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B6EFB5A5-6E58-453F-BDCB-2BF4699B3E03}" xr6:coauthVersionLast="45" xr6:coauthVersionMax="45" xr10:uidLastSave="{00000000-0000-0000-0000-000000000000}"/>
  <bookViews>
    <workbookView xWindow="70" yWindow="760" windowWidth="19130" windowHeight="9890" xr2:uid="{BC065EFC-AC05-484E-BB2F-AAA482A5779A}"/>
  </bookViews>
  <sheets>
    <sheet name="Valoración Datos" sheetId="2" r:id="rId1"/>
    <sheet name="Hoja1" sheetId="3" state="hidden" r:id="rId2"/>
    <sheet name="Instrucciones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" l="1"/>
  <c r="N14" i="2"/>
  <c r="O14" i="2" s="1"/>
  <c r="N13" i="2"/>
  <c r="O13" i="2" s="1"/>
  <c r="O15" i="2"/>
  <c r="M15" i="2"/>
  <c r="M14" i="2"/>
  <c r="L15" i="2"/>
  <c r="K15" i="2"/>
  <c r="L14" i="2"/>
  <c r="K14" i="2"/>
  <c r="L13" i="2"/>
  <c r="K13" i="2"/>
  <c r="J15" i="2"/>
  <c r="J14" i="2"/>
  <c r="J13" i="2"/>
  <c r="M13" i="2" l="1"/>
  <c r="C12" i="1" l="1"/>
  <c r="C11" i="1"/>
  <c r="C10" i="1"/>
  <c r="B9" i="1"/>
  <c r="B8" i="1"/>
  <c r="B7" i="1"/>
</calcChain>
</file>

<file path=xl/sharedStrings.xml><?xml version="1.0" encoding="utf-8"?>
<sst xmlns="http://schemas.openxmlformats.org/spreadsheetml/2006/main" count="101" uniqueCount="89">
  <si>
    <t>Fecha en que se realiza la identificación de los activos</t>
  </si>
  <si>
    <t>Nombre</t>
  </si>
  <si>
    <t>Funcionario que realiza la identificación de los activos de datos</t>
  </si>
  <si>
    <t>Cargo</t>
  </si>
  <si>
    <t>Cargo del funcionario que realiza la identificacion</t>
  </si>
  <si>
    <t>Son los atributos de Información que se identificaron en el Catalogo de Información del proceso</t>
  </si>
  <si>
    <t>Persona a cargo del atributo de información del proceso, trasladar del Formato Componente de atributos de información</t>
  </si>
  <si>
    <t xml:space="preserve">Tipologia que identifica si se manejan datos personales , trasladar del Formato Componente de atributos de información </t>
  </si>
  <si>
    <t>Ley 1712 del 2014 (Transparencia)</t>
  </si>
  <si>
    <t xml:space="preserve">Tipologia que identifica si la información es pública , trasladar del Formato Componente de atributos de información </t>
  </si>
  <si>
    <t xml:space="preserve">Tipologia que identifica si la información es pública- clasificada , trasladar del Formato Componente de atributos de información </t>
  </si>
  <si>
    <t xml:space="preserve">Tipologia que identifica si la información es pública- reservada , trasladar del Formato Componente de atributos de información </t>
  </si>
  <si>
    <t>Valor del Activo</t>
  </si>
  <si>
    <t>Valor</t>
  </si>
  <si>
    <t>Custodio de la información</t>
  </si>
  <si>
    <t>Indicar la dependencia y el cargo del custodio de la información. En caso de que el custodio sea un tercero, indicar la empresa y cargo del mismo. La responsabilidad del custodio es aplicar las políticas, procedimientos y protocolos asociados al acceso a la información que se establezcan por parte de la entidad y del propietario de la información (propietario de los activos), así como los relacionados con su trámite y conservación. Para definir esta persona es necesario tener en cuenta la localización del documento de archivo (registro</t>
  </si>
  <si>
    <t>Localización del documento del activo de la información</t>
  </si>
  <si>
    <t>Ubicación del activo</t>
  </si>
  <si>
    <t>Activo de Información</t>
  </si>
  <si>
    <t>Responsable</t>
  </si>
  <si>
    <t>Estado y custodia de la información</t>
  </si>
  <si>
    <t>Pública</t>
  </si>
  <si>
    <t>Clasificada (Confidencialidad MA)</t>
  </si>
  <si>
    <t>Reservada (Confidencialidad MA)</t>
  </si>
  <si>
    <t>NC</t>
  </si>
  <si>
    <t>NI</t>
  </si>
  <si>
    <t>ND</t>
  </si>
  <si>
    <t>TOTAL</t>
  </si>
  <si>
    <t>PROCESOS</t>
  </si>
  <si>
    <t>ANÁLOGO</t>
  </si>
  <si>
    <t>1D-Planeación y Gerencia Estratégica</t>
  </si>
  <si>
    <t>Papel</t>
  </si>
  <si>
    <t>1D-Agenciamiento de Asuntos Políticos</t>
  </si>
  <si>
    <t>Video Análogo</t>
  </si>
  <si>
    <t>1D-Gestión de Comunicaciones</t>
  </si>
  <si>
    <t>Cassete</t>
  </si>
  <si>
    <t>1D-Gestión para la gobernabilidad local</t>
  </si>
  <si>
    <t>Microfilm</t>
  </si>
  <si>
    <t>1D-Justicia en el Distrito Capital</t>
  </si>
  <si>
    <t>1D-Seguridad y Convivencia</t>
  </si>
  <si>
    <t>1D-Derechos Humanos de las Personas en el Distrito Capital</t>
  </si>
  <si>
    <t>1D-Gerencia del Talento Humano</t>
  </si>
  <si>
    <t>1D-Gestión y Adquisición de Recursos</t>
  </si>
  <si>
    <t>1D-Gestión Jurídica</t>
  </si>
  <si>
    <t>1D-Gestión del Conocimiento</t>
  </si>
  <si>
    <t>1D-Seguimiento, evaluación y mejora</t>
  </si>
  <si>
    <t>1D-Servicio de Atención a la Ciudadanía</t>
  </si>
  <si>
    <t>2L-Gestión Normativa y Jurídica Local</t>
  </si>
  <si>
    <t>2L-Gestión para la convivencia y Seguridad Integral</t>
  </si>
  <si>
    <t>2L-Gestión para el Desarrollo Local</t>
  </si>
  <si>
    <t>2L-Agenciamiento de la política pública</t>
  </si>
  <si>
    <t>2P-Atención Integral Básica a las PPL</t>
  </si>
  <si>
    <t>2P-Custodia y Vigilancia para la Seguridad</t>
  </si>
  <si>
    <t>2P-Trámite Jurídico a la Situación de las PPL</t>
  </si>
  <si>
    <t>2N-Gestión de Incidentes de Seguridad y/o Emergencias</t>
  </si>
  <si>
    <t>Código</t>
  </si>
  <si>
    <t>Versión</t>
  </si>
  <si>
    <t>Vigencia</t>
  </si>
  <si>
    <t>Caso HOLA:</t>
  </si>
  <si>
    <t xml:space="preserve">Valoración de Activos de Información 
Tipo datos e información
</t>
  </si>
  <si>
    <t xml:space="preserve"> Proceso / Alcaldía Local </t>
  </si>
  <si>
    <t>Protección de datos Personales Ley 1581/2012  
(Confidencialidad MA)</t>
  </si>
  <si>
    <t xml:space="preserve">Proceso o Alcaldía Local  </t>
  </si>
  <si>
    <t xml:space="preserve">INSTRUCCIONES DE DILIGENCIAMIENTO </t>
  </si>
  <si>
    <t xml:space="preserve">Confidencialidad </t>
  </si>
  <si>
    <t>Integridad</t>
  </si>
  <si>
    <t>Disponibilidad</t>
  </si>
  <si>
    <t>Valorar la confidencialidad según la clasificación establecida en GDI-DTI-P004 "Identificación y Valoración de Activos de información"</t>
  </si>
  <si>
    <t>Valorar la Integridad según la clasificaciónestablecida en GDI-DTI-P004 "Identificación y Valoración de Activos de información"</t>
  </si>
  <si>
    <t>Disponibilidad según la clasificación del establecida en GDI-DTI-P004 "Identificación y Valoración de Activos de información"</t>
  </si>
  <si>
    <t xml:space="preserve">Disponibilidad </t>
  </si>
  <si>
    <t>Valores automáticos del formato, según la clasificación dada anteriormente del activo</t>
  </si>
  <si>
    <t>Fecha del Elaboración / validación</t>
  </si>
  <si>
    <t>GDI-TIC-F023</t>
  </si>
  <si>
    <t>En el Formato de Valoración de datos, trasladar  los activos de Información Categoria Datos.</t>
  </si>
  <si>
    <t>Elaborado por</t>
  </si>
  <si>
    <t>DATOS</t>
  </si>
  <si>
    <t>CLASIFICACIÓN</t>
  </si>
  <si>
    <t>SI</t>
  </si>
  <si>
    <t>MA</t>
  </si>
  <si>
    <t>NO</t>
  </si>
  <si>
    <t>A</t>
  </si>
  <si>
    <t>M</t>
  </si>
  <si>
    <t>B</t>
  </si>
  <si>
    <t>MB</t>
  </si>
  <si>
    <t>VALOR</t>
  </si>
  <si>
    <t>SI(FC[-1]&gt;64;"MA";SI(FC[-1]&gt;27;"A";SI(FC[-1]&gt;8;"M";SI(FC[-1]&gt;1;"B";"MB"))))</t>
  </si>
  <si>
    <t>SI(FC[-12]="SI";"MA";SI(FC[-10]="SI";"MA";SI(FC[-9]="SI";"MA";FC[-1])))</t>
  </si>
  <si>
    <t>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</si>
</sst>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dd&quot;, &quot;mmmm\ dd&quot;, &quot;yyyy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name val="Arial"/>
    </font>
    <font>
      <b/>
      <sz val="14"/>
      <name val="Verdana"/>
    </font>
    <font>
      <b/>
      <sz val="11"/>
      <name val="Verdana"/>
    </font>
    <font>
      <b/>
      <sz val="10"/>
      <name val="Arial"/>
      <family val="2"/>
    </font>
    <font>
      <b/>
      <sz val="10"/>
      <name val="Arial"/>
    </font>
    <font>
      <b/>
      <sz val="12"/>
      <name val="Arial"/>
    </font>
    <font>
      <b/>
      <sz val="10"/>
      <color rgb="FF00000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9" fontId="1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vertical="center" wrapText="1"/>
    </xf>
    <xf numFmtId="0" fontId="12" fillId="0" borderId="0" xfId="0" applyFont="1"/>
    <xf numFmtId="0" fontId="10" fillId="0" borderId="0" xfId="0" applyFont="1"/>
    <xf numFmtId="164" fontId="8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2" xfId="0" applyFont="1" applyBorder="1"/>
    <xf numFmtId="0" fontId="6" fillId="0" borderId="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5" borderId="0" xfId="1" applyFill="1" applyProtection="1">
      <protection locked="0"/>
    </xf>
    <xf numFmtId="0" fontId="17" fillId="5" borderId="0" xfId="1" applyFont="1" applyFill="1" applyAlignment="1" applyProtection="1">
      <alignment vertical="center" wrapText="1"/>
      <protection locked="0"/>
    </xf>
    <xf numFmtId="0" fontId="2" fillId="5" borderId="0" xfId="1" applyFont="1" applyFill="1" applyProtection="1">
      <protection locked="0"/>
    </xf>
    <xf numFmtId="164" fontId="8" fillId="9" borderId="0" xfId="0" applyNumberFormat="1" applyFont="1" applyFill="1" applyBorder="1" applyAlignment="1">
      <alignment horizontal="left" vertical="center" wrapText="1"/>
    </xf>
    <xf numFmtId="0" fontId="5" fillId="6" borderId="0" xfId="0" applyFont="1" applyFill="1" applyBorder="1"/>
    <xf numFmtId="0" fontId="21" fillId="5" borderId="0" xfId="3" applyFont="1" applyFill="1" applyAlignment="1" applyProtection="1">
      <alignment horizontal="left" vertical="center" wrapText="1"/>
      <protection locked="0"/>
    </xf>
    <xf numFmtId="164" fontId="22" fillId="2" borderId="0" xfId="0" applyNumberFormat="1" applyFont="1" applyFill="1" applyAlignment="1">
      <alignment horizontal="center" vertical="center" wrapText="1"/>
    </xf>
    <xf numFmtId="164" fontId="20" fillId="3" borderId="2" xfId="0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3" fillId="6" borderId="0" xfId="0" applyFont="1" applyFill="1" applyAlignment="1"/>
    <xf numFmtId="0" fontId="4" fillId="0" borderId="0" xfId="0" applyFont="1" applyBorder="1" applyAlignment="1">
      <alignment vertical="justify" wrapText="1"/>
    </xf>
    <xf numFmtId="0" fontId="0" fillId="0" borderId="0" xfId="0" applyBorder="1"/>
    <xf numFmtId="0" fontId="23" fillId="5" borderId="0" xfId="0" applyFont="1" applyFill="1" applyBorder="1" applyAlignment="1" applyProtection="1">
      <alignment vertical="center" wrapText="1"/>
      <protection locked="0"/>
    </xf>
    <xf numFmtId="0" fontId="23" fillId="5" borderId="14" xfId="0" applyFont="1" applyFill="1" applyBorder="1" applyAlignment="1" applyProtection="1">
      <alignment vertical="center" wrapText="1"/>
      <protection locked="0"/>
    </xf>
    <xf numFmtId="0" fontId="23" fillId="5" borderId="14" xfId="0" applyFont="1" applyFill="1" applyBorder="1" applyAlignment="1" applyProtection="1">
      <alignment horizontal="left" vertical="center" wrapText="1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justify" wrapText="1"/>
    </xf>
    <xf numFmtId="0" fontId="4" fillId="8" borderId="14" xfId="0" applyFont="1" applyFill="1" applyBorder="1" applyAlignment="1">
      <alignment horizontal="justify"/>
    </xf>
    <xf numFmtId="0" fontId="11" fillId="8" borderId="14" xfId="0" applyFont="1" applyFill="1" applyBorder="1" applyAlignment="1"/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5" fillId="0" borderId="9" xfId="1" applyFont="1" applyBorder="1" applyAlignment="1" applyProtection="1">
      <alignment horizontal="left"/>
      <protection locked="0"/>
    </xf>
    <xf numFmtId="14" fontId="15" fillId="0" borderId="9" xfId="1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5" fillId="0" borderId="0" xfId="0" applyFont="1"/>
    <xf numFmtId="0" fontId="9" fillId="1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49" fontId="19" fillId="5" borderId="0" xfId="0" applyNumberFormat="1" applyFont="1" applyFill="1" applyAlignment="1" applyProtection="1">
      <alignment horizontal="center" wrapText="1"/>
      <protection locked="0"/>
    </xf>
    <xf numFmtId="0" fontId="5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7" borderId="10" xfId="3" applyFont="1" applyFill="1" applyBorder="1" applyAlignment="1" applyProtection="1">
      <alignment horizontal="center" vertical="center" wrapText="1"/>
      <protection locked="0"/>
    </xf>
    <xf numFmtId="0" fontId="18" fillId="7" borderId="11" xfId="3" applyFont="1" applyFill="1" applyBorder="1" applyAlignment="1" applyProtection="1">
      <alignment horizontal="center" vertical="center" wrapText="1"/>
      <protection locked="0"/>
    </xf>
    <xf numFmtId="0" fontId="18" fillId="7" borderId="12" xfId="3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 applyProtection="1">
      <alignment horizontal="left" vertical="center" wrapText="1"/>
      <protection locked="0"/>
    </xf>
    <xf numFmtId="0" fontId="23" fillId="5" borderId="7" xfId="0" applyFont="1" applyFill="1" applyBorder="1" applyAlignment="1" applyProtection="1">
      <alignment horizontal="left" vertical="center" wrapText="1"/>
      <protection locked="0"/>
    </xf>
    <xf numFmtId="0" fontId="24" fillId="7" borderId="13" xfId="3" applyFont="1" applyFill="1" applyBorder="1" applyAlignment="1" applyProtection="1">
      <alignment horizontal="center" vertical="center" wrapText="1"/>
      <protection locked="0"/>
    </xf>
    <xf numFmtId="0" fontId="24" fillId="7" borderId="3" xfId="3" applyFont="1" applyFill="1" applyBorder="1" applyAlignment="1" applyProtection="1">
      <alignment horizontal="center" vertical="center" wrapText="1"/>
      <protection locked="0"/>
    </xf>
    <xf numFmtId="0" fontId="24" fillId="7" borderId="4" xfId="3" applyFont="1" applyFill="1" applyBorder="1" applyAlignment="1" applyProtection="1">
      <alignment horizontal="center" vertical="center" wrapText="1"/>
      <protection locked="0"/>
    </xf>
    <xf numFmtId="0" fontId="23" fillId="5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wrapText="1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4" fillId="11" borderId="14" xfId="0" applyFont="1" applyFill="1" applyBorder="1" applyAlignment="1">
      <alignment horizontal="left" vertical="justify" wrapText="1"/>
    </xf>
    <xf numFmtId="0" fontId="4" fillId="0" borderId="14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15" fillId="0" borderId="9" xfId="8" applyNumberFormat="1" applyFont="1" applyBorder="1" applyAlignment="1" applyProtection="1">
      <alignment horizontal="left"/>
      <protection locked="0"/>
    </xf>
  </cellXfs>
  <cellStyles count="9">
    <cellStyle name="Excel Built-in Normal" xfId="2" xr:uid="{2D23CFE5-AF0F-4AFC-990C-0F8CDFB0F0B5}"/>
    <cellStyle name="Millares [0]" xfId="8" builtinId="6"/>
    <cellStyle name="Normal" xfId="0" builtinId="0"/>
    <cellStyle name="Normal 2" xfId="3" xr:uid="{F7D2D3D6-580E-4ACF-AD3C-BBB977EEF288}"/>
    <cellStyle name="Normal 3" xfId="4" xr:uid="{234CA50E-4DA4-4886-96B3-77BA7210419C}"/>
    <cellStyle name="Normal 4" xfId="5" xr:uid="{8F59E8A4-CD5F-46AF-85F9-1FA308E4F860}"/>
    <cellStyle name="Normal 5" xfId="6" xr:uid="{58DC1970-4D61-48C9-B423-E828AEE7B30D}"/>
    <cellStyle name="Normal 6" xfId="1" xr:uid="{86FE224F-EFCB-4ACA-9C01-C3B3D9DFE85F}"/>
    <cellStyle name="Porcentaje 2" xfId="7" xr:uid="{BCEEBD03-E145-4606-A3C4-4E4CBDB30F30}"/>
  </cellStyles>
  <dxfs count="2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485775</xdr:colOff>
      <xdr:row>0</xdr:row>
      <xdr:rowOff>0</xdr:rowOff>
    </xdr:from>
    <xdr:to>
      <xdr:col>1</xdr:col>
      <xdr:colOff>390525</xdr:colOff>
      <xdr:row>3</xdr:row>
      <xdr:rowOff>204835</xdr:rowOff>
    </xdr:to>
    <xdr:pic>
      <xdr:nvPicPr>
        <xdr:cNvPr id="2" name="Imagen 135">
          <a:extLst>
            <a:ext uri="{FF2B5EF4-FFF2-40B4-BE49-F238E27FC236}">
              <a16:creationId xmlns:a16="http://schemas.microsoft.com/office/drawing/2014/main" id="{6D02C99E-4C82-4291-972A-1DB6B5F4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314575" cy="95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</xdr:row>
      <xdr:rowOff>133350</xdr:rowOff>
    </xdr:from>
    <xdr:to>
      <xdr:col>17</xdr:col>
      <xdr:colOff>180975</xdr:colOff>
      <xdr:row>4</xdr:row>
      <xdr:rowOff>147331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F53D7F1-6311-4121-96AD-929E7587F80B}"/>
            </a:ext>
          </a:extLst>
        </xdr:cNvPr>
        <xdr:cNvCxnSpPr/>
      </xdr:nvCxnSpPr>
      <xdr:spPr>
        <a:xfrm flipV="1">
          <a:off x="66675" y="1114425"/>
          <a:ext cx="13144500" cy="13981"/>
        </a:xfrm>
        <a:prstGeom prst="line">
          <a:avLst/>
        </a:prstGeom>
        <a:ln w="57150">
          <a:solidFill>
            <a:srgbClr val="9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192640</xdr:colOff>
      <xdr:row>12</xdr:row>
      <xdr:rowOff>101242</xdr:rowOff>
    </xdr:from>
    <xdr:to>
      <xdr:col>5</xdr:col>
      <xdr:colOff>3649466</xdr:colOff>
      <xdr:row>13</xdr:row>
      <xdr:rowOff>1158517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DAF492-2150-4F00-89CC-5E45935EB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9185" y="4895849"/>
          <a:ext cx="3456826" cy="1720814"/>
        </a:xfrm>
        <a:prstGeom prst="rect">
          <a:avLst/>
        </a:prstGeom>
      </xdr:spPr>
    </xdr:pic>
    <xdr:clientData/>
  </xdr:twoCellAnchor>
  <xdr:twoCellAnchor editAs="oneCell">
    <xdr:from>
      <xdr:col>5</xdr:col>
      <xdr:colOff>274205</xdr:colOff>
      <xdr:row>14</xdr:row>
      <xdr:rowOff>86591</xdr:rowOff>
    </xdr:from>
    <xdr:to>
      <xdr:col>5</xdr:col>
      <xdr:colOff>3723408</xdr:colOff>
      <xdr:row>15</xdr:row>
      <xdr:rowOff>982736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C968A3-ECA0-4721-8665-30D0D91CD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614" y="6826250"/>
          <a:ext cx="3449203" cy="1588872"/>
        </a:xfrm>
        <a:prstGeom prst="rect">
          <a:avLst/>
        </a:prstGeom>
      </xdr:spPr>
    </xdr:pic>
    <xdr:clientData/>
  </xdr:twoCellAnchor>
  <xdr:twoCellAnchor editAs="oneCell">
    <xdr:from>
      <xdr:col>5</xdr:col>
      <xdr:colOff>274205</xdr:colOff>
      <xdr:row>16</xdr:row>
      <xdr:rowOff>115457</xdr:rowOff>
    </xdr:from>
    <xdr:to>
      <xdr:col>5</xdr:col>
      <xdr:colOff>3797813</xdr:colOff>
      <xdr:row>17</xdr:row>
      <xdr:rowOff>1241137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0D05FE-F514-4384-8D1B-A5ED578A2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7614" y="8659093"/>
          <a:ext cx="3523608" cy="1818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ownloads/Valo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Valoración Datos"/>
      <sheetName val="Instrucciones 2"/>
      <sheetName val="ACTIVOS TIC"/>
      <sheetName val="datos"/>
    </sheetNames>
    <sheetDataSet>
      <sheetData sheetId="0"/>
      <sheetData sheetId="1">
        <row r="7">
          <cell r="A7" t="str">
            <v>Activo de Información</v>
          </cell>
          <cell r="B7" t="str">
            <v>Responsable</v>
          </cell>
          <cell r="C7" t="str">
            <v>Protección de datos Personales Ley 1581/2012  (Confidencialidad MA)</v>
          </cell>
        </row>
        <row r="9">
          <cell r="D9" t="str">
            <v>Pública</v>
          </cell>
          <cell r="E9" t="str">
            <v>Clasificada (Confidencialidad MA)</v>
          </cell>
          <cell r="F9" t="str">
            <v>Reservada (Confidencialidad MA)</v>
          </cell>
        </row>
      </sheetData>
      <sheetData sheetId="2"/>
      <sheetData sheetId="3">
        <row r="7">
          <cell r="G7" t="str">
            <v>Impacto MedioAmbiental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6175-1557-4157-B148-5B499B3BBCCC}">
  <sheetPr>
    <outlinePr summaryBelow="0" summaryRight="0"/>
  </sheetPr>
  <dimension ref="A1:R995"/>
  <sheetViews>
    <sheetView showGridLines="0" tabSelected="1" topLeftCell="D1" workbookViewId="0">
      <selection activeCell="Q4" sqref="Q4"/>
    </sheetView>
  </sheetViews>
  <sheetFormatPr baseColWidth="10" defaultColWidth="17.26953125" defaultRowHeight="15" customHeight="1" x14ac:dyDescent="0.25"/>
  <cols>
    <col min="1" max="1" width="36.1796875" customWidth="1"/>
    <col min="2" max="2" width="32.81640625" customWidth="1"/>
    <col min="3" max="3" width="33.54296875" customWidth="1"/>
    <col min="4" max="4" width="9.81640625" customWidth="1"/>
    <col min="5" max="5" width="13.26953125" customWidth="1"/>
    <col min="6" max="6" width="12.26953125" customWidth="1"/>
    <col min="7" max="7" width="17.7265625" customWidth="1"/>
    <col min="8" max="8" width="15.54296875" customWidth="1"/>
    <col min="9" max="9" width="19" customWidth="1"/>
    <col min="10" max="12" width="4.453125" hidden="1" customWidth="1"/>
    <col min="13" max="14" width="7.453125" hidden="1" customWidth="1"/>
    <col min="15" max="15" width="10.26953125" customWidth="1"/>
    <col min="16" max="16" width="20.54296875" customWidth="1"/>
    <col min="17" max="17" width="25.54296875" customWidth="1"/>
    <col min="18" max="27" width="11.453125" customWidth="1"/>
  </cols>
  <sheetData>
    <row r="1" spans="1:18" ht="25.5" customHeight="1" x14ac:dyDescent="0.35">
      <c r="B1" s="45" t="s">
        <v>59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8" t="s">
        <v>55</v>
      </c>
      <c r="Q1" s="37" t="s">
        <v>73</v>
      </c>
    </row>
    <row r="2" spans="1:18" ht="17.25" customHeight="1" x14ac:dyDescent="0.35">
      <c r="A2" s="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8" t="s">
        <v>56</v>
      </c>
      <c r="Q2" s="37">
        <v>1</v>
      </c>
    </row>
    <row r="3" spans="1:18" ht="16.5" customHeight="1" x14ac:dyDescent="0.35">
      <c r="A3" s="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8" t="s">
        <v>57</v>
      </c>
      <c r="Q3" s="38" t="s">
        <v>88</v>
      </c>
    </row>
    <row r="4" spans="1:18" ht="18" customHeight="1" x14ac:dyDescent="0.3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4" t="s">
        <v>58</v>
      </c>
      <c r="Q4" s="75">
        <v>131330</v>
      </c>
    </row>
    <row r="5" spans="1:18" ht="44.25" customHeight="1" x14ac:dyDescent="0.3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9"/>
      <c r="Q5" s="15"/>
      <c r="R5" s="13"/>
    </row>
    <row r="6" spans="1:18" ht="44.25" customHeight="1" x14ac:dyDescent="0.35">
      <c r="A6" s="20" t="s">
        <v>60</v>
      </c>
      <c r="B6" s="46"/>
      <c r="C6" s="4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5"/>
      <c r="R6" s="13"/>
    </row>
    <row r="7" spans="1:18" ht="44.25" customHeight="1" x14ac:dyDescent="0.35">
      <c r="A7" s="20" t="s">
        <v>72</v>
      </c>
      <c r="B7" s="46"/>
      <c r="C7" s="4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5"/>
      <c r="R7" s="13"/>
    </row>
    <row r="8" spans="1:18" ht="11.25" customHeight="1" x14ac:dyDescent="0.35">
      <c r="A8" s="16"/>
      <c r="B8" s="17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5"/>
      <c r="R8" s="13"/>
    </row>
    <row r="9" spans="1:18" ht="13.5" customHeight="1" thickBot="1" x14ac:dyDescent="0.3">
      <c r="A9" s="8"/>
      <c r="B9" s="9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25.5" customHeight="1" x14ac:dyDescent="0.25">
      <c r="A10" s="59" t="s">
        <v>18</v>
      </c>
      <c r="B10" s="59" t="s">
        <v>19</v>
      </c>
      <c r="C10" s="59" t="s">
        <v>61</v>
      </c>
      <c r="D10" s="50" t="s">
        <v>20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1"/>
    </row>
    <row r="11" spans="1:18" ht="41.25" customHeight="1" x14ac:dyDescent="0.25">
      <c r="A11" s="60"/>
      <c r="B11" s="60"/>
      <c r="C11" s="60"/>
      <c r="D11" s="53" t="s">
        <v>8</v>
      </c>
      <c r="E11" s="54"/>
      <c r="F11" s="55"/>
      <c r="G11" s="53" t="s">
        <v>12</v>
      </c>
      <c r="H11" s="54"/>
      <c r="I11" s="54"/>
      <c r="J11" s="54"/>
      <c r="K11" s="54"/>
      <c r="L11" s="54"/>
      <c r="M11" s="54"/>
      <c r="N11" s="54"/>
      <c r="O11" s="55"/>
      <c r="P11" s="43" t="s">
        <v>14</v>
      </c>
      <c r="Q11" s="43" t="s">
        <v>16</v>
      </c>
      <c r="R11" s="1"/>
    </row>
    <row r="12" spans="1:18" ht="48.75" customHeight="1" x14ac:dyDescent="0.25">
      <c r="A12" s="61"/>
      <c r="B12" s="61"/>
      <c r="C12" s="61"/>
      <c r="D12" s="12" t="s">
        <v>21</v>
      </c>
      <c r="E12" s="12" t="s">
        <v>22</v>
      </c>
      <c r="F12" s="12" t="s">
        <v>23</v>
      </c>
      <c r="G12" s="29" t="s">
        <v>64</v>
      </c>
      <c r="H12" s="29" t="s">
        <v>65</v>
      </c>
      <c r="I12" s="29" t="s">
        <v>70</v>
      </c>
      <c r="J12" s="12" t="s">
        <v>24</v>
      </c>
      <c r="K12" s="12" t="s">
        <v>25</v>
      </c>
      <c r="L12" s="12" t="s">
        <v>26</v>
      </c>
      <c r="M12" s="12" t="s">
        <v>27</v>
      </c>
      <c r="N12" s="21" t="s">
        <v>85</v>
      </c>
      <c r="O12" s="21" t="s">
        <v>13</v>
      </c>
      <c r="P12" s="44"/>
      <c r="Q12" s="44"/>
      <c r="R12" s="1"/>
    </row>
    <row r="13" spans="1:18" ht="48.75" customHeight="1" x14ac:dyDescent="0.25">
      <c r="A13" s="10"/>
      <c r="B13" s="10"/>
      <c r="C13" s="10"/>
      <c r="D13" s="22"/>
      <c r="E13" s="22"/>
      <c r="F13" s="22"/>
      <c r="G13" s="22"/>
      <c r="H13" s="22"/>
      <c r="I13" s="22"/>
      <c r="J13" s="22">
        <f>IF(G13="MA",5,IF(G13="A",4,IF(G13="M",3,IF(G13="B",2,1))))</f>
        <v>1</v>
      </c>
      <c r="K13" s="22">
        <f t="shared" ref="K13:K15" si="0">IF(H13="MA",5,IF(H13="A",4,IF(H13="M",3,IF(H13="B",2,1))))</f>
        <v>1</v>
      </c>
      <c r="L13" s="22">
        <f t="shared" ref="L13:L15" si="1">IF(I13="MA",5,IF(I13="A",4,IF(I13="M",3,IF(I13="B",2,1))))</f>
        <v>1</v>
      </c>
      <c r="M13" s="22">
        <f>J13*K13*L13</f>
        <v>1</v>
      </c>
      <c r="N13" s="22" t="str">
        <f>IF(M13&gt;64,"MA",IF(M13&gt;27,"A",IF(M13&gt;8,"M",IF(M13&gt;4,"B","MB"))))</f>
        <v>MB</v>
      </c>
      <c r="O13" s="41" t="str">
        <f t="shared" ref="O13" si="2">IF(C13="SI","MA",IF(E13="SI","MA",IF(F13="SI","MA",N13)))</f>
        <v>MB</v>
      </c>
      <c r="P13" s="10"/>
      <c r="Q13" s="10"/>
      <c r="R13" s="1"/>
    </row>
    <row r="14" spans="1:18" ht="48.75" customHeight="1" x14ac:dyDescent="0.25">
      <c r="A14" s="10"/>
      <c r="B14" s="10"/>
      <c r="C14" s="10"/>
      <c r="D14" s="22"/>
      <c r="E14" s="22"/>
      <c r="F14" s="22"/>
      <c r="G14" s="22"/>
      <c r="H14" s="22"/>
      <c r="I14" s="22"/>
      <c r="J14" s="22">
        <f t="shared" ref="J14:J15" si="3">IF(G14="MA",5,IF(G14="A",4,IF(G14="M",3,IF(G14="B",2,1))))</f>
        <v>1</v>
      </c>
      <c r="K14" s="22">
        <f t="shared" si="0"/>
        <v>1</v>
      </c>
      <c r="L14" s="22">
        <f t="shared" si="1"/>
        <v>1</v>
      </c>
      <c r="M14" s="22">
        <f t="shared" ref="M14:M15" si="4">J14*K14*L14</f>
        <v>1</v>
      </c>
      <c r="N14" s="22" t="str">
        <f t="shared" ref="N14:N15" si="5">IF(M14&gt;64,"MA",IF(M14&gt;27,"A",IF(M14&gt;8,"M",IF(M14&gt;4,"B","MB"))))</f>
        <v>MB</v>
      </c>
      <c r="O14" s="41" t="str">
        <f t="shared" ref="O14:O15" si="6">IF(C14="SI","MA",IF(E14="SI","MA",IF(F14="SI","MA",N14)))</f>
        <v>MB</v>
      </c>
      <c r="P14" s="10"/>
      <c r="Q14" s="10"/>
      <c r="R14" s="1"/>
    </row>
    <row r="15" spans="1:18" ht="48.75" customHeight="1" x14ac:dyDescent="0.25">
      <c r="A15" s="10"/>
      <c r="B15" s="10"/>
      <c r="C15" s="10"/>
      <c r="D15" s="22"/>
      <c r="E15" s="22"/>
      <c r="F15" s="22"/>
      <c r="G15" s="22"/>
      <c r="H15" s="22"/>
      <c r="I15" s="22"/>
      <c r="J15" s="22">
        <f t="shared" si="3"/>
        <v>1</v>
      </c>
      <c r="K15" s="22">
        <f t="shared" si="0"/>
        <v>1</v>
      </c>
      <c r="L15" s="22">
        <f t="shared" si="1"/>
        <v>1</v>
      </c>
      <c r="M15" s="22">
        <f t="shared" si="4"/>
        <v>1</v>
      </c>
      <c r="N15" s="22" t="str">
        <f t="shared" si="5"/>
        <v>MB</v>
      </c>
      <c r="O15" s="41" t="str">
        <f t="shared" si="6"/>
        <v>MB</v>
      </c>
      <c r="P15" s="10"/>
      <c r="Q15" s="10"/>
      <c r="R15" s="1"/>
    </row>
    <row r="16" spans="1:18" ht="26.25" customHeight="1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 x14ac:dyDescent="0.25">
      <c r="A17" s="56" t="s">
        <v>75</v>
      </c>
      <c r="B17" s="57"/>
      <c r="C17" s="5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6.25" customHeight="1" x14ac:dyDescent="0.35">
      <c r="A18" s="32" t="s">
        <v>1</v>
      </c>
      <c r="B18" s="48"/>
      <c r="C18" s="49"/>
      <c r="D18" s="1"/>
      <c r="E18" s="1"/>
      <c r="F18" s="1"/>
      <c r="G18" s="1"/>
      <c r="H18" s="1"/>
      <c r="I18" s="1"/>
      <c r="J18" s="1"/>
      <c r="K18" s="1"/>
      <c r="L18" s="1"/>
      <c r="M18" s="1"/>
      <c r="P18" s="42"/>
      <c r="Q18" s="1"/>
      <c r="R18" s="1"/>
    </row>
    <row r="19" spans="1:18" ht="26.25" customHeight="1" x14ac:dyDescent="0.35">
      <c r="A19" s="32" t="s">
        <v>3</v>
      </c>
      <c r="B19" s="48"/>
      <c r="C19" s="4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2"/>
      <c r="Q19" s="1"/>
      <c r="R19" s="1"/>
    </row>
    <row r="20" spans="1:18" ht="26.25" customHeight="1" x14ac:dyDescent="0.25">
      <c r="A20" s="11"/>
      <c r="B20" s="11"/>
      <c r="C20" s="11"/>
      <c r="D20" s="11"/>
      <c r="E20" s="11"/>
      <c r="F20" s="11"/>
      <c r="G20" s="11"/>
      <c r="H20" s="1"/>
      <c r="I20" s="1"/>
      <c r="J20" s="11"/>
      <c r="K20" s="11"/>
      <c r="L20" s="11"/>
      <c r="M20" s="11"/>
      <c r="N20" s="11"/>
      <c r="O20" s="11"/>
      <c r="P20" s="11"/>
      <c r="Q20" s="11"/>
      <c r="R20" s="1"/>
    </row>
    <row r="21" spans="1:18" ht="26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6.25" customHeight="1" x14ac:dyDescent="0.25">
      <c r="A22" s="1"/>
      <c r="B22" s="1"/>
      <c r="C22" s="1"/>
      <c r="D22" s="1"/>
      <c r="E22" s="1"/>
      <c r="F22" s="1"/>
      <c r="G22" s="1"/>
      <c r="H22" s="11"/>
      <c r="I22" s="1"/>
      <c r="J22" s="42"/>
      <c r="K22" s="1"/>
      <c r="L22" s="1"/>
      <c r="M22" s="1"/>
      <c r="N22" s="1"/>
      <c r="O22" s="1"/>
      <c r="P22" s="1"/>
      <c r="Q22" s="1"/>
      <c r="R22" s="1"/>
    </row>
    <row r="23" spans="1:18" ht="26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6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6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6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6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6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6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6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6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6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6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6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6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6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6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6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6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6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6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6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6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6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6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6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6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6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6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6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6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6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6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6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6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6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6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6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6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6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6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6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6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6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6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6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6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6.25" hidden="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6.25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6.25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6.25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6.25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6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6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6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6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6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6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6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6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6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6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6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6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6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6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6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6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6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6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6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6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6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6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6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6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6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6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6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6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6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6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6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6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6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6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6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6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6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6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6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6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6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6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6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6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6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6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6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6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6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6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6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6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6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6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6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6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6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6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6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6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6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6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6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6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6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6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6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6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6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6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6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6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6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6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6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6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26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6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6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6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6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6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6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6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6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6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6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6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6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6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6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6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6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6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6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6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6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6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6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6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6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6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6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6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6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6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6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6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6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6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6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6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6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6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6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6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6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6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6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6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6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6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6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6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6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6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6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6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6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26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26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26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26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26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6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6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6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6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26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26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6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6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26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26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6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26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26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26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6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26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26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26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26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26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26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26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26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26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26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26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26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6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26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26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26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26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26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26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26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26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26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26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26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26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26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26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26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26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26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26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26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26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26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26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26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26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26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26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26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26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26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26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26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26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26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26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26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26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26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26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26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26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26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26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26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26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26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26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26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26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26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26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26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26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26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26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26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26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26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26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26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26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26.25" hidden="1" customHeight="1" x14ac:dyDescent="0.3">
      <c r="A295" s="6" t="s">
        <v>28</v>
      </c>
      <c r="B295" s="1"/>
      <c r="C295" s="7" t="s">
        <v>29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26.25" hidden="1" customHeight="1" x14ac:dyDescent="0.25">
      <c r="A296" t="s">
        <v>30</v>
      </c>
      <c r="B296" s="1"/>
      <c r="C296" t="s">
        <v>31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26.25" hidden="1" customHeight="1" x14ac:dyDescent="0.25">
      <c r="A297" t="s">
        <v>32</v>
      </c>
      <c r="B297" s="1"/>
      <c r="C297" t="s">
        <v>33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26.25" hidden="1" customHeight="1" x14ac:dyDescent="0.25">
      <c r="A298" t="s">
        <v>34</v>
      </c>
      <c r="B298" s="1"/>
      <c r="C298" t="s">
        <v>35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26.25" hidden="1" customHeight="1" x14ac:dyDescent="0.25">
      <c r="A299" t="s">
        <v>36</v>
      </c>
      <c r="B299" s="1"/>
      <c r="C299" t="s">
        <v>37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26.25" hidden="1" customHeight="1" x14ac:dyDescent="0.25">
      <c r="A300" t="s">
        <v>38</v>
      </c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26.25" hidden="1" customHeight="1" x14ac:dyDescent="0.25">
      <c r="A301" t="s">
        <v>39</v>
      </c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26.25" hidden="1" customHeight="1" x14ac:dyDescent="0.25">
      <c r="A302" t="s">
        <v>40</v>
      </c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26.25" hidden="1" customHeight="1" x14ac:dyDescent="0.25">
      <c r="A303" t="s">
        <v>41</v>
      </c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26.25" hidden="1" customHeight="1" x14ac:dyDescent="0.25">
      <c r="A304" t="s">
        <v>42</v>
      </c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26.25" hidden="1" customHeight="1" x14ac:dyDescent="0.25">
      <c r="A305" t="s">
        <v>43</v>
      </c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26.25" hidden="1" customHeight="1" x14ac:dyDescent="0.25">
      <c r="A306" t="s">
        <v>44</v>
      </c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26.25" hidden="1" customHeight="1" x14ac:dyDescent="0.25">
      <c r="A307" t="s">
        <v>45</v>
      </c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26.25" hidden="1" customHeight="1" x14ac:dyDescent="0.25">
      <c r="A308" t="s">
        <v>46</v>
      </c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26.25" hidden="1" customHeight="1" x14ac:dyDescent="0.25">
      <c r="A309" t="s">
        <v>47</v>
      </c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26.25" hidden="1" customHeight="1" x14ac:dyDescent="0.25">
      <c r="A310" t="s">
        <v>48</v>
      </c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26.25" hidden="1" customHeight="1" x14ac:dyDescent="0.25">
      <c r="A311" t="s">
        <v>49</v>
      </c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26.25" hidden="1" customHeight="1" x14ac:dyDescent="0.25">
      <c r="A312" t="s">
        <v>50</v>
      </c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26.25" hidden="1" customHeight="1" x14ac:dyDescent="0.25">
      <c r="A313" t="s">
        <v>51</v>
      </c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26.25" hidden="1" customHeight="1" x14ac:dyDescent="0.25">
      <c r="A314" t="s">
        <v>52</v>
      </c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26.25" hidden="1" customHeight="1" x14ac:dyDescent="0.25">
      <c r="A315" t="s">
        <v>53</v>
      </c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26.25" hidden="1" customHeight="1" x14ac:dyDescent="0.25">
      <c r="A316" t="s">
        <v>54</v>
      </c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26.25" hidden="1" customHeight="1" x14ac:dyDescent="0.25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26.25" hidden="1" customHeight="1" x14ac:dyDescent="0.25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26.25" hidden="1" customHeight="1" x14ac:dyDescent="0.25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26.25" hidden="1" customHeight="1" x14ac:dyDescent="0.25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26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5" x14ac:dyDescent="0.25"/>
    <row r="323" spans="1:18" ht="12.5" x14ac:dyDescent="0.25"/>
    <row r="324" spans="1:18" ht="12.5" x14ac:dyDescent="0.25"/>
    <row r="325" spans="1:18" ht="12.5" x14ac:dyDescent="0.25"/>
    <row r="326" spans="1:18" ht="12.5" x14ac:dyDescent="0.25"/>
    <row r="327" spans="1:18" ht="12.5" x14ac:dyDescent="0.25"/>
    <row r="328" spans="1:18" ht="12.5" x14ac:dyDescent="0.25"/>
    <row r="329" spans="1:18" ht="12.5" x14ac:dyDescent="0.25"/>
    <row r="330" spans="1:18" ht="12.5" x14ac:dyDescent="0.25"/>
    <row r="331" spans="1:18" ht="12.5" x14ac:dyDescent="0.25"/>
    <row r="332" spans="1:18" ht="12.5" x14ac:dyDescent="0.25"/>
    <row r="333" spans="1:18" ht="12.5" x14ac:dyDescent="0.25"/>
    <row r="334" spans="1:18" ht="12.5" x14ac:dyDescent="0.25"/>
    <row r="335" spans="1:18" ht="12.5" x14ac:dyDescent="0.25"/>
    <row r="336" spans="1:18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</sheetData>
  <mergeCells count="14">
    <mergeCell ref="B19:C19"/>
    <mergeCell ref="A17:C17"/>
    <mergeCell ref="A10:A12"/>
    <mergeCell ref="B10:B12"/>
    <mergeCell ref="C10:C12"/>
    <mergeCell ref="Q11:Q12"/>
    <mergeCell ref="B1:O4"/>
    <mergeCell ref="B6:C6"/>
    <mergeCell ref="B7:C7"/>
    <mergeCell ref="B18:C18"/>
    <mergeCell ref="D10:Q10"/>
    <mergeCell ref="D11:F11"/>
    <mergeCell ref="G11:O11"/>
    <mergeCell ref="P11:P12"/>
  </mergeCells>
  <conditionalFormatting sqref="C13:I15">
    <cfRule type="cellIs" dxfId="19" priority="23" operator="equal">
      <formula>"B"</formula>
    </cfRule>
    <cfRule type="cellIs" dxfId="18" priority="24" operator="equal">
      <formula>"A"</formula>
    </cfRule>
    <cfRule type="cellIs" dxfId="17" priority="25" operator="equal">
      <formula>"MB"</formula>
    </cfRule>
    <cfRule type="cellIs" dxfId="16" priority="26" operator="equal">
      <formula>"M"</formula>
    </cfRule>
    <cfRule type="cellIs" dxfId="15" priority="27" operator="equal">
      <formula>"MA"</formula>
    </cfRule>
  </conditionalFormatting>
  <conditionalFormatting sqref="O14:O15">
    <cfRule type="cellIs" dxfId="14" priority="18" operator="equal">
      <formula>"B"</formula>
    </cfRule>
    <cfRule type="cellIs" dxfId="13" priority="19" operator="equal">
      <formula>"A"</formula>
    </cfRule>
    <cfRule type="cellIs" dxfId="12" priority="20" operator="equal">
      <formula>"MB"</formula>
    </cfRule>
    <cfRule type="cellIs" dxfId="11" priority="21" operator="equal">
      <formula>"M"</formula>
    </cfRule>
    <cfRule type="cellIs" dxfId="10" priority="22" operator="equal">
      <formula>"MA"</formula>
    </cfRule>
  </conditionalFormatting>
  <conditionalFormatting sqref="M13:M15">
    <cfRule type="colorScale" priority="16">
      <colorScale>
        <cfvo type="num" val="1"/>
        <cfvo type="percentile" val="50"/>
        <cfvo type="num" val="75"/>
        <color rgb="FF63BE7B"/>
        <color rgb="FFFFEB84"/>
        <color rgb="FFF8696B"/>
      </colorScale>
    </cfRule>
  </conditionalFormatting>
  <conditionalFormatting sqref="O13">
    <cfRule type="cellIs" dxfId="9" priority="6" operator="equal">
      <formula>"B"</formula>
    </cfRule>
    <cfRule type="cellIs" dxfId="8" priority="7" operator="equal">
      <formula>"A"</formula>
    </cfRule>
    <cfRule type="cellIs" dxfId="7" priority="8" operator="equal">
      <formula>"MB"</formula>
    </cfRule>
    <cfRule type="cellIs" dxfId="6" priority="9" operator="equal">
      <formula>"M"</formula>
    </cfRule>
    <cfRule type="cellIs" dxfId="5" priority="10" operator="equal">
      <formula>"MA"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9BFAC8-505B-4229-A443-5969DB31333B}">
          <x14:formula1>
            <xm:f>Hoja1!$A$2:$A$3</xm:f>
          </x14:formula1>
          <xm:sqref>C13:F15</xm:sqref>
        </x14:dataValidation>
        <x14:dataValidation type="list" allowBlank="1" showInputMessage="1" showErrorMessage="1" xr:uid="{896F7086-5D0C-4015-8708-80817831C198}">
          <x14:formula1>
            <xm:f>Hoja1!$B$2:$B$6</xm:f>
          </x14:formula1>
          <xm:sqref>G13:I15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2535-1629-4AAE-8F67-C4A05C615678}">
  <dimension ref="A1:C11"/>
  <sheetViews>
    <sheetView workbookViewId="0">
      <selection activeCell="H18" sqref="H18"/>
    </sheetView>
  </sheetViews>
  <sheetFormatPr baseColWidth="10" defaultRowHeight="12.5" x14ac:dyDescent="0.25"/>
  <sheetData>
    <row r="1" spans="1:3" ht="13" x14ac:dyDescent="0.3">
      <c r="A1" s="39" t="s">
        <v>76</v>
      </c>
      <c r="B1" s="7" t="s">
        <v>77</v>
      </c>
    </row>
    <row r="2" spans="1:3" x14ac:dyDescent="0.25">
      <c r="A2" s="40" t="s">
        <v>78</v>
      </c>
      <c r="B2" s="40" t="s">
        <v>79</v>
      </c>
    </row>
    <row r="3" spans="1:3" x14ac:dyDescent="0.25">
      <c r="A3" s="40" t="s">
        <v>80</v>
      </c>
      <c r="B3" s="40" t="s">
        <v>81</v>
      </c>
    </row>
    <row r="4" spans="1:3" x14ac:dyDescent="0.25">
      <c r="A4" s="40"/>
      <c r="B4" s="40" t="s">
        <v>82</v>
      </c>
    </row>
    <row r="5" spans="1:3" x14ac:dyDescent="0.25">
      <c r="A5" s="40"/>
      <c r="B5" s="40" t="s">
        <v>83</v>
      </c>
    </row>
    <row r="6" spans="1:3" x14ac:dyDescent="0.25">
      <c r="A6" s="40"/>
      <c r="B6" s="40" t="s">
        <v>84</v>
      </c>
    </row>
    <row r="11" spans="1:3" ht="117" x14ac:dyDescent="0.25">
      <c r="B11" s="41" t="s">
        <v>86</v>
      </c>
      <c r="C11" s="41" t="s">
        <v>87</v>
      </c>
    </row>
  </sheetData>
  <conditionalFormatting sqref="C11">
    <cfRule type="cellIs" dxfId="4" priority="1" operator="equal">
      <formula>"B"</formula>
    </cfRule>
    <cfRule type="cellIs" dxfId="3" priority="2" operator="equal">
      <formula>"A"</formula>
    </cfRule>
    <cfRule type="cellIs" dxfId="2" priority="3" operator="equal">
      <formula>"MB"</formula>
    </cfRule>
    <cfRule type="cellIs" dxfId="1" priority="4" operator="equal">
      <formula>"M"</formula>
    </cfRule>
    <cfRule type="cellIs" dxfId="0" priority="5" operator="equal">
      <formula>"MA"</formula>
    </cfRule>
  </conditionalFormatting>
  <dataValidations count="1">
    <dataValidation type="list" allowBlank="1" showInputMessage="1" showErrorMessage="1" prompt=" -  - " sqref="B2:B5" xr:uid="{ECD13527-8CAA-4832-A090-DB4EA15D59FB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6686-3CA0-4E12-85A5-A4AC7FAF1AD9}">
  <dimension ref="A1:I29"/>
  <sheetViews>
    <sheetView showGridLines="0" zoomScale="89" zoomScaleNormal="89" workbookViewId="0">
      <selection activeCell="B5" sqref="B5"/>
    </sheetView>
  </sheetViews>
  <sheetFormatPr baseColWidth="10" defaultRowHeight="12.5" x14ac:dyDescent="0.25"/>
  <cols>
    <col min="1" max="1" width="2.7265625" customWidth="1"/>
    <col min="2" max="2" width="29.26953125" customWidth="1"/>
    <col min="3" max="3" width="19.81640625" customWidth="1"/>
    <col min="6" max="6" width="58.7265625" customWidth="1"/>
  </cols>
  <sheetData>
    <row r="1" spans="1:9" x14ac:dyDescent="0.25">
      <c r="B1" s="64" t="s">
        <v>63</v>
      </c>
      <c r="C1" s="64"/>
      <c r="D1" s="64"/>
      <c r="E1" s="64"/>
      <c r="F1" s="64"/>
    </row>
    <row r="2" spans="1:9" ht="27" customHeight="1" x14ac:dyDescent="0.3">
      <c r="A2" s="23"/>
      <c r="B2" s="65"/>
      <c r="C2" s="65"/>
      <c r="D2" s="65"/>
      <c r="E2" s="65"/>
      <c r="F2" s="65"/>
    </row>
    <row r="3" spans="1:9" ht="12.75" customHeight="1" x14ac:dyDescent="0.25">
      <c r="B3" s="72" t="s">
        <v>74</v>
      </c>
      <c r="C3" s="72"/>
      <c r="D3" s="72"/>
      <c r="E3" s="72"/>
      <c r="F3" s="72"/>
      <c r="G3" s="24"/>
    </row>
    <row r="4" spans="1:9" x14ac:dyDescent="0.25">
      <c r="B4" s="72"/>
      <c r="C4" s="72"/>
      <c r="D4" s="72"/>
      <c r="E4" s="72"/>
      <c r="F4" s="72"/>
      <c r="G4" s="24"/>
    </row>
    <row r="5" spans="1:9" ht="12.75" customHeight="1" x14ac:dyDescent="0.25">
      <c r="B5" s="27" t="s">
        <v>60</v>
      </c>
      <c r="C5" s="73" t="s">
        <v>62</v>
      </c>
      <c r="D5" s="74"/>
      <c r="E5" s="74"/>
      <c r="F5" s="74"/>
      <c r="G5" s="26"/>
      <c r="H5" s="26"/>
      <c r="I5" s="26"/>
    </row>
    <row r="6" spans="1:9" ht="26" x14ac:dyDescent="0.25">
      <c r="B6" s="27" t="s">
        <v>72</v>
      </c>
      <c r="C6" s="73" t="s">
        <v>0</v>
      </c>
      <c r="D6" s="74"/>
      <c r="E6" s="74"/>
      <c r="F6" s="74"/>
    </row>
    <row r="7" spans="1:9" ht="24.75" customHeight="1" x14ac:dyDescent="0.25">
      <c r="B7" s="27" t="str">
        <f>'[1]Valoración Datos'!A7</f>
        <v>Activo de Información</v>
      </c>
      <c r="C7" s="73" t="s">
        <v>5</v>
      </c>
      <c r="D7" s="74"/>
      <c r="E7" s="74"/>
      <c r="F7" s="74"/>
    </row>
    <row r="8" spans="1:9" ht="28.5" customHeight="1" x14ac:dyDescent="0.25">
      <c r="B8" s="27" t="str">
        <f>'[1]Valoración Datos'!B7</f>
        <v>Responsable</v>
      </c>
      <c r="C8" s="73" t="s">
        <v>6</v>
      </c>
      <c r="D8" s="74"/>
      <c r="E8" s="74"/>
      <c r="F8" s="74"/>
    </row>
    <row r="9" spans="1:9" ht="39" x14ac:dyDescent="0.25">
      <c r="B9" s="27" t="str">
        <f>'[1]Valoración Datos'!C7</f>
        <v>Protección de datos Personales Ley 1581/2012  (Confidencialidad MA)</v>
      </c>
      <c r="C9" s="73" t="s">
        <v>7</v>
      </c>
      <c r="D9" s="74"/>
      <c r="E9" s="74"/>
      <c r="F9" s="74"/>
    </row>
    <row r="10" spans="1:9" ht="36" customHeight="1" x14ac:dyDescent="0.25">
      <c r="B10" s="62" t="s">
        <v>8</v>
      </c>
      <c r="C10" s="30" t="str">
        <f>'[1]Valoración Datos'!D9</f>
        <v>Pública</v>
      </c>
      <c r="D10" s="73" t="s">
        <v>9</v>
      </c>
      <c r="E10" s="74"/>
      <c r="F10" s="74"/>
    </row>
    <row r="11" spans="1:9" ht="57" customHeight="1" x14ac:dyDescent="0.25">
      <c r="B11" s="62"/>
      <c r="C11" s="30" t="str">
        <f>'[1]Valoración Datos'!E9</f>
        <v>Clasificada (Confidencialidad MA)</v>
      </c>
      <c r="D11" s="73" t="s">
        <v>10</v>
      </c>
      <c r="E11" s="74"/>
      <c r="F11" s="74"/>
    </row>
    <row r="12" spans="1:9" ht="53.25" customHeight="1" x14ac:dyDescent="0.25">
      <c r="B12" s="62"/>
      <c r="C12" s="30" t="str">
        <f>'[1]Valoración Datos'!F9</f>
        <v>Reservada (Confidencialidad MA)</v>
      </c>
      <c r="D12" s="73" t="s">
        <v>11</v>
      </c>
      <c r="E12" s="74"/>
      <c r="F12" s="74"/>
    </row>
    <row r="13" spans="1:9" ht="52.5" customHeight="1" x14ac:dyDescent="0.25">
      <c r="B13" s="62" t="s">
        <v>12</v>
      </c>
      <c r="C13" s="66" t="s">
        <v>64</v>
      </c>
      <c r="D13" s="67" t="s">
        <v>67</v>
      </c>
      <c r="E13" s="67"/>
      <c r="F13" s="68"/>
    </row>
    <row r="14" spans="1:9" ht="99.75" customHeight="1" x14ac:dyDescent="0.25">
      <c r="B14" s="62"/>
      <c r="C14" s="66"/>
      <c r="D14" s="67"/>
      <c r="E14" s="67"/>
      <c r="F14" s="68"/>
    </row>
    <row r="15" spans="1:9" ht="54" customHeight="1" x14ac:dyDescent="0.25">
      <c r="B15" s="62"/>
      <c r="C15" s="66" t="s">
        <v>65</v>
      </c>
      <c r="D15" s="67" t="s">
        <v>68</v>
      </c>
      <c r="E15" s="67"/>
      <c r="F15" s="68"/>
    </row>
    <row r="16" spans="1:9" ht="87" customHeight="1" x14ac:dyDescent="0.25">
      <c r="B16" s="62"/>
      <c r="C16" s="66"/>
      <c r="D16" s="67"/>
      <c r="E16" s="67"/>
      <c r="F16" s="68"/>
    </row>
    <row r="17" spans="2:7" ht="54.75" customHeight="1" x14ac:dyDescent="0.25">
      <c r="B17" s="62"/>
      <c r="C17" s="66" t="s">
        <v>66</v>
      </c>
      <c r="D17" s="67" t="s">
        <v>69</v>
      </c>
      <c r="E17" s="67"/>
      <c r="F17" s="68"/>
    </row>
    <row r="18" spans="2:7" ht="123" customHeight="1" x14ac:dyDescent="0.25">
      <c r="B18" s="62"/>
      <c r="C18" s="66"/>
      <c r="D18" s="67"/>
      <c r="E18" s="67"/>
      <c r="F18" s="68"/>
    </row>
    <row r="19" spans="2:7" ht="37.5" customHeight="1" x14ac:dyDescent="0.25">
      <c r="B19" s="62"/>
      <c r="C19" s="31" t="s">
        <v>13</v>
      </c>
      <c r="D19" s="73" t="s">
        <v>71</v>
      </c>
      <c r="E19" s="74"/>
      <c r="F19" s="74"/>
    </row>
    <row r="20" spans="2:7" ht="115.5" customHeight="1" x14ac:dyDescent="0.25">
      <c r="B20" s="28" t="s">
        <v>14</v>
      </c>
      <c r="C20" s="69" t="s">
        <v>15</v>
      </c>
      <c r="D20" s="69"/>
      <c r="E20" s="69"/>
      <c r="F20" s="69"/>
    </row>
    <row r="21" spans="2:7" ht="53.25" customHeight="1" x14ac:dyDescent="0.25">
      <c r="B21" s="28" t="s">
        <v>16</v>
      </c>
      <c r="C21" s="70" t="s">
        <v>17</v>
      </c>
      <c r="D21" s="71"/>
      <c r="E21" s="71"/>
      <c r="F21" s="71"/>
    </row>
    <row r="22" spans="2:7" ht="53.25" customHeight="1" x14ac:dyDescent="0.25">
      <c r="B22" s="62" t="s">
        <v>75</v>
      </c>
      <c r="C22" s="31" t="s">
        <v>1</v>
      </c>
      <c r="D22" s="63" t="s">
        <v>2</v>
      </c>
      <c r="E22" s="63"/>
      <c r="F22" s="63"/>
      <c r="G22" s="35"/>
    </row>
    <row r="23" spans="2:7" ht="53.25" customHeight="1" x14ac:dyDescent="0.25">
      <c r="B23" s="62"/>
      <c r="C23" s="31" t="s">
        <v>3</v>
      </c>
      <c r="D23" s="33" t="s">
        <v>4</v>
      </c>
      <c r="E23" s="34"/>
      <c r="F23" s="34"/>
      <c r="G23" s="36"/>
    </row>
    <row r="24" spans="2:7" ht="13" x14ac:dyDescent="0.25">
      <c r="B24" s="26"/>
      <c r="G24" s="25"/>
    </row>
    <row r="25" spans="2:7" ht="13" x14ac:dyDescent="0.25">
      <c r="B25" s="26"/>
    </row>
    <row r="28" spans="2:7" x14ac:dyDescent="0.25">
      <c r="C28" s="25"/>
    </row>
    <row r="29" spans="2:7" x14ac:dyDescent="0.25">
      <c r="C29" s="25"/>
    </row>
  </sheetData>
  <mergeCells count="26">
    <mergeCell ref="C5:F5"/>
    <mergeCell ref="C6:F6"/>
    <mergeCell ref="C7:F7"/>
    <mergeCell ref="C8:F8"/>
    <mergeCell ref="C9:F9"/>
    <mergeCell ref="D10:F10"/>
    <mergeCell ref="D11:F11"/>
    <mergeCell ref="D12:F12"/>
    <mergeCell ref="B13:B19"/>
    <mergeCell ref="D19:F19"/>
    <mergeCell ref="B22:B23"/>
    <mergeCell ref="D22:F22"/>
    <mergeCell ref="B1:F2"/>
    <mergeCell ref="C13:C14"/>
    <mergeCell ref="C15:C16"/>
    <mergeCell ref="C17:C18"/>
    <mergeCell ref="D13:E14"/>
    <mergeCell ref="F13:F14"/>
    <mergeCell ref="D15:E16"/>
    <mergeCell ref="C20:F20"/>
    <mergeCell ref="C21:F21"/>
    <mergeCell ref="B3:F4"/>
    <mergeCell ref="F15:F16"/>
    <mergeCell ref="D17:E18"/>
    <mergeCell ref="F17:F18"/>
    <mergeCell ref="B10:B12"/>
  </mergeCells>
  <pageMargins left="0.7" right="0.7" top="0.75" bottom="0.75" header="0.3" footer="0.3"/>
  <pageSetup orientation="portrait" r:id="rId1"/>
  <ignoredErrors>
    <ignoredError sqref="B7:B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Valoración Datos</vt:lpstr>
      <vt:lpstr>Hoja1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Liliana Patricia Casas Betancourt</cp:lastModifiedBy>
  <dcterms:created xsi:type="dcterms:W3CDTF">2020-09-30T14:46:01Z</dcterms:created>
  <dcterms:modified xsi:type="dcterms:W3CDTF">2020-10-01T21:51:16Z</dcterms:modified>
</cp:coreProperties>
</file>