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12. Diciembre/Caso HOLA 280117/"/>
    </mc:Choice>
  </mc:AlternateContent>
  <xr:revisionPtr revIDLastSave="6" documentId="13_ncr:1_{5CE3EAC4-0882-4084-9B30-A3D8151AF95E}" xr6:coauthVersionLast="47" xr6:coauthVersionMax="47" xr10:uidLastSave="{44E57D9F-3A56-457F-8D5D-AF67F50B2872}"/>
  <bookViews>
    <workbookView xWindow="-120" yWindow="-120" windowWidth="20730" windowHeight="11160" tabRatio="900" xr2:uid="{00000000-000D-0000-FFFF-FFFF00000000}"/>
  </bookViews>
  <sheets>
    <sheet name="CONTEXTO" sheetId="16" r:id="rId1"/>
    <sheet name="IDENTIFICACION Y ANALISIS" sheetId="2" r:id="rId2"/>
    <sheet name="EVALUACION" sheetId="11" r:id="rId3"/>
    <sheet name="EVALUACION CON CONTROLES" sheetId="15" r:id="rId4"/>
    <sheet name="ASIGNACION Y TRATAMIENTO" sheetId="6" r:id="rId5"/>
  </sheets>
  <definedNames>
    <definedName name="_xlnm._FilterDatabase" localSheetId="4" hidden="1">'ASIGNACION Y TRATAMIENTO'!#REF!</definedName>
    <definedName name="_xlnm.Print_Area" localSheetId="4">'ASIGNACION Y TRATAMIENTO'!$B$2:$X$48</definedName>
    <definedName name="_xlnm.Print_Area" localSheetId="0">CONTEXTO!$B$2:$F$19</definedName>
    <definedName name="_xlnm.Print_Area" localSheetId="2">EVALUACION!$B$2:$L$63</definedName>
    <definedName name="_xlnm.Print_Area" localSheetId="3">'EVALUACION CON CONTROLES'!$B$2:$R$55</definedName>
    <definedName name="_xlnm.Print_Area" localSheetId="1">'IDENTIFICACION Y ANALISIS'!$B$2:$F$68</definedName>
    <definedName name="contratación">'IDENTIFICACION Y ANALISIS'!$B$39:$B$43</definedName>
    <definedName name="ejecución">'IDENTIFICACION Y ANALISIS'!$B$45:$B$68</definedName>
    <definedName name="OPCIONES">'ASIGNACION Y TRATAMIENTO'!$B$52:$B$54</definedName>
    <definedName name="planeación">'IDENTIFICACION Y ANALISIS'!$B$19:$B$29</definedName>
    <definedName name="selección">'IDENTIFICACION Y ANALISIS'!$B$31:$B$37</definedName>
    <definedName name="_xlnm.Print_Titles" localSheetId="4">'ASIGNACION Y TRATAMIENTO'!$2:$5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5" l="1"/>
  <c r="J16" i="15"/>
  <c r="C16" i="15"/>
  <c r="K17" i="11"/>
  <c r="J11" i="6" s="1"/>
  <c r="B6" i="6"/>
  <c r="G12" i="6"/>
  <c r="H12" i="6"/>
  <c r="I12" i="6"/>
  <c r="N12" i="6"/>
  <c r="S12" i="6"/>
  <c r="T12" i="6"/>
  <c r="U12" i="6"/>
  <c r="V12" i="6"/>
  <c r="W12" i="6"/>
  <c r="X12" i="6"/>
  <c r="G13" i="6"/>
  <c r="H13" i="6"/>
  <c r="I13" i="6"/>
  <c r="N13" i="6"/>
  <c r="S13" i="6"/>
  <c r="T13" i="6"/>
  <c r="U13" i="6"/>
  <c r="V13" i="6"/>
  <c r="W13" i="6"/>
  <c r="X13" i="6"/>
  <c r="G14" i="6"/>
  <c r="H14" i="6"/>
  <c r="I14" i="6"/>
  <c r="N14" i="6"/>
  <c r="S14" i="6"/>
  <c r="T14" i="6"/>
  <c r="U14" i="6"/>
  <c r="V14" i="6"/>
  <c r="W14" i="6"/>
  <c r="X14" i="6"/>
  <c r="G15" i="6"/>
  <c r="H15" i="6"/>
  <c r="I15" i="6"/>
  <c r="N15" i="6"/>
  <c r="S15" i="6"/>
  <c r="T15" i="6"/>
  <c r="U15" i="6"/>
  <c r="V15" i="6"/>
  <c r="W15" i="6"/>
  <c r="X15" i="6"/>
  <c r="G16" i="6"/>
  <c r="H16" i="6"/>
  <c r="I16" i="6"/>
  <c r="N16" i="6"/>
  <c r="S16" i="6"/>
  <c r="T16" i="6"/>
  <c r="U16" i="6"/>
  <c r="V16" i="6"/>
  <c r="W16" i="6"/>
  <c r="X16" i="6"/>
  <c r="G17" i="6"/>
  <c r="H17" i="6"/>
  <c r="I17" i="6"/>
  <c r="N17" i="6"/>
  <c r="S17" i="6"/>
  <c r="T17" i="6"/>
  <c r="U17" i="6"/>
  <c r="V17" i="6"/>
  <c r="W17" i="6"/>
  <c r="X17" i="6"/>
  <c r="G18" i="6"/>
  <c r="H18" i="6"/>
  <c r="I18" i="6"/>
  <c r="N18" i="6"/>
  <c r="S18" i="6"/>
  <c r="T18" i="6"/>
  <c r="U18" i="6"/>
  <c r="V18" i="6"/>
  <c r="W18" i="6"/>
  <c r="X18" i="6"/>
  <c r="G19" i="6"/>
  <c r="H19" i="6"/>
  <c r="I19" i="6"/>
  <c r="N19" i="6"/>
  <c r="S19" i="6"/>
  <c r="T19" i="6"/>
  <c r="U19" i="6"/>
  <c r="V19" i="6"/>
  <c r="W19" i="6"/>
  <c r="X19" i="6"/>
  <c r="G20" i="6"/>
  <c r="H20" i="6"/>
  <c r="I20" i="6"/>
  <c r="N20" i="6"/>
  <c r="S20" i="6"/>
  <c r="T20" i="6"/>
  <c r="U20" i="6"/>
  <c r="V20" i="6"/>
  <c r="W20" i="6"/>
  <c r="X20" i="6"/>
  <c r="G21" i="6"/>
  <c r="H21" i="6"/>
  <c r="I21" i="6"/>
  <c r="N21" i="6"/>
  <c r="S21" i="6"/>
  <c r="T21" i="6"/>
  <c r="U21" i="6"/>
  <c r="V21" i="6"/>
  <c r="W21" i="6"/>
  <c r="X21" i="6"/>
  <c r="G22" i="6"/>
  <c r="H22" i="6"/>
  <c r="I22" i="6"/>
  <c r="N22" i="6"/>
  <c r="S22" i="6"/>
  <c r="T22" i="6"/>
  <c r="U22" i="6"/>
  <c r="V22" i="6"/>
  <c r="W22" i="6"/>
  <c r="X22" i="6"/>
  <c r="G23" i="6"/>
  <c r="H23" i="6"/>
  <c r="I23" i="6"/>
  <c r="N23" i="6"/>
  <c r="S23" i="6"/>
  <c r="T23" i="6"/>
  <c r="U23" i="6"/>
  <c r="V23" i="6"/>
  <c r="W23" i="6"/>
  <c r="X23" i="6"/>
  <c r="G24" i="6"/>
  <c r="H24" i="6"/>
  <c r="I24" i="6"/>
  <c r="N24" i="6"/>
  <c r="S24" i="6"/>
  <c r="T24" i="6"/>
  <c r="U24" i="6"/>
  <c r="V24" i="6"/>
  <c r="W24" i="6"/>
  <c r="X24" i="6"/>
  <c r="G25" i="6"/>
  <c r="H25" i="6"/>
  <c r="I25" i="6"/>
  <c r="N25" i="6"/>
  <c r="S25" i="6"/>
  <c r="T25" i="6"/>
  <c r="U25" i="6"/>
  <c r="V25" i="6"/>
  <c r="W25" i="6"/>
  <c r="X25" i="6"/>
  <c r="G26" i="6"/>
  <c r="H26" i="6"/>
  <c r="I26" i="6"/>
  <c r="N26" i="6"/>
  <c r="S26" i="6"/>
  <c r="T26" i="6"/>
  <c r="U26" i="6"/>
  <c r="V26" i="6"/>
  <c r="W26" i="6"/>
  <c r="X26" i="6"/>
  <c r="G27" i="6"/>
  <c r="H27" i="6"/>
  <c r="I27" i="6"/>
  <c r="N27" i="6"/>
  <c r="S27" i="6"/>
  <c r="T27" i="6"/>
  <c r="U27" i="6"/>
  <c r="V27" i="6"/>
  <c r="W27" i="6"/>
  <c r="X27" i="6"/>
  <c r="G28" i="6"/>
  <c r="H28" i="6"/>
  <c r="I28" i="6"/>
  <c r="N28" i="6"/>
  <c r="S28" i="6"/>
  <c r="T28" i="6"/>
  <c r="U28" i="6"/>
  <c r="V28" i="6"/>
  <c r="W28" i="6"/>
  <c r="X28" i="6"/>
  <c r="G29" i="6"/>
  <c r="H29" i="6"/>
  <c r="I29" i="6"/>
  <c r="N29" i="6"/>
  <c r="S29" i="6"/>
  <c r="T29" i="6"/>
  <c r="U29" i="6"/>
  <c r="V29" i="6"/>
  <c r="W29" i="6"/>
  <c r="X29" i="6"/>
  <c r="G30" i="6"/>
  <c r="H30" i="6"/>
  <c r="I30" i="6"/>
  <c r="N30" i="6"/>
  <c r="S30" i="6"/>
  <c r="T30" i="6"/>
  <c r="U30" i="6"/>
  <c r="V30" i="6"/>
  <c r="W30" i="6"/>
  <c r="X30" i="6"/>
  <c r="B35" i="15"/>
  <c r="D30" i="6" s="1"/>
  <c r="C35" i="15"/>
  <c r="C30" i="6" s="1"/>
  <c r="I35" i="15"/>
  <c r="J35" i="15"/>
  <c r="P30" i="6" s="1"/>
  <c r="B30" i="15"/>
  <c r="D25" i="6" s="1"/>
  <c r="C30" i="15"/>
  <c r="C25" i="6" s="1"/>
  <c r="I30" i="15"/>
  <c r="J30" i="15"/>
  <c r="P25" i="6" s="1"/>
  <c r="B31" i="15"/>
  <c r="D26" i="6" s="1"/>
  <c r="C31" i="15"/>
  <c r="C26" i="6" s="1"/>
  <c r="I31" i="15"/>
  <c r="O26" i="6" s="1"/>
  <c r="J31" i="15"/>
  <c r="P26" i="6" s="1"/>
  <c r="B32" i="15"/>
  <c r="D27" i="6" s="1"/>
  <c r="C32" i="15"/>
  <c r="C27" i="6" s="1"/>
  <c r="I32" i="15"/>
  <c r="J32" i="15"/>
  <c r="P27" i="6" s="1"/>
  <c r="B33" i="15"/>
  <c r="D28" i="6" s="1"/>
  <c r="C33" i="15"/>
  <c r="C28" i="6" s="1"/>
  <c r="I33" i="15"/>
  <c r="J33" i="15"/>
  <c r="P28" i="6" s="1"/>
  <c r="B34" i="15"/>
  <c r="D29" i="6" s="1"/>
  <c r="C34" i="15"/>
  <c r="C29" i="6" s="1"/>
  <c r="I34" i="15"/>
  <c r="J34" i="15"/>
  <c r="P29" i="6" s="1"/>
  <c r="B18" i="15"/>
  <c r="D13" i="6" s="1"/>
  <c r="C18" i="15"/>
  <c r="C13" i="6" s="1"/>
  <c r="I18" i="15"/>
  <c r="J18" i="15"/>
  <c r="P13" i="6" s="1"/>
  <c r="B19" i="15"/>
  <c r="D14" i="6" s="1"/>
  <c r="C19" i="15"/>
  <c r="C14" i="6" s="1"/>
  <c r="I19" i="15"/>
  <c r="J19" i="15"/>
  <c r="P14" i="6" s="1"/>
  <c r="B20" i="15"/>
  <c r="D15" i="6" s="1"/>
  <c r="C20" i="15"/>
  <c r="C15" i="6" s="1"/>
  <c r="I20" i="15"/>
  <c r="J20" i="15"/>
  <c r="P15" i="6" s="1"/>
  <c r="B21" i="15"/>
  <c r="D16" i="6" s="1"/>
  <c r="C21" i="15"/>
  <c r="C16" i="6" s="1"/>
  <c r="I21" i="15"/>
  <c r="O16" i="6" s="1"/>
  <c r="J21" i="15"/>
  <c r="P16" i="6" s="1"/>
  <c r="B22" i="15"/>
  <c r="D17" i="6" s="1"/>
  <c r="C22" i="15"/>
  <c r="C17" i="6" s="1"/>
  <c r="I22" i="15"/>
  <c r="O17" i="6"/>
  <c r="J22" i="15"/>
  <c r="P17" i="6" s="1"/>
  <c r="B23" i="15"/>
  <c r="D18" i="6"/>
  <c r="C23" i="15"/>
  <c r="C18" i="6" s="1"/>
  <c r="I23" i="15"/>
  <c r="O18" i="6" s="1"/>
  <c r="J23" i="15"/>
  <c r="P18" i="6" s="1"/>
  <c r="B24" i="15"/>
  <c r="D19" i="6"/>
  <c r="C24" i="15"/>
  <c r="C19" i="6" s="1"/>
  <c r="I24" i="15"/>
  <c r="O19" i="6"/>
  <c r="J24" i="15"/>
  <c r="P19" i="6" s="1"/>
  <c r="B25" i="15"/>
  <c r="D20" i="6" s="1"/>
  <c r="C25" i="15"/>
  <c r="C20" i="6" s="1"/>
  <c r="I25" i="15"/>
  <c r="O20" i="6" s="1"/>
  <c r="J25" i="15"/>
  <c r="P20" i="6" s="1"/>
  <c r="B26" i="15"/>
  <c r="D21" i="6"/>
  <c r="C26" i="15"/>
  <c r="C21" i="6" s="1"/>
  <c r="I26" i="15"/>
  <c r="O21" i="6" s="1"/>
  <c r="J26" i="15"/>
  <c r="P21" i="6" s="1"/>
  <c r="B27" i="15"/>
  <c r="D22" i="6" s="1"/>
  <c r="C27" i="15"/>
  <c r="C22" i="6" s="1"/>
  <c r="I27" i="15"/>
  <c r="O22" i="6" s="1"/>
  <c r="J27" i="15"/>
  <c r="P22" i="6" s="1"/>
  <c r="B28" i="15"/>
  <c r="D23" i="6" s="1"/>
  <c r="C28" i="15"/>
  <c r="C23" i="6" s="1"/>
  <c r="I28" i="15"/>
  <c r="O23" i="6" s="1"/>
  <c r="J28" i="15"/>
  <c r="P23" i="6" s="1"/>
  <c r="B29" i="15"/>
  <c r="D24" i="6" s="1"/>
  <c r="C29" i="15"/>
  <c r="C24" i="6" s="1"/>
  <c r="F24" i="6" s="1"/>
  <c r="I29" i="15"/>
  <c r="J29" i="15"/>
  <c r="P24" i="6" s="1"/>
  <c r="B17" i="15"/>
  <c r="D12" i="6" s="1"/>
  <c r="C17" i="15"/>
  <c r="C12" i="6" s="1"/>
  <c r="I17" i="15"/>
  <c r="J17" i="15"/>
  <c r="P12" i="6" s="1"/>
  <c r="P11" i="6"/>
  <c r="O11" i="6"/>
  <c r="B6" i="15"/>
  <c r="C11" i="6"/>
  <c r="F11" i="6" s="1"/>
  <c r="K36" i="11"/>
  <c r="J30" i="6" s="1"/>
  <c r="L36" i="11"/>
  <c r="K30" i="6" s="1"/>
  <c r="K35" i="11"/>
  <c r="L35" i="11" s="1"/>
  <c r="K29" i="6" s="1"/>
  <c r="K34" i="11"/>
  <c r="L34" i="11"/>
  <c r="K28" i="6" s="1"/>
  <c r="K33" i="11"/>
  <c r="J27" i="6" s="1"/>
  <c r="K32" i="11"/>
  <c r="J26" i="6" s="1"/>
  <c r="K31" i="11"/>
  <c r="L31" i="11" s="1"/>
  <c r="K25" i="6" s="1"/>
  <c r="K30" i="11"/>
  <c r="L30" i="11" s="1"/>
  <c r="K24" i="6" s="1"/>
  <c r="J24" i="6"/>
  <c r="K29" i="11"/>
  <c r="L29" i="11" s="1"/>
  <c r="K23" i="6" s="1"/>
  <c r="K28" i="11"/>
  <c r="J22" i="6" s="1"/>
  <c r="K27" i="11"/>
  <c r="L27" i="11" s="1"/>
  <c r="K21" i="6" s="1"/>
  <c r="K26" i="11"/>
  <c r="J20" i="6" s="1"/>
  <c r="K25" i="11"/>
  <c r="J19" i="6" s="1"/>
  <c r="K24" i="11"/>
  <c r="L24" i="11" s="1"/>
  <c r="K18" i="6" s="1"/>
  <c r="K23" i="11"/>
  <c r="L23" i="11" s="1"/>
  <c r="K17" i="6" s="1"/>
  <c r="K22" i="11"/>
  <c r="L22" i="11" s="1"/>
  <c r="K16" i="6" s="1"/>
  <c r="K21" i="11"/>
  <c r="L21" i="11" s="1"/>
  <c r="K15" i="6" s="1"/>
  <c r="K20" i="11"/>
  <c r="L20" i="11" s="1"/>
  <c r="K14" i="6" s="1"/>
  <c r="K19" i="11"/>
  <c r="J13" i="6" s="1"/>
  <c r="K18" i="11"/>
  <c r="J12" i="6" s="1"/>
  <c r="B16" i="15"/>
  <c r="D11" i="6" s="1"/>
  <c r="X11" i="6"/>
  <c r="W11" i="6"/>
  <c r="V11" i="6"/>
  <c r="U11" i="6"/>
  <c r="T11" i="6"/>
  <c r="S11" i="6"/>
  <c r="N11" i="6"/>
  <c r="I11" i="6"/>
  <c r="H11" i="6"/>
  <c r="G11" i="6"/>
  <c r="J28" i="6"/>
  <c r="O14" i="6"/>
  <c r="O15" i="6"/>
  <c r="K22" i="15"/>
  <c r="Q17" i="6" s="1"/>
  <c r="J16" i="6"/>
  <c r="L25" i="11" l="1"/>
  <c r="K19" i="6" s="1"/>
  <c r="L19" i="11"/>
  <c r="K13" i="6" s="1"/>
  <c r="J17" i="6"/>
  <c r="J25" i="6"/>
  <c r="K24" i="15"/>
  <c r="L18" i="11"/>
  <c r="K12" i="6" s="1"/>
  <c r="J21" i="6"/>
  <c r="F18" i="6"/>
  <c r="E18" i="6"/>
  <c r="E23" i="6"/>
  <c r="F23" i="6"/>
  <c r="F20" i="6"/>
  <c r="E20" i="6"/>
  <c r="F22" i="6"/>
  <c r="E22" i="6"/>
  <c r="L24" i="15"/>
  <c r="R19" i="6" s="1"/>
  <c r="Q19" i="6"/>
  <c r="E17" i="6"/>
  <c r="F17" i="6"/>
  <c r="F21" i="6"/>
  <c r="E21" i="6"/>
  <c r="F19" i="6"/>
  <c r="E19" i="6"/>
  <c r="L32" i="11"/>
  <c r="K26" i="6" s="1"/>
  <c r="K25" i="15"/>
  <c r="J23" i="6"/>
  <c r="K28" i="15"/>
  <c r="L28" i="15" s="1"/>
  <c r="R23" i="6" s="1"/>
  <c r="K27" i="15"/>
  <c r="K26" i="15"/>
  <c r="K23" i="15"/>
  <c r="L23" i="15" s="1"/>
  <c r="R18" i="6" s="1"/>
  <c r="K21" i="15"/>
  <c r="E11" i="6"/>
  <c r="L26" i="11"/>
  <c r="K20" i="6" s="1"/>
  <c r="L22" i="15"/>
  <c r="R17" i="6" s="1"/>
  <c r="J15" i="6"/>
  <c r="K17" i="15"/>
  <c r="L17" i="15" s="1"/>
  <c r="R12" i="6" s="1"/>
  <c r="K29" i="15"/>
  <c r="L29" i="15" s="1"/>
  <c r="R24" i="6" s="1"/>
  <c r="K20" i="15"/>
  <c r="K19" i="15"/>
  <c r="Q14" i="6" s="1"/>
  <c r="K18" i="15"/>
  <c r="Q13" i="6" s="1"/>
  <c r="K34" i="15"/>
  <c r="L34" i="15" s="1"/>
  <c r="R29" i="6" s="1"/>
  <c r="K33" i="15"/>
  <c r="L33" i="15" s="1"/>
  <c r="R28" i="6" s="1"/>
  <c r="K32" i="15"/>
  <c r="Q27" i="6" s="1"/>
  <c r="K30" i="15"/>
  <c r="L30" i="15" s="1"/>
  <c r="R25" i="6" s="1"/>
  <c r="K35" i="15"/>
  <c r="Q30" i="6" s="1"/>
  <c r="L28" i="11"/>
  <c r="K22" i="6" s="1"/>
  <c r="L33" i="11"/>
  <c r="K27" i="6" s="1"/>
  <c r="O24" i="6"/>
  <c r="L20" i="15"/>
  <c r="R15" i="6" s="1"/>
  <c r="Q15" i="6"/>
  <c r="Q29" i="6"/>
  <c r="Q28" i="6"/>
  <c r="L35" i="15"/>
  <c r="R30" i="6" s="1"/>
  <c r="E12" i="6"/>
  <c r="F12" i="6"/>
  <c r="E16" i="6"/>
  <c r="F16" i="6"/>
  <c r="F15" i="6"/>
  <c r="E15" i="6"/>
  <c r="F14" i="6"/>
  <c r="E14" i="6"/>
  <c r="E13" i="6"/>
  <c r="F13" i="6"/>
  <c r="F29" i="6"/>
  <c r="E29" i="6"/>
  <c r="F28" i="6"/>
  <c r="E28" i="6"/>
  <c r="F27" i="6"/>
  <c r="E27" i="6"/>
  <c r="E26" i="6"/>
  <c r="F26" i="6"/>
  <c r="E25" i="6"/>
  <c r="F25" i="6"/>
  <c r="F30" i="6"/>
  <c r="E30" i="6"/>
  <c r="Q18" i="6"/>
  <c r="K16" i="15"/>
  <c r="K31" i="15"/>
  <c r="J29" i="6"/>
  <c r="O27" i="6"/>
  <c r="L17" i="11"/>
  <c r="K11" i="6" s="1"/>
  <c r="O12" i="6"/>
  <c r="E24" i="6"/>
  <c r="O28" i="6"/>
  <c r="O29" i="6"/>
  <c r="O25" i="6"/>
  <c r="O13" i="6"/>
  <c r="Q23" i="6"/>
  <c r="J14" i="6"/>
  <c r="O30" i="6"/>
  <c r="J18" i="6"/>
  <c r="Q25" i="6" l="1"/>
  <c r="L18" i="15"/>
  <c r="R13" i="6" s="1"/>
  <c r="Q12" i="6"/>
  <c r="L32" i="15"/>
  <c r="R27" i="6" s="1"/>
  <c r="L19" i="15"/>
  <c r="R14" i="6" s="1"/>
  <c r="Q24" i="6"/>
  <c r="Q16" i="6"/>
  <c r="L21" i="15"/>
  <c r="R16" i="6" s="1"/>
  <c r="L26" i="15"/>
  <c r="R21" i="6" s="1"/>
  <c r="Q21" i="6"/>
  <c r="Q20" i="6"/>
  <c r="L25" i="15"/>
  <c r="R20" i="6" s="1"/>
  <c r="Q22" i="6"/>
  <c r="L27" i="15"/>
  <c r="R22" i="6" s="1"/>
  <c r="Q11" i="6"/>
  <c r="L16" i="15"/>
  <c r="R11" i="6" s="1"/>
  <c r="Q26" i="6"/>
  <c r="L31" i="15"/>
  <c r="R26" i="6" s="1"/>
</calcChain>
</file>

<file path=xl/sharedStrings.xml><?xml version="1.0" encoding="utf-8"?>
<sst xmlns="http://schemas.openxmlformats.org/spreadsheetml/2006/main" count="341" uniqueCount="165">
  <si>
    <t>Catastrófico</t>
  </si>
  <si>
    <t>Moderado</t>
  </si>
  <si>
    <t>Probabilidad</t>
  </si>
  <si>
    <t>Impacto</t>
  </si>
  <si>
    <t>Regulatorios</t>
  </si>
  <si>
    <t>%</t>
  </si>
  <si>
    <t>Financieros</t>
  </si>
  <si>
    <t>Probabilidad de Ocurrencia</t>
  </si>
  <si>
    <t>DEFINICIONES</t>
  </si>
  <si>
    <t xml:space="preserve">Objeto Contractual: </t>
  </si>
  <si>
    <t>Raro (puede ocurrir excepcionalmente)</t>
  </si>
  <si>
    <t>Improbable (puede ocurrir ocasionalmente)</t>
  </si>
  <si>
    <t>Posible (puede ocurrir en cualquier momento futuro)</t>
  </si>
  <si>
    <t>Probable (probablemente va a ocurrir)</t>
  </si>
  <si>
    <t>Casi cierto (ocurre en la mayoria de circunstancias)</t>
  </si>
  <si>
    <t>Valoración</t>
  </si>
  <si>
    <t>Catagoria</t>
  </si>
  <si>
    <t>Categoria del Riesgo</t>
  </si>
  <si>
    <t>Insignificante</t>
  </si>
  <si>
    <t>Menor</t>
  </si>
  <si>
    <t>Mayor</t>
  </si>
  <si>
    <t>Categoria</t>
  </si>
  <si>
    <t>Impacto del Riesgo</t>
  </si>
  <si>
    <t>Valoración del Riesgo</t>
  </si>
  <si>
    <t>Categoría</t>
  </si>
  <si>
    <t xml:space="preserve">8, 9 y 10 </t>
  </si>
  <si>
    <t>Riesgo extremo</t>
  </si>
  <si>
    <t xml:space="preserve">6 y 7 </t>
  </si>
  <si>
    <t>Riesgo alto</t>
  </si>
  <si>
    <t>Riesgo medio</t>
  </si>
  <si>
    <t xml:space="preserve">2, 3 y 4 </t>
  </si>
  <si>
    <t>Riesgo bajo</t>
  </si>
  <si>
    <t>Economicos</t>
  </si>
  <si>
    <t>Sociales o Políticos</t>
  </si>
  <si>
    <t>Operacionales</t>
  </si>
  <si>
    <t>Ambientales</t>
  </si>
  <si>
    <t>TIPO</t>
  </si>
  <si>
    <t>CLASE</t>
  </si>
  <si>
    <t>FUENTE</t>
  </si>
  <si>
    <t>ETAPAS</t>
  </si>
  <si>
    <t>Inadecuada escogencia de la modalidad de contratación</t>
  </si>
  <si>
    <t xml:space="preserve">Requisitos habilitantes inapropiados para el proceso de selección </t>
  </si>
  <si>
    <t xml:space="preserve">Inadecuada  descripción del bien o servicio requerido </t>
  </si>
  <si>
    <t>Ausencia de fundamentación de la justificación y conveniencia de la contratación</t>
  </si>
  <si>
    <t>Requisitos habilitantes que impidan la selección objetiva</t>
  </si>
  <si>
    <t>No aprobación o demoras en la expedición vigencias futuras</t>
  </si>
  <si>
    <t>Apertura de procesos sin disponibilidad  presupuestal</t>
  </si>
  <si>
    <t>Inadecuado manejo administrativo del proceso contractual</t>
  </si>
  <si>
    <t>Inadecuada evaluación de las ofertas y/o verificación de requisitos habilitantes</t>
  </si>
  <si>
    <t>Contestación inoportuna a todas las observaciones formuladas a los documentos de la contratación</t>
  </si>
  <si>
    <t>No publicación de la documentación del proceso de selección en el SECOP</t>
  </si>
  <si>
    <t>Selección de ofertas con precios  artificialmente bajos.</t>
  </si>
  <si>
    <t>Confabulacion de los proponentes (Colusión)</t>
  </si>
  <si>
    <t>Falta de constitución o constitución tardía de la garantía única. Aceptación de garantías que no se ajustan a lo contemplado en el contrato</t>
  </si>
  <si>
    <t>Presentación de reclamos de terceros sobre la selección del oferente que retrasen el perfeccionamiento del contrato.</t>
  </si>
  <si>
    <t>Fluctuaciones del valor de la moneda</t>
  </si>
  <si>
    <t>Cambio de precios en factores de producción.</t>
  </si>
  <si>
    <t>Variación de los precios del mercado</t>
  </si>
  <si>
    <t>Factores políticos o macroeconómicos.</t>
  </si>
  <si>
    <t>Cancelación de pedidos.</t>
  </si>
  <si>
    <t>Variación en la disponibilidad o en el costo de los insumos necesarios para prestar los servicios.</t>
  </si>
  <si>
    <t>Incumplimiento de compromisos adquiridos por el contratista seleccionado con sus subcontratistas, suministradores de bienes y servicios.</t>
  </si>
  <si>
    <t>Incumplimiento de la administración en los pagos.</t>
  </si>
  <si>
    <t>Defecto en la instalación de equipos</t>
  </si>
  <si>
    <t>Defectos en los equipos.</t>
  </si>
  <si>
    <t>Daños a los equipos objeto de mantenimiento y/o otros bienes</t>
  </si>
  <si>
    <t>Imposición de nuevos tributos</t>
  </si>
  <si>
    <t>Imposición de nuevos trámites o permisos</t>
  </si>
  <si>
    <t>Cambios en el marco regulatorio o normatividad aplicable al proyecto.</t>
  </si>
  <si>
    <t>Variación de tasas o tarifas</t>
  </si>
  <si>
    <t>Demora en el inicio previsto para la ejecución de la obra</t>
  </si>
  <si>
    <t>Fuentes de materiales</t>
  </si>
  <si>
    <t>Programación de obra</t>
  </si>
  <si>
    <t>Incumplimiento derivado del trámite de los permisos con autoridades ambientales, la obtención de los mismos, paz y salvos</t>
  </si>
  <si>
    <t>Inadecuada identificación de las condiciones contractuales</t>
  </si>
  <si>
    <t>De la naturaleza</t>
  </si>
  <si>
    <t>Eventos naturales tales como lluvias, inundaciones y sequias entre otros</t>
  </si>
  <si>
    <t>Nuevos desarrollos técnologicos o estandares que influyen en la ejecución del contrato</t>
  </si>
  <si>
    <t>Obsolecencia técnologica</t>
  </si>
  <si>
    <t>Técnologicos</t>
  </si>
  <si>
    <t>Falta de claridad en la elaboración de los actos administrativos</t>
  </si>
  <si>
    <t>Inadecuada elaboración de estudios y diseños</t>
  </si>
  <si>
    <t>SELECCIÓN</t>
  </si>
  <si>
    <t>CONTRATACIÓN</t>
  </si>
  <si>
    <t>EJECUCIÓN</t>
  </si>
  <si>
    <t>PLANEACIÓN</t>
  </si>
  <si>
    <t>Estatal</t>
  </si>
  <si>
    <t>Especifico</t>
  </si>
  <si>
    <t>General</t>
  </si>
  <si>
    <t>Interno</t>
  </si>
  <si>
    <t>Externo</t>
  </si>
  <si>
    <t>ETAPA</t>
  </si>
  <si>
    <t>No</t>
  </si>
  <si>
    <t>Clase</t>
  </si>
  <si>
    <t>Fuente</t>
  </si>
  <si>
    <t>Etapa</t>
  </si>
  <si>
    <t>Descripción (Que puede pasar y, cómo puede ocurrir)</t>
  </si>
  <si>
    <t>Consecuencias de la ocurrencia del evento</t>
  </si>
  <si>
    <t>Calificación total</t>
  </si>
  <si>
    <t>Prioridad</t>
  </si>
  <si>
    <t>¿A quien se le asigna?</t>
  </si>
  <si>
    <t>Tratamiento/Controles a ser implementados</t>
  </si>
  <si>
    <t>Calidad  de  las  obras</t>
  </si>
  <si>
    <t>Riesgo   geológico</t>
  </si>
  <si>
    <t>Calificación Total</t>
  </si>
  <si>
    <t>¿Afecta el equilibrio económico del contrato?</t>
  </si>
  <si>
    <t>Persona responsable por implementar el tratamiento</t>
  </si>
  <si>
    <t>Fecha estimada en que se inicia el tratamiento</t>
  </si>
  <si>
    <t>Fecha estimada en que se completa el tratamiento</t>
  </si>
  <si>
    <t>¿Cómo se realiza el monitoreo</t>
  </si>
  <si>
    <t>Periodicidad ¿Cuándo?</t>
  </si>
  <si>
    <t>INSTRUCCIONES PARA LA IDENTIFICACIÓN,  ANALISIS, EVALUACIÓN , ASIGNACIÓN Y TRATAMIENTO DE RIESGOS EN LA CONTRATACIÓN</t>
  </si>
  <si>
    <t>1) Describa el tratamiento/controles a ser implementados</t>
  </si>
  <si>
    <t>Calificación Cualitativa</t>
  </si>
  <si>
    <t>Calificación Monetaria</t>
  </si>
  <si>
    <t>Obstruye la ejecución del contrato de manera intrascendente.</t>
  </si>
  <si>
    <t>Perturba la ejecución del contrato de manera grave imposibilitando la consecución del objeto contractual.</t>
  </si>
  <si>
    <t>Impacto sobre el valor del contrato en más del treinta por ciento (30%).</t>
  </si>
  <si>
    <t>Obstruye la ejecución del contrato sustancialmente pero aun así permite la consecución del objeto contractual</t>
  </si>
  <si>
    <t>Incrementa el valor del contrato entre el quince (15%) y el treinta por ciento (30%).</t>
  </si>
  <si>
    <t>Afecta la ejecución del contrato sin alterar el beneficio para las partes</t>
  </si>
  <si>
    <t>Genera un impacto sobre el valor del contrato entre el cinco (5%) y el quince por ciento (15%).</t>
  </si>
  <si>
    <t>Dificulta la ejecución del contrato de manera baja, aplicando medidas mínimas se pueden lograr el objeto contractual</t>
  </si>
  <si>
    <t>Los sobrecostos no representan más del cinco por ciento (5%) del valor del contrato.</t>
  </si>
  <si>
    <t>Los sobrecostos no representan más del uno por ciento (1%) del valor del contrato.</t>
  </si>
  <si>
    <t>Cualitativa</t>
  </si>
  <si>
    <t>Monetaria</t>
  </si>
  <si>
    <t>CALIFICACIÓN</t>
  </si>
  <si>
    <t>ESTABLECER EL CONTEXTO</t>
  </si>
  <si>
    <t xml:space="preserve">Categoria </t>
  </si>
  <si>
    <t>Inadecuado análisis  económico estimativo del valor del contrato</t>
  </si>
  <si>
    <t>Falta de solicitud o solicitud tardía del registro  presupuestal</t>
  </si>
  <si>
    <t>Esta matriz es un documento anexo del Estudio Previo</t>
  </si>
  <si>
    <t xml:space="preserve">Falta de profundidad en el estudio de sector no identificandose claramente aspectos de oferta y demanda </t>
  </si>
  <si>
    <t xml:space="preserve">Riesgo de que no se firme el contrato. </t>
  </si>
  <si>
    <t>¿Cómo se realiza el monitoreo?</t>
  </si>
  <si>
    <t>SDG</t>
  </si>
  <si>
    <t>CONTRATISTA</t>
  </si>
  <si>
    <t>CONTRATISTA Y SDG</t>
  </si>
  <si>
    <t>MATRIZ DE RIESGOS DE CONTRATACIÓN</t>
  </si>
  <si>
    <t>MATRIZ DE RIESGOS EN CONTRATACIÓN</t>
  </si>
  <si>
    <r>
      <t>El punto inicial es identificar el contexto en el cual interactúa la Entidad Estatal para conocer el ambiente social, económico y político, e identificar (i) sus propios Riesgos; (ii) los Riesgos comunes a sus Procesos de Contratación; y (iii) los Riesgos del Proceso de Contratación en particular. (</t>
    </r>
    <r>
      <rPr>
        <i/>
        <sz val="12"/>
        <rFont val="Garamond"/>
        <family val="1"/>
      </rPr>
      <t>Aplica igual para contratos interadministrativos</t>
    </r>
    <r>
      <rPr>
        <sz val="12"/>
        <rFont val="Garamond"/>
        <family val="1"/>
      </rPr>
      <t>)
En este paso la Entidad Estatal debe identificar los aspectos que se mencionan a continuación y los posibles efectos adversos que estos pueden generar.</t>
    </r>
  </si>
  <si>
    <r>
      <rPr>
        <b/>
        <u/>
        <sz val="12"/>
        <rFont val="Garamond"/>
        <family val="1"/>
      </rPr>
      <t>Partícipes del Proceso de Contratación:</t>
    </r>
    <r>
      <rPr>
        <b/>
        <sz val="12"/>
        <rFont val="Garamond"/>
        <family val="1"/>
      </rPr>
      <t xml:space="preserve"> </t>
    </r>
    <r>
      <rPr>
        <sz val="12"/>
        <rFont val="Garamond"/>
        <family val="1"/>
      </rPr>
      <t>Agentes externos (Organismos de control, veedurías ciudadanas), agentes internos (supervisores, funcionarios y demás usuarios).</t>
    </r>
    <r>
      <rPr>
        <b/>
        <sz val="12"/>
        <rFont val="Garamond"/>
        <family val="1"/>
      </rPr>
      <t xml:space="preserve"> </t>
    </r>
  </si>
  <si>
    <r>
      <t xml:space="preserve">Ciudadanía que se beneficia del Proceso de Contratación: </t>
    </r>
    <r>
      <rPr>
        <sz val="12"/>
        <rFont val="Garamond"/>
        <family val="1"/>
      </rPr>
      <t>Agentes internos (funcionarios, pasantes) y externos (contratistas, visitantes y usuarios externos en general)</t>
    </r>
  </si>
  <si>
    <r>
      <t xml:space="preserve">Condiciones geográficas y de acceso del lugar en el cual se debe cumplir el objeto del Proceso de Contratación: </t>
    </r>
    <r>
      <rPr>
        <sz val="12"/>
        <rFont val="Garamond"/>
        <family val="1"/>
      </rPr>
      <t>El suministro, obra o servicio se prestará principalmente en las Sedes de la Entidad, o en el lugar indicado en los estudios previos del proceso.</t>
    </r>
  </si>
  <si>
    <r>
      <t xml:space="preserve">Entorno socio ambiental: </t>
    </r>
    <r>
      <rPr>
        <i/>
        <sz val="12"/>
        <rFont val="Garamond"/>
        <family val="1"/>
      </rPr>
      <t>Si aplican</t>
    </r>
  </si>
  <si>
    <r>
      <t xml:space="preserve">Condiciones políticas: </t>
    </r>
    <r>
      <rPr>
        <i/>
        <sz val="12"/>
        <rFont val="Garamond"/>
        <family val="1"/>
      </rPr>
      <t>Si aplican</t>
    </r>
  </si>
  <si>
    <t>5) Al realizar las anteriores actividades se obtendrá la calificación total y la valoración del riesgo (prioridad).</t>
  </si>
  <si>
    <t>3) Asigne la probabilidad de ocurrencia del riesgo, de conformidad con la tabla de probabilidad  y la valoración del riesgo (Cualitativa o Monetaria)</t>
  </si>
  <si>
    <t>4) Asigne el impacto que generaría la materialización del riesgo, de conformidad con la tabla de impacto   y la valoración del riesgo (Cualitativa o Monetaria)</t>
  </si>
  <si>
    <t>2) Diligencie la información de las siguientes columnas, de acuerdo con el análisis realizado a cada riesgo: Afecta el equilibrio económico, persona responsable de implementar el tratamiento, fecha estimada de inicio del tratamiento, fecha estimada en la que se completa el tratamiento, cómo se realiza el monitoreo y la periodicidad.</t>
  </si>
  <si>
    <t>6) Continúe en la hoja de "EVALUACIÓN DE CONTROLES"</t>
  </si>
  <si>
    <t>1) Identifique los riesgos previsibles que le apliquen al objeto contractual que se adelante. Los relacionados a continuación se establecen de manera general y como proforma. No obstante, si del objeto contractual se identifican otros riesgos diferentes a los aquí determinados, por favor reemplace el texto de la casilla teniendo en cuenta la etapa del proceso. Así mismo, seleccione la clase, fuente y el tipo (Operacional, Económico, Sociales o Políticos, Regulatorios, Financieros, Tecnológicos, De la naturaleza, Ambientales)
2) Continúe en la hoja de "EVALUACIÓN"
(SI EXISTEN DUDAS CONCEPTUALES PARA LA ELABORACIÓN DE LA MATRIZ DE RIESGO CONSULTE EL MANUAL PARA LA IDENTIFICACIÓN Y COBERTURA DEL RIESGO EN LOS PROCESOS DE CONTRATACIÓN EXPEDIDO POR COLOMBIA COMPRA EFICIENTE Y LA GUÍA DE RIESGOS PREVISIBLES CONTRACTUALES, EXPEDIDA POR LA VEEDURÍA DISTRITAL)</t>
  </si>
  <si>
    <t>2) Describa las consecuencias de la ocurrencia del Riesgo/evento.</t>
  </si>
  <si>
    <t>3) Continúe en la hoja de "ASIGNACIÓN Y TRATAMIENTO" y diligencie las siguientes casillas: A quien se le asigna y el porcentaje que asume cada una de las partes en caso de que sea compartido.</t>
  </si>
  <si>
    <t>1) Diligencie el objeto contractual y seleccione la(s) etapas  y los riesgos que aplican al objeto contractual, de acuerdo a lo definido en la hoja de "IDENTIFICACIÓN Y ANÁLISIS"</t>
  </si>
  <si>
    <t>Objeto del Proceso de Contratación</t>
  </si>
  <si>
    <r>
      <t xml:space="preserve">Capacidad de la Entidad Estatal entendida como la disponibilidad de recursos y conocimientos para el Proceso de Contratación: </t>
    </r>
    <r>
      <rPr>
        <sz val="12"/>
        <rFont val="Garamond"/>
        <family val="1"/>
      </rPr>
      <t>La disponibilidad de la Entidad de sus recursos y el conocimiento de su equipo humano se refleja en los diferentes funcionarios que participarán en las diversas etapas del proceso de selección: participan las áreas que requieren los procesos de contratación (Etapa de Planeación), Dirección de Contratación, Comité Evaluador (Etapa de selección), Dirección de Contratación (Etapa de contratación) y la supervisión y apoyos a la misma (Estapa de Ejecución).</t>
    </r>
  </si>
  <si>
    <r>
      <t>Suficiencia del presupuesto oficial del Proceso de Contratación:</t>
    </r>
    <r>
      <rPr>
        <sz val="12"/>
        <rFont val="Garamond"/>
        <family val="1"/>
      </rPr>
      <t xml:space="preserve"> De acuerdo al Plan Anual de Adquisiciones se deben estimar los recursos necesarios para el desarrollo del proceso de la contratación, el cual tendrá el soporte presupuestal suficiente para su desarrollo.</t>
    </r>
  </si>
  <si>
    <t>Factores ambientales.</t>
  </si>
  <si>
    <t xml:space="preserve">Normativa aplicable al objeto del Proceso de Contratación.
</t>
  </si>
  <si>
    <t>Sector del objeto del Proceso de Contratación y su mercado.</t>
  </si>
  <si>
    <t>Experiencia propia y de otras Entidades Estatales en Procesos de Contratación del mismo tipo.</t>
  </si>
  <si>
    <r>
      <t xml:space="preserve">RIESGO: </t>
    </r>
    <r>
      <rPr>
        <sz val="12"/>
        <rFont val="Garamond"/>
        <family val="1"/>
      </rPr>
      <t>Evento que puede generar efectos adversos y de distinta magnitud en el logro de los objetivos del Proceso de Contratación o en la ejecución de un contrato</t>
    </r>
    <r>
      <rPr>
        <b/>
        <sz val="12"/>
        <rFont val="Garamond"/>
        <family val="1"/>
      </rPr>
      <t xml:space="preserve">
RIESGOS PREVISIBLES: </t>
    </r>
    <r>
      <rPr>
        <sz val="12"/>
        <rFont val="Garamond"/>
        <family val="1"/>
      </rPr>
      <t>Son los posibles hechos o circunstancias que por la naturaleza del contrato y de la actividad a ejecutar es factible su ocurrencia.</t>
    </r>
    <r>
      <rPr>
        <b/>
        <sz val="12"/>
        <rFont val="Garamond"/>
        <family val="1"/>
      </rPr>
      <t xml:space="preserve">
ETAPA DE PLANEACIÓN: </t>
    </r>
    <r>
      <rPr>
        <sz val="12"/>
        <rFont val="Garamond"/>
        <family val="1"/>
      </rPr>
      <t>Está comprendida desde el momento en que se identifican las necesidades que debe satisfacer la Secretaría Distrital de Gobierno y los Fondos de Desarrollo Local, a través del abastecimiento de bienes, obras o servicios, la elaboración del Plan Anual de Adquisiciones y la estructuración de los documentos y estudios previos.</t>
    </r>
    <r>
      <rPr>
        <b/>
        <sz val="12"/>
        <rFont val="Garamond"/>
        <family val="1"/>
      </rPr>
      <t xml:space="preserve">
ETAPA DE SELECCIÓN: </t>
    </r>
    <r>
      <rPr>
        <sz val="12"/>
        <rFont val="Garamond"/>
        <family val="1"/>
      </rPr>
      <t>Está comprendida entre el acto de Apertura del Proceso de Contratación y la Adjudicación o la declaración de desierto del Proceso de Contratación</t>
    </r>
    <r>
      <rPr>
        <b/>
        <sz val="12"/>
        <rFont val="Garamond"/>
        <family val="1"/>
      </rPr>
      <t xml:space="preserve">
ETAPA DE CONTRATACIÓN: </t>
    </r>
    <r>
      <rPr>
        <sz val="12"/>
        <rFont val="Garamond"/>
        <family val="1"/>
      </rPr>
      <t xml:space="preserve">Una vez adjudicado el contrato objeto del Proceso de Contratación, inicia la etapa para la celebración del contrato y el cumplimiento de los requisitos para de perfeccionamiento y ejecución.
</t>
    </r>
    <r>
      <rPr>
        <b/>
        <sz val="12"/>
        <rFont val="Garamond"/>
        <family val="1"/>
      </rPr>
      <t xml:space="preserve">ETAPA DE EJECUCIÓN: </t>
    </r>
    <r>
      <rPr>
        <sz val="12"/>
        <rFont val="Garamond"/>
        <family val="1"/>
      </rPr>
      <t>Inicia una vez cumplidos los requisitos previstos para iniciar la ejecución del contrato respectivo y termina con el vencimiento del plazo del contrato o la fecha de liquidación si hay lugar a ella.</t>
    </r>
    <r>
      <rPr>
        <b/>
        <sz val="12"/>
        <rFont val="Garamond"/>
        <family val="1"/>
      </rPr>
      <t xml:space="preserve">
RIESGO GENERAL: </t>
    </r>
    <r>
      <rPr>
        <sz val="12"/>
        <rFont val="Garamond"/>
        <family val="1"/>
      </rPr>
      <t xml:space="preserve">Es un riesgo de todos los procesos de contratación adelantados por la Entidad Estatal, por lo cual está presente en toda su actividad contractual.
</t>
    </r>
    <r>
      <rPr>
        <b/>
        <sz val="12"/>
        <rFont val="Garamond"/>
        <family val="1"/>
      </rPr>
      <t xml:space="preserve">RIEGO ESPECIFICO: </t>
    </r>
    <r>
      <rPr>
        <sz val="12"/>
        <rFont val="Garamond"/>
        <family val="1"/>
      </rPr>
      <t xml:space="preserve">Es un riesgo propio del proceso de contratación objeto de análisis.
</t>
    </r>
    <r>
      <rPr>
        <b/>
        <sz val="12"/>
        <rFont val="Garamond"/>
        <family val="1"/>
      </rPr>
      <t xml:space="preserve">RIESGOS ECONÓMICOS: </t>
    </r>
    <r>
      <rPr>
        <sz val="12"/>
        <rFont val="Garamond"/>
        <family val="1"/>
      </rPr>
      <t xml:space="preserve">Son los derivados del comportamiento del mercado, tales como la fluctuación de los precios de los insumos, desabastecimiento y especulación de los mismos, entre otros.
</t>
    </r>
    <r>
      <rPr>
        <b/>
        <sz val="12"/>
        <rFont val="Garamond"/>
        <family val="1"/>
      </rPr>
      <t xml:space="preserve">RIESGOS SOCIALES O POLÍTICOS: </t>
    </r>
    <r>
      <rPr>
        <sz val="12"/>
        <rFont val="Garamond"/>
        <family val="1"/>
      </rPr>
      <t xml:space="preserve">son los derivados de los cambios de las políticas gubernamentales y de cambios en las condiciones sociales que tengan impacto en la ejecución del contrato.
</t>
    </r>
    <r>
      <rPr>
        <b/>
        <sz val="12"/>
        <rFont val="Garamond"/>
        <family val="1"/>
      </rPr>
      <t xml:space="preserve">RIESGOS OPERACIONALES: </t>
    </r>
    <r>
      <rPr>
        <sz val="12"/>
        <rFont val="Garamond"/>
        <family val="1"/>
      </rPr>
      <t xml:space="preserve">Son los asociados a la operatividad del contrato, tales como la suficiencia del presupuesto oficial, del plazo o los derivados de procesos, procedimientos, parámetros, sistemas de información y tecnológicos, equipos humanos o técnicos inadecuados o insuficientes. </t>
    </r>
    <r>
      <rPr>
        <b/>
        <sz val="12"/>
        <rFont val="Garamond"/>
        <family val="1"/>
      </rPr>
      <t xml:space="preserve">
RIESGOS FINANCIEROS: </t>
    </r>
    <r>
      <rPr>
        <sz val="12"/>
        <rFont val="Garamond"/>
        <family val="1"/>
      </rPr>
      <t>Son (i) el riesgo de consecución de financiación o riesgo de liquidez para obtener recursos para cumplir con el objeto del contrato, y (ii) el riesgo de las condiciones financieras establecidas para la obtención de los recursos, tales como plazos, tasas, garantías, contragarantías, y refinanciaciones, entre otros.</t>
    </r>
    <r>
      <rPr>
        <b/>
        <sz val="12"/>
        <rFont val="Garamond"/>
        <family val="1"/>
      </rPr>
      <t xml:space="preserve">
RIESGOS REGULATORIOS: </t>
    </r>
    <r>
      <rPr>
        <sz val="12"/>
        <rFont val="Garamond"/>
        <family val="1"/>
      </rPr>
      <t xml:space="preserve">Derivados de cambios regulatorios o reglamentarios que afecten la ecuación económica del contrato. 
</t>
    </r>
    <r>
      <rPr>
        <b/>
        <sz val="12"/>
        <rFont val="Garamond"/>
        <family val="1"/>
      </rPr>
      <t xml:space="preserve">RIESGOS DE LA NATURALEZA: </t>
    </r>
    <r>
      <rPr>
        <sz val="12"/>
        <rFont val="Garamond"/>
        <family val="1"/>
      </rPr>
      <t xml:space="preserve">Son los eventos naturales previsibles en los cuales no hay intervención humana que puedan tener impacto en la ejecución del contrato, por ejemplo los temblores, inundaciones, lluvias, sequías, entre otros. </t>
    </r>
    <r>
      <rPr>
        <b/>
        <sz val="12"/>
        <rFont val="Garamond"/>
        <family val="1"/>
      </rPr>
      <t xml:space="preserve">
RIESGOS AMBIENTALES: </t>
    </r>
    <r>
      <rPr>
        <sz val="12"/>
        <rFont val="Garamond"/>
        <family val="1"/>
      </rPr>
      <t>Son los derivados de las obligaciones legales o reglamentarias de carácter ambiental, así como de las licencias, planes de manejo o de permisos y autorizaciones ambientales, incluyendo tasas retributivas y compensatorias, obligaciones de mitigación, tareas de monitoreo y control, entre otras.</t>
    </r>
    <r>
      <rPr>
        <b/>
        <sz val="12"/>
        <rFont val="Garamond"/>
        <family val="1"/>
      </rPr>
      <t xml:space="preserve">
RIESGOS TECNOLÓGICOS: </t>
    </r>
    <r>
      <rPr>
        <sz val="12"/>
        <rFont val="Garamond"/>
        <family val="1"/>
      </rPr>
      <t xml:space="preserve">Son los derivados de fallas en los sistemas de comunicación de voz y de datos, suspensión de servicios públicos, nuevos desarrollos tecnológicos o estándares que deben ser tenidos en cuenta para la ejecución del contrato, obsolescencia tecnológica.		
</t>
    </r>
  </si>
  <si>
    <t>Código: GCO-GCI-F164
Versión: 02
Vigencia: 01 de diciembre de 2022
Caso HOLA: 280117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</si>
</sst>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20"/>
      <name val="Garamond"/>
      <family val="1"/>
    </font>
    <font>
      <b/>
      <sz val="18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b/>
      <u/>
      <sz val="12"/>
      <name val="Garamond"/>
      <family val="1"/>
    </font>
    <font>
      <sz val="10"/>
      <name val="Garamond"/>
      <family val="1"/>
    </font>
    <font>
      <b/>
      <sz val="12"/>
      <color indexed="9"/>
      <name val="Garamond"/>
      <family val="1"/>
    </font>
    <font>
      <b/>
      <sz val="10"/>
      <color indexed="9"/>
      <name val="Garamond"/>
      <family val="1"/>
    </font>
    <font>
      <b/>
      <sz val="10"/>
      <color theme="1"/>
      <name val="Garamond"/>
      <family val="1"/>
    </font>
    <font>
      <sz val="9"/>
      <name val="Garamond"/>
      <family val="1"/>
    </font>
    <font>
      <sz val="16"/>
      <name val="Garamond"/>
      <family val="1"/>
    </font>
    <font>
      <b/>
      <sz val="12"/>
      <color rgb="FFFF0D0D"/>
      <name val="Garamond"/>
      <family val="1"/>
    </font>
    <font>
      <b/>
      <sz val="12"/>
      <color rgb="FFFF0000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2" fillId="2" borderId="0" xfId="0" applyFont="1" applyFill="1" applyAlignment="1">
      <alignment vertical="top" wrapText="1" readingOrder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0" fillId="0" borderId="11" xfId="0" applyBorder="1" applyAlignment="1">
      <alignment horizontal="center"/>
    </xf>
    <xf numFmtId="0" fontId="9" fillId="0" borderId="0" xfId="0" applyFont="1"/>
    <xf numFmtId="0" fontId="4" fillId="4" borderId="3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/>
    <xf numFmtId="0" fontId="7" fillId="0" borderId="11" xfId="0" applyFont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wrapText="1"/>
    </xf>
    <xf numFmtId="0" fontId="7" fillId="0" borderId="42" xfId="0" applyFont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textRotation="90" wrapText="1"/>
    </xf>
    <xf numFmtId="0" fontId="12" fillId="4" borderId="31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44" xfId="0" applyFont="1" applyBorder="1"/>
    <xf numFmtId="0" fontId="7" fillId="0" borderId="44" xfId="0" applyFont="1" applyBorder="1" applyAlignment="1">
      <alignment horizontal="center"/>
    </xf>
    <xf numFmtId="0" fontId="7" fillId="9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21" fillId="2" borderId="22" xfId="0" applyFont="1" applyFill="1" applyBorder="1" applyAlignment="1">
      <alignment vertical="center" wrapText="1"/>
    </xf>
    <xf numFmtId="0" fontId="21" fillId="0" borderId="22" xfId="0" applyFont="1" applyBorder="1"/>
    <xf numFmtId="0" fontId="18" fillId="2" borderId="13" xfId="0" applyFont="1" applyFill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21" fillId="2" borderId="23" xfId="0" applyFont="1" applyFill="1" applyBorder="1" applyAlignment="1">
      <alignment vertical="center" wrapText="1"/>
    </xf>
    <xf numFmtId="0" fontId="21" fillId="0" borderId="23" xfId="0" applyFont="1" applyBorder="1"/>
    <xf numFmtId="0" fontId="18" fillId="2" borderId="15" xfId="0" applyFont="1" applyFill="1" applyBorder="1" applyAlignment="1">
      <alignment vertical="center" wrapText="1"/>
    </xf>
    <xf numFmtId="0" fontId="18" fillId="2" borderId="16" xfId="0" applyFont="1" applyFill="1" applyBorder="1" applyAlignment="1">
      <alignment vertical="center" wrapText="1"/>
    </xf>
    <xf numFmtId="0" fontId="17" fillId="0" borderId="1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1" fillId="0" borderId="24" xfId="0" applyFont="1" applyBorder="1"/>
    <xf numFmtId="0" fontId="18" fillId="2" borderId="18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2" borderId="24" xfId="0" applyFont="1" applyFill="1" applyBorder="1" applyAlignment="1">
      <alignment vertical="center" wrapText="1"/>
    </xf>
    <xf numFmtId="0" fontId="21" fillId="2" borderId="26" xfId="0" applyFont="1" applyFill="1" applyBorder="1" applyAlignment="1">
      <alignment vertical="center" wrapText="1"/>
    </xf>
    <xf numFmtId="0" fontId="18" fillId="2" borderId="20" xfId="0" applyFont="1" applyFill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1" fillId="0" borderId="2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7" fillId="0" borderId="27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21" fillId="2" borderId="25" xfId="0" applyFont="1" applyFill="1" applyBorder="1" applyAlignment="1">
      <alignment vertical="center" wrapText="1"/>
    </xf>
    <xf numFmtId="0" fontId="21" fillId="0" borderId="25" xfId="0" applyFont="1" applyBorder="1"/>
    <xf numFmtId="0" fontId="18" fillId="0" borderId="21" xfId="0" applyFont="1" applyBorder="1" applyAlignment="1">
      <alignment vertical="center" wrapText="1"/>
    </xf>
    <xf numFmtId="0" fontId="21" fillId="0" borderId="1" xfId="0" applyFont="1" applyBorder="1"/>
    <xf numFmtId="0" fontId="21" fillId="0" borderId="0" xfId="0" applyFont="1"/>
    <xf numFmtId="0" fontId="21" fillId="0" borderId="2" xfId="0" applyFont="1" applyBorder="1" applyAlignment="1">
      <alignment horizontal="center"/>
    </xf>
    <xf numFmtId="0" fontId="21" fillId="0" borderId="8" xfId="0" applyFont="1" applyBorder="1"/>
    <xf numFmtId="0" fontId="21" fillId="0" borderId="10" xfId="0" applyFont="1" applyBorder="1"/>
    <xf numFmtId="0" fontId="21" fillId="0" borderId="11" xfId="0" applyFont="1" applyBorder="1" applyAlignment="1">
      <alignment horizontal="center"/>
    </xf>
    <xf numFmtId="0" fontId="22" fillId="4" borderId="29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21" fillId="0" borderId="39" xfId="0" applyFont="1" applyBorder="1"/>
    <xf numFmtId="0" fontId="21" fillId="0" borderId="40" xfId="0" applyFont="1" applyBorder="1"/>
    <xf numFmtId="0" fontId="21" fillId="0" borderId="41" xfId="0" applyFont="1" applyBorder="1" applyAlignment="1">
      <alignment horizontal="center"/>
    </xf>
    <xf numFmtId="0" fontId="16" fillId="3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0" fontId="15" fillId="0" borderId="1" xfId="0" applyFont="1" applyBorder="1" applyAlignment="1">
      <alignment horizontal="right" vertical="center" textRotation="90"/>
    </xf>
    <xf numFmtId="0" fontId="21" fillId="0" borderId="0" xfId="0" applyFont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3" fillId="4" borderId="29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1" fillId="0" borderId="9" xfId="0" applyFont="1" applyBorder="1" applyAlignment="1">
      <alignment vertical="center"/>
    </xf>
    <xf numFmtId="0" fontId="26" fillId="0" borderId="3" xfId="0" applyFont="1" applyBorder="1" applyAlignment="1">
      <alignment horizontal="center" vertical="center" wrapText="1"/>
    </xf>
    <xf numFmtId="0" fontId="27" fillId="0" borderId="1" xfId="0" applyFont="1" applyBorder="1"/>
    <xf numFmtId="0" fontId="27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7" fillId="0" borderId="2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5" fillId="0" borderId="35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3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20" fillId="0" borderId="35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46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8" fillId="0" borderId="48" xfId="0" applyFont="1" applyBorder="1" applyAlignment="1">
      <alignment horizontal="left" vertical="center" wrapText="1"/>
    </xf>
    <xf numFmtId="0" fontId="18" fillId="0" borderId="65" xfId="0" applyFont="1" applyBorder="1" applyAlignment="1">
      <alignment horizontal="left" vertical="center" wrapText="1"/>
    </xf>
    <xf numFmtId="0" fontId="17" fillId="0" borderId="14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5" fillId="0" borderId="39" xfId="0" applyFont="1" applyBorder="1" applyAlignment="1">
      <alignment horizontal="left" wrapText="1"/>
    </xf>
    <xf numFmtId="0" fontId="15" fillId="0" borderId="40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28" fillId="0" borderId="66" xfId="0" applyFont="1" applyBorder="1" applyAlignment="1">
      <alignment horizontal="left" vertical="center" wrapText="1"/>
    </xf>
    <xf numFmtId="0" fontId="28" fillId="0" borderId="67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21" fillId="8" borderId="3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6" borderId="19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21" fillId="10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0" fontId="21" fillId="9" borderId="20" xfId="0" applyFont="1" applyFill="1" applyBorder="1" applyAlignment="1">
      <alignment horizontal="center" vertical="center"/>
    </xf>
    <xf numFmtId="0" fontId="21" fillId="10" borderId="19" xfId="0" applyFont="1" applyFill="1" applyBorder="1" applyAlignment="1">
      <alignment horizontal="center" vertical="center"/>
    </xf>
    <xf numFmtId="0" fontId="15" fillId="0" borderId="53" xfId="0" applyFont="1" applyBorder="1" applyAlignment="1">
      <alignment horizontal="right" vertical="center" textRotation="90"/>
    </xf>
    <xf numFmtId="0" fontId="17" fillId="0" borderId="34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 textRotation="90"/>
    </xf>
    <xf numFmtId="0" fontId="17" fillId="0" borderId="3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2" fillId="4" borderId="49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 wrapText="1"/>
    </xf>
    <xf numFmtId="0" fontId="22" fillId="4" borderId="55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left" vertical="top" wrapText="1" readingOrder="1"/>
    </xf>
    <xf numFmtId="0" fontId="14" fillId="2" borderId="50" xfId="0" applyFont="1" applyFill="1" applyBorder="1" applyAlignment="1">
      <alignment horizontal="left" vertical="top" wrapText="1" readingOrder="1"/>
    </xf>
    <xf numFmtId="0" fontId="14" fillId="2" borderId="51" xfId="0" applyFont="1" applyFill="1" applyBorder="1" applyAlignment="1">
      <alignment horizontal="left" vertical="top" wrapText="1" readingOrder="1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8" fillId="0" borderId="56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left" vertical="center" wrapText="1"/>
    </xf>
    <xf numFmtId="0" fontId="18" fillId="0" borderId="63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1" xfId="0" applyFont="1" applyBorder="1"/>
    <xf numFmtId="0" fontId="28" fillId="0" borderId="0" xfId="0" applyFont="1"/>
    <xf numFmtId="0" fontId="21" fillId="0" borderId="9" xfId="0" applyFont="1" applyBorder="1" applyAlignment="1">
      <alignment horizontal="center" vertical="center" wrapText="1"/>
    </xf>
    <xf numFmtId="0" fontId="21" fillId="10" borderId="4" xfId="0" applyFont="1" applyFill="1" applyBorder="1" applyAlignment="1">
      <alignment horizontal="center" vertical="center"/>
    </xf>
    <xf numFmtId="0" fontId="21" fillId="10" borderId="26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/>
    </xf>
    <xf numFmtId="0" fontId="21" fillId="6" borderId="26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 vertical="center"/>
    </xf>
    <xf numFmtId="0" fontId="21" fillId="7" borderId="45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21" fillId="8" borderId="26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6" fillId="6" borderId="45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 wrapText="1"/>
    </xf>
    <xf numFmtId="0" fontId="16" fillId="6" borderId="45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8" borderId="45" xfId="0" applyFont="1" applyFill="1" applyBorder="1" applyAlignment="1">
      <alignment horizontal="center" vertical="center"/>
    </xf>
    <xf numFmtId="0" fontId="16" fillId="6" borderId="56" xfId="0" applyFont="1" applyFill="1" applyBorder="1" applyAlignment="1">
      <alignment horizontal="center" vertical="center" wrapText="1"/>
    </xf>
    <xf numFmtId="0" fontId="16" fillId="6" borderId="57" xfId="0" applyFont="1" applyFill="1" applyBorder="1" applyAlignment="1">
      <alignment horizontal="center" vertical="center" wrapText="1"/>
    </xf>
    <xf numFmtId="0" fontId="16" fillId="6" borderId="58" xfId="0" applyFont="1" applyFill="1" applyBorder="1" applyAlignment="1">
      <alignment horizontal="center" vertical="center" wrapText="1"/>
    </xf>
    <xf numFmtId="0" fontId="16" fillId="6" borderId="59" xfId="0" applyFont="1" applyFill="1" applyBorder="1" applyAlignment="1">
      <alignment horizontal="center" vertical="center" wrapText="1"/>
    </xf>
    <xf numFmtId="0" fontId="16" fillId="6" borderId="52" xfId="0" applyFont="1" applyFill="1" applyBorder="1" applyAlignment="1">
      <alignment horizontal="center" vertical="center" wrapText="1"/>
    </xf>
    <xf numFmtId="0" fontId="16" fillId="6" borderId="60" xfId="0" applyFont="1" applyFill="1" applyBorder="1" applyAlignment="1">
      <alignment horizontal="center" vertical="center" wrapText="1"/>
    </xf>
    <xf numFmtId="0" fontId="16" fillId="6" borderId="48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0" fontId="21" fillId="7" borderId="61" xfId="0" applyFont="1" applyFill="1" applyBorder="1" applyAlignment="1">
      <alignment horizontal="center" vertical="center"/>
    </xf>
    <xf numFmtId="0" fontId="21" fillId="7" borderId="62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left" vertical="top" wrapText="1" readingOrder="1"/>
    </xf>
    <xf numFmtId="0" fontId="13" fillId="2" borderId="50" xfId="0" applyFont="1" applyFill="1" applyBorder="1" applyAlignment="1">
      <alignment horizontal="left" vertical="top" wrapText="1" readingOrder="1"/>
    </xf>
    <xf numFmtId="0" fontId="13" fillId="2" borderId="51" xfId="0" applyFont="1" applyFill="1" applyBorder="1" applyAlignment="1">
      <alignment horizontal="left" vertical="top" wrapText="1" readingOrder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 wrapText="1"/>
    </xf>
    <xf numFmtId="0" fontId="18" fillId="0" borderId="58" xfId="0" applyFont="1" applyBorder="1" applyAlignment="1">
      <alignment horizontal="left" vertical="center"/>
    </xf>
    <xf numFmtId="0" fontId="18" fillId="0" borderId="64" xfId="0" applyFont="1" applyBorder="1" applyAlignment="1">
      <alignment horizontal="left" vertical="center"/>
    </xf>
    <xf numFmtId="0" fontId="18" fillId="0" borderId="63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11" fillId="0" borderId="63" xfId="0" applyFont="1" applyBorder="1" applyAlignment="1">
      <alignment horizontal="right" vertical="center" textRotation="90"/>
    </xf>
    <xf numFmtId="0" fontId="7" fillId="0" borderId="3" xfId="0" applyFont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39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vertical="top" wrapText="1"/>
    </xf>
    <xf numFmtId="0" fontId="11" fillId="2" borderId="0" xfId="0" applyFont="1" applyFill="1" applyAlignment="1">
      <alignment horizontal="center"/>
    </xf>
    <xf numFmtId="0" fontId="11" fillId="6" borderId="4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EBF3A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9C645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FAE2D"/>
        </patternFill>
      </fill>
    </dxf>
    <dxf>
      <font>
        <color rgb="FF9C0006"/>
      </font>
      <fill>
        <patternFill>
          <bgColor rgb="FFFF0000"/>
        </patternFill>
      </fill>
    </dxf>
    <dxf>
      <font>
        <condense val="0"/>
        <extend val="0"/>
        <color indexed="11"/>
      </font>
      <fill>
        <patternFill>
          <fgColor indexed="11"/>
        </patternFill>
      </fill>
    </dxf>
    <dxf>
      <font>
        <condense val="0"/>
        <extend val="0"/>
        <color indexed="11"/>
      </font>
      <fill>
        <patternFill>
          <fgColor indexed="1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3BA2D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ndense val="0"/>
        <extend val="0"/>
        <color indexed="11"/>
      </font>
      <fill>
        <patternFill>
          <f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D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56030</xdr:colOff>
      <xdr:row>1</xdr:row>
      <xdr:rowOff>549089</xdr:rowOff>
    </xdr:from>
    <xdr:to>
      <xdr:col>1</xdr:col>
      <xdr:colOff>2745442</xdr:colOff>
      <xdr:row>2</xdr:row>
      <xdr:rowOff>380999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8B922F-836C-47EA-B8D5-C3ADFDF44DA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24" y="728383"/>
          <a:ext cx="2689412" cy="896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312964</xdr:colOff>
      <xdr:row>1</xdr:row>
      <xdr:rowOff>326572</xdr:rowOff>
    </xdr:from>
    <xdr:to>
      <xdr:col>1</xdr:col>
      <xdr:colOff>3436604</xdr:colOff>
      <xdr:row>2</xdr:row>
      <xdr:rowOff>593646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3FDAE2-19E2-4EB2-A873-D5895E2EC80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89858"/>
          <a:ext cx="3123640" cy="12603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180975</xdr:rowOff>
    </xdr:from>
    <xdr:to>
      <xdr:col>1</xdr:col>
      <xdr:colOff>2657475</xdr:colOff>
      <xdr:row>2</xdr:row>
      <xdr:rowOff>431800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79DB95-9782-4717-A20B-ED6F2A6502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342900"/>
          <a:ext cx="2438400" cy="866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1</xdr:col>
      <xdr:colOff>2686050</xdr:colOff>
      <xdr:row>3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642F37-146B-4154-AE7C-77EB4C3795E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95275"/>
          <a:ext cx="2581275" cy="8817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1</xdr:row>
      <xdr:rowOff>204107</xdr:rowOff>
    </xdr:from>
    <xdr:to>
      <xdr:col>1</xdr:col>
      <xdr:colOff>3156858</xdr:colOff>
      <xdr:row>3</xdr:row>
      <xdr:rowOff>204107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C916BE-BC61-41F2-AFDD-06DDA213F3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381000"/>
          <a:ext cx="3061607" cy="107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2"/>
  <sheetViews>
    <sheetView showGridLines="0" tabSelected="1" zoomScale="85" zoomScaleNormal="85" zoomScalePageLayoutView="40" workbookViewId="0">
      <selection activeCell="F2" sqref="F2:F4"/>
    </sheetView>
  </sheetViews>
  <sheetFormatPr baseColWidth="10" defaultRowHeight="12.75" x14ac:dyDescent="0.2"/>
  <cols>
    <col min="1" max="1" width="2.7109375" customWidth="1"/>
    <col min="2" max="2" width="42" customWidth="1"/>
    <col min="3" max="3" width="71.42578125" customWidth="1"/>
    <col min="4" max="4" width="36.7109375" customWidth="1"/>
    <col min="5" max="5" width="28.5703125" customWidth="1"/>
    <col min="6" max="6" width="35.85546875" customWidth="1"/>
    <col min="7" max="7" width="2.7109375" customWidth="1"/>
  </cols>
  <sheetData>
    <row r="1" spans="2:6" ht="14.25" customHeight="1" x14ac:dyDescent="0.2"/>
    <row r="2" spans="2:6" ht="84" customHeight="1" x14ac:dyDescent="0.2">
      <c r="B2" s="155"/>
      <c r="C2" s="165" t="s">
        <v>140</v>
      </c>
      <c r="D2" s="166"/>
      <c r="E2" s="167"/>
      <c r="F2" s="174" t="s">
        <v>164</v>
      </c>
    </row>
    <row r="3" spans="2:6" ht="42.75" customHeight="1" x14ac:dyDescent="0.2">
      <c r="B3" s="155"/>
      <c r="C3" s="168"/>
      <c r="D3" s="169"/>
      <c r="E3" s="170"/>
      <c r="F3" s="175"/>
    </row>
    <row r="4" spans="2:6" ht="41.25" customHeight="1" x14ac:dyDescent="0.2">
      <c r="B4" s="155"/>
      <c r="C4" s="171"/>
      <c r="D4" s="172"/>
      <c r="E4" s="173"/>
      <c r="F4" s="163"/>
    </row>
    <row r="5" spans="2:6" ht="37.5" customHeight="1" thickBot="1" x14ac:dyDescent="0.25">
      <c r="B5" s="12"/>
      <c r="C5" s="13"/>
      <c r="D5" s="13"/>
      <c r="E5" s="13"/>
      <c r="F5" s="13"/>
    </row>
    <row r="6" spans="2:6" ht="21" customHeight="1" thickBot="1" x14ac:dyDescent="0.3">
      <c r="B6" s="156" t="s">
        <v>128</v>
      </c>
      <c r="C6" s="157"/>
      <c r="D6" s="157"/>
      <c r="E6" s="157"/>
      <c r="F6" s="158"/>
    </row>
    <row r="7" spans="2:6" ht="78.75" customHeight="1" x14ac:dyDescent="0.2">
      <c r="B7" s="162" t="s">
        <v>141</v>
      </c>
      <c r="C7" s="163"/>
      <c r="D7" s="163"/>
      <c r="E7" s="163"/>
      <c r="F7" s="164"/>
    </row>
    <row r="8" spans="2:6" ht="21" customHeight="1" x14ac:dyDescent="0.2">
      <c r="B8" s="159" t="s">
        <v>156</v>
      </c>
      <c r="C8" s="160"/>
      <c r="D8" s="160"/>
      <c r="E8" s="160"/>
      <c r="F8" s="161"/>
    </row>
    <row r="9" spans="2:6" ht="34.5" customHeight="1" x14ac:dyDescent="0.2">
      <c r="B9" s="149" t="s">
        <v>142</v>
      </c>
      <c r="C9" s="150"/>
      <c r="D9" s="150"/>
      <c r="E9" s="150"/>
      <c r="F9" s="151"/>
    </row>
    <row r="10" spans="2:6" ht="36" customHeight="1" x14ac:dyDescent="0.2">
      <c r="B10" s="149" t="s">
        <v>143</v>
      </c>
      <c r="C10" s="150"/>
      <c r="D10" s="150"/>
      <c r="E10" s="150"/>
      <c r="F10" s="151"/>
    </row>
    <row r="11" spans="2:6" ht="72" customHeight="1" x14ac:dyDescent="0.2">
      <c r="B11" s="149" t="s">
        <v>157</v>
      </c>
      <c r="C11" s="150"/>
      <c r="D11" s="150"/>
      <c r="E11" s="150"/>
      <c r="F11" s="151"/>
    </row>
    <row r="12" spans="2:6" ht="34.5" customHeight="1" x14ac:dyDescent="0.2">
      <c r="B12" s="149" t="s">
        <v>158</v>
      </c>
      <c r="C12" s="150"/>
      <c r="D12" s="150"/>
      <c r="E12" s="150"/>
      <c r="F12" s="151"/>
    </row>
    <row r="13" spans="2:6" ht="44.25" customHeight="1" x14ac:dyDescent="0.2">
      <c r="B13" s="149" t="s">
        <v>144</v>
      </c>
      <c r="C13" s="150"/>
      <c r="D13" s="150"/>
      <c r="E13" s="150"/>
      <c r="F13" s="151"/>
    </row>
    <row r="14" spans="2:6" ht="26.25" customHeight="1" x14ac:dyDescent="0.2">
      <c r="B14" s="149" t="s">
        <v>145</v>
      </c>
      <c r="C14" s="150"/>
      <c r="D14" s="150"/>
      <c r="E14" s="150"/>
      <c r="F14" s="151"/>
    </row>
    <row r="15" spans="2:6" ht="22.5" customHeight="1" x14ac:dyDescent="0.2">
      <c r="B15" s="149" t="s">
        <v>146</v>
      </c>
      <c r="C15" s="150"/>
      <c r="D15" s="150"/>
      <c r="E15" s="150"/>
      <c r="F15" s="151"/>
    </row>
    <row r="16" spans="2:6" ht="33" customHeight="1" x14ac:dyDescent="0.2">
      <c r="B16" s="149" t="s">
        <v>159</v>
      </c>
      <c r="C16" s="150"/>
      <c r="D16" s="150"/>
      <c r="E16" s="150"/>
      <c r="F16" s="151"/>
    </row>
    <row r="17" spans="2:6" ht="36.75" customHeight="1" x14ac:dyDescent="0.2">
      <c r="B17" s="149" t="s">
        <v>161</v>
      </c>
      <c r="C17" s="150"/>
      <c r="D17" s="150"/>
      <c r="E17" s="150"/>
      <c r="F17" s="151"/>
    </row>
    <row r="18" spans="2:6" ht="26.25" customHeight="1" x14ac:dyDescent="0.2">
      <c r="B18" s="149" t="s">
        <v>160</v>
      </c>
      <c r="C18" s="150"/>
      <c r="D18" s="150"/>
      <c r="E18" s="150"/>
      <c r="F18" s="151"/>
    </row>
    <row r="19" spans="2:6" ht="27" customHeight="1" thickBot="1" x14ac:dyDescent="0.25">
      <c r="B19" s="152" t="s">
        <v>162</v>
      </c>
      <c r="C19" s="153"/>
      <c r="D19" s="153"/>
      <c r="E19" s="153"/>
      <c r="F19" s="154"/>
    </row>
    <row r="20" spans="2:6" ht="14.25" customHeight="1" x14ac:dyDescent="0.2">
      <c r="B20" s="6"/>
    </row>
    <row r="21" spans="2:6" x14ac:dyDescent="0.2">
      <c r="B21" s="7"/>
    </row>
    <row r="22" spans="2:6" ht="17.25" customHeight="1" x14ac:dyDescent="0.2">
      <c r="B22" s="148"/>
      <c r="C22" s="148"/>
      <c r="D22" s="148"/>
      <c r="E22" s="148"/>
      <c r="F22" s="148"/>
    </row>
  </sheetData>
  <mergeCells count="18">
    <mergeCell ref="B2:B4"/>
    <mergeCell ref="B15:F15"/>
    <mergeCell ref="B6:F6"/>
    <mergeCell ref="B8:F8"/>
    <mergeCell ref="B9:F9"/>
    <mergeCell ref="B7:F7"/>
    <mergeCell ref="B10:F10"/>
    <mergeCell ref="B11:F11"/>
    <mergeCell ref="B12:F12"/>
    <mergeCell ref="B13:F13"/>
    <mergeCell ref="B14:F14"/>
    <mergeCell ref="C2:E4"/>
    <mergeCell ref="F2:F4"/>
    <mergeCell ref="B22:F22"/>
    <mergeCell ref="B16:F16"/>
    <mergeCell ref="B17:F17"/>
    <mergeCell ref="B18:F18"/>
    <mergeCell ref="B19:F19"/>
  </mergeCells>
  <printOptions horizontalCentered="1"/>
  <pageMargins left="0.7" right="0.7" top="0.75" bottom="0.75" header="0.3" footer="0.3"/>
  <pageSetup scale="52" orientation="portrait" horizontalDpi="4294967295" verticalDpi="4294967295" r:id="rId1"/>
  <headerFooter alignWithMargins="0">
    <oddFooter>&amp;L&amp;12Calle 26 No. 57-41 Torre 8, Pisos 7 y 8 CEMSA – C.P. 111321
PBX. 3779555  - Información: Línea 195
www.umv.gov.co&amp;C
CON-FM-089
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F78"/>
  <sheetViews>
    <sheetView showGridLines="0" topLeftCell="C1" zoomScale="80" zoomScaleNormal="80" zoomScalePageLayoutView="85" workbookViewId="0">
      <selection activeCell="F2" sqref="F2:F4"/>
    </sheetView>
  </sheetViews>
  <sheetFormatPr baseColWidth="10" defaultRowHeight="12.75" x14ac:dyDescent="0.2"/>
  <cols>
    <col min="1" max="1" width="5.28515625" customWidth="1"/>
    <col min="2" max="2" width="57.85546875" customWidth="1"/>
    <col min="3" max="3" width="105.28515625" customWidth="1"/>
    <col min="4" max="4" width="20" customWidth="1"/>
    <col min="5" max="5" width="23.42578125" customWidth="1"/>
    <col min="6" max="6" width="31" customWidth="1"/>
  </cols>
  <sheetData>
    <row r="2" spans="2:6" ht="78" customHeight="1" x14ac:dyDescent="0.2">
      <c r="B2" s="155"/>
      <c r="C2" s="165" t="s">
        <v>139</v>
      </c>
      <c r="D2" s="166"/>
      <c r="E2" s="167"/>
      <c r="F2" s="174" t="s">
        <v>164</v>
      </c>
    </row>
    <row r="3" spans="2:6" ht="51" customHeight="1" x14ac:dyDescent="0.2">
      <c r="B3" s="155"/>
      <c r="C3" s="168"/>
      <c r="D3" s="169"/>
      <c r="E3" s="170"/>
      <c r="F3" s="175"/>
    </row>
    <row r="4" spans="2:6" ht="54" customHeight="1" x14ac:dyDescent="0.2">
      <c r="B4" s="155"/>
      <c r="C4" s="171"/>
      <c r="D4" s="172"/>
      <c r="E4" s="173"/>
      <c r="F4" s="163"/>
    </row>
    <row r="5" spans="2:6" ht="24.75" customHeight="1" thickBot="1" x14ac:dyDescent="0.25">
      <c r="B5" s="12"/>
      <c r="C5" s="13"/>
      <c r="D5" s="13"/>
      <c r="E5" s="13"/>
      <c r="F5" s="13"/>
    </row>
    <row r="6" spans="2:6" ht="18" customHeight="1" thickBot="1" x14ac:dyDescent="0.25">
      <c r="B6" s="189" t="s">
        <v>8</v>
      </c>
      <c r="C6" s="190"/>
      <c r="D6" s="190"/>
      <c r="E6" s="190"/>
      <c r="F6" s="191"/>
    </row>
    <row r="7" spans="2:6" ht="42.75" customHeight="1" x14ac:dyDescent="0.2">
      <c r="B7" s="192" t="s">
        <v>163</v>
      </c>
      <c r="C7" s="193"/>
      <c r="D7" s="193"/>
      <c r="E7" s="193"/>
      <c r="F7" s="193"/>
    </row>
    <row r="8" spans="2:6" ht="63" customHeight="1" x14ac:dyDescent="0.2">
      <c r="B8" s="194"/>
      <c r="C8" s="195"/>
      <c r="D8" s="195"/>
      <c r="E8" s="195"/>
      <c r="F8" s="195"/>
    </row>
    <row r="9" spans="2:6" ht="37.5" customHeight="1" x14ac:dyDescent="0.2">
      <c r="B9" s="194"/>
      <c r="C9" s="195"/>
      <c r="D9" s="195"/>
      <c r="E9" s="195"/>
      <c r="F9" s="195"/>
    </row>
    <row r="10" spans="2:6" ht="43.5" customHeight="1" x14ac:dyDescent="0.2">
      <c r="B10" s="194"/>
      <c r="C10" s="195"/>
      <c r="D10" s="195"/>
      <c r="E10" s="195"/>
      <c r="F10" s="195"/>
    </row>
    <row r="11" spans="2:6" ht="58.5" customHeight="1" x14ac:dyDescent="0.2">
      <c r="B11" s="194"/>
      <c r="C11" s="195"/>
      <c r="D11" s="195"/>
      <c r="E11" s="195"/>
      <c r="F11" s="195"/>
    </row>
    <row r="12" spans="2:6" ht="46.5" customHeight="1" x14ac:dyDescent="0.2">
      <c r="B12" s="194"/>
      <c r="C12" s="195"/>
      <c r="D12" s="195"/>
      <c r="E12" s="195"/>
      <c r="F12" s="195"/>
    </row>
    <row r="13" spans="2:6" ht="47.25" customHeight="1" x14ac:dyDescent="0.2">
      <c r="B13" s="194"/>
      <c r="C13" s="195"/>
      <c r="D13" s="195"/>
      <c r="E13" s="195"/>
      <c r="F13" s="195"/>
    </row>
    <row r="14" spans="2:6" ht="22.5" customHeight="1" thickBot="1" x14ac:dyDescent="0.25">
      <c r="B14" s="196"/>
      <c r="C14" s="197"/>
      <c r="D14" s="197"/>
      <c r="E14" s="197"/>
      <c r="F14" s="197"/>
    </row>
    <row r="15" spans="2:6" ht="16.5" customHeight="1" thickBot="1" x14ac:dyDescent="0.25">
      <c r="B15" s="182" t="s">
        <v>111</v>
      </c>
      <c r="C15" s="183"/>
      <c r="D15" s="183"/>
      <c r="E15" s="183"/>
      <c r="F15" s="184"/>
    </row>
    <row r="16" spans="2:6" ht="127.5" customHeight="1" x14ac:dyDescent="0.2">
      <c r="B16" s="198" t="s">
        <v>152</v>
      </c>
      <c r="C16" s="199"/>
      <c r="D16" s="199"/>
      <c r="E16" s="199"/>
      <c r="F16" s="200"/>
    </row>
    <row r="17" spans="2:6" ht="19.5" customHeight="1" x14ac:dyDescent="0.2">
      <c r="B17" s="55"/>
      <c r="C17" s="56" t="s">
        <v>39</v>
      </c>
      <c r="D17" s="180" t="s">
        <v>37</v>
      </c>
      <c r="E17" s="180" t="s">
        <v>38</v>
      </c>
      <c r="F17" s="178" t="s">
        <v>36</v>
      </c>
    </row>
    <row r="18" spans="2:6" ht="21" customHeight="1" x14ac:dyDescent="0.2">
      <c r="B18" s="55"/>
      <c r="C18" s="56" t="s">
        <v>85</v>
      </c>
      <c r="D18" s="181"/>
      <c r="E18" s="181"/>
      <c r="F18" s="179"/>
    </row>
    <row r="19" spans="2:6" ht="18.75" customHeight="1" x14ac:dyDescent="0.2">
      <c r="B19" s="57" t="s">
        <v>40</v>
      </c>
      <c r="C19" s="58"/>
      <c r="D19" s="59"/>
      <c r="E19" s="60"/>
      <c r="F19" s="61" t="s">
        <v>34</v>
      </c>
    </row>
    <row r="20" spans="2:6" ht="18.75" customHeight="1" x14ac:dyDescent="0.2">
      <c r="B20" s="62" t="s">
        <v>41</v>
      </c>
      <c r="C20" s="63"/>
      <c r="D20" s="64"/>
      <c r="E20" s="65"/>
      <c r="F20" s="66" t="s">
        <v>34</v>
      </c>
    </row>
    <row r="21" spans="2:6" ht="18.75" customHeight="1" x14ac:dyDescent="0.2">
      <c r="B21" s="62" t="s">
        <v>130</v>
      </c>
      <c r="C21" s="63"/>
      <c r="D21" s="64"/>
      <c r="E21" s="65"/>
      <c r="F21" s="66" t="s">
        <v>32</v>
      </c>
    </row>
    <row r="22" spans="2:6" ht="18.75" customHeight="1" x14ac:dyDescent="0.2">
      <c r="B22" s="62" t="s">
        <v>42</v>
      </c>
      <c r="C22" s="63"/>
      <c r="D22" s="64"/>
      <c r="E22" s="65"/>
      <c r="F22" s="66" t="s">
        <v>34</v>
      </c>
    </row>
    <row r="23" spans="2:6" ht="18.75" customHeight="1" x14ac:dyDescent="0.2">
      <c r="B23" s="62" t="s">
        <v>81</v>
      </c>
      <c r="C23" s="63"/>
      <c r="D23" s="64"/>
      <c r="E23" s="65"/>
      <c r="F23" s="66" t="s">
        <v>34</v>
      </c>
    </row>
    <row r="24" spans="2:6" ht="18.75" customHeight="1" x14ac:dyDescent="0.2">
      <c r="B24" s="62" t="s">
        <v>44</v>
      </c>
      <c r="C24" s="63"/>
      <c r="D24" s="64"/>
      <c r="E24" s="65"/>
      <c r="F24" s="66" t="s">
        <v>34</v>
      </c>
    </row>
    <row r="25" spans="2:6" ht="18.75" customHeight="1" x14ac:dyDescent="0.2">
      <c r="B25" s="62" t="s">
        <v>133</v>
      </c>
      <c r="C25" s="63"/>
      <c r="D25" s="64"/>
      <c r="E25" s="65"/>
      <c r="F25" s="67" t="s">
        <v>32</v>
      </c>
    </row>
    <row r="26" spans="2:6" ht="18.75" customHeight="1" x14ac:dyDescent="0.2">
      <c r="B26" s="62" t="s">
        <v>43</v>
      </c>
      <c r="C26" s="63"/>
      <c r="D26" s="64"/>
      <c r="E26" s="65"/>
      <c r="F26" s="66" t="s">
        <v>34</v>
      </c>
    </row>
    <row r="27" spans="2:6" ht="18.75" customHeight="1" x14ac:dyDescent="0.2">
      <c r="B27" s="62" t="s">
        <v>74</v>
      </c>
      <c r="C27" s="63"/>
      <c r="D27" s="64"/>
      <c r="E27" s="65"/>
      <c r="F27" s="66" t="s">
        <v>34</v>
      </c>
    </row>
    <row r="28" spans="2:6" ht="18.75" customHeight="1" x14ac:dyDescent="0.2">
      <c r="B28" s="62" t="s">
        <v>45</v>
      </c>
      <c r="C28" s="63"/>
      <c r="D28" s="64"/>
      <c r="E28" s="65"/>
      <c r="F28" s="66" t="s">
        <v>34</v>
      </c>
    </row>
    <row r="29" spans="2:6" ht="18.75" customHeight="1" x14ac:dyDescent="0.2">
      <c r="B29" s="68" t="s">
        <v>46</v>
      </c>
      <c r="C29" s="69"/>
      <c r="D29" s="64"/>
      <c r="E29" s="70"/>
      <c r="F29" s="71" t="s">
        <v>34</v>
      </c>
    </row>
    <row r="30" spans="2:6" ht="24" customHeight="1" x14ac:dyDescent="0.2">
      <c r="B30" s="55"/>
      <c r="C30" s="56" t="s">
        <v>82</v>
      </c>
      <c r="D30" s="72"/>
      <c r="E30" s="72"/>
      <c r="F30" s="73"/>
    </row>
    <row r="31" spans="2:6" ht="19.5" customHeight="1" x14ac:dyDescent="0.2">
      <c r="B31" s="57" t="s">
        <v>48</v>
      </c>
      <c r="C31" s="74"/>
      <c r="D31" s="59"/>
      <c r="E31" s="60"/>
      <c r="F31" s="61" t="s">
        <v>34</v>
      </c>
    </row>
    <row r="32" spans="2:6" ht="19.5" customHeight="1" x14ac:dyDescent="0.2">
      <c r="B32" s="176" t="s">
        <v>47</v>
      </c>
      <c r="C32" s="177"/>
      <c r="D32" s="64"/>
      <c r="E32" s="65"/>
      <c r="F32" s="66" t="s">
        <v>34</v>
      </c>
    </row>
    <row r="33" spans="2:6" ht="19.5" customHeight="1" x14ac:dyDescent="0.2">
      <c r="B33" s="176" t="s">
        <v>80</v>
      </c>
      <c r="C33" s="177"/>
      <c r="D33" s="64"/>
      <c r="E33" s="65"/>
      <c r="F33" s="66" t="s">
        <v>34</v>
      </c>
    </row>
    <row r="34" spans="2:6" ht="19.5" customHeight="1" x14ac:dyDescent="0.2">
      <c r="B34" s="62" t="s">
        <v>49</v>
      </c>
      <c r="C34" s="75"/>
      <c r="D34" s="64"/>
      <c r="E34" s="65"/>
      <c r="F34" s="66" t="s">
        <v>34</v>
      </c>
    </row>
    <row r="35" spans="2:6" ht="19.5" customHeight="1" x14ac:dyDescent="0.2">
      <c r="B35" s="62" t="s">
        <v>50</v>
      </c>
      <c r="C35" s="75"/>
      <c r="D35" s="64"/>
      <c r="E35" s="65"/>
      <c r="F35" s="66" t="s">
        <v>34</v>
      </c>
    </row>
    <row r="36" spans="2:6" ht="19.5" customHeight="1" x14ac:dyDescent="0.2">
      <c r="B36" s="176" t="s">
        <v>52</v>
      </c>
      <c r="C36" s="177"/>
      <c r="D36" s="64"/>
      <c r="E36" s="65"/>
      <c r="F36" s="66" t="s">
        <v>34</v>
      </c>
    </row>
    <row r="37" spans="2:6" ht="19.5" customHeight="1" x14ac:dyDescent="0.2">
      <c r="B37" s="187" t="s">
        <v>51</v>
      </c>
      <c r="C37" s="188"/>
      <c r="D37" s="77"/>
      <c r="E37" s="70"/>
      <c r="F37" s="71" t="s">
        <v>34</v>
      </c>
    </row>
    <row r="38" spans="2:6" ht="23.25" customHeight="1" x14ac:dyDescent="0.2">
      <c r="B38" s="55"/>
      <c r="C38" s="56" t="s">
        <v>83</v>
      </c>
      <c r="D38" s="78"/>
      <c r="E38" s="78"/>
      <c r="F38" s="79"/>
    </row>
    <row r="39" spans="2:6" ht="19.5" customHeight="1" x14ac:dyDescent="0.2">
      <c r="B39" s="185" t="s">
        <v>134</v>
      </c>
      <c r="C39" s="186"/>
      <c r="D39" s="59"/>
      <c r="E39" s="60"/>
      <c r="F39" s="61" t="s">
        <v>34</v>
      </c>
    </row>
    <row r="40" spans="2:6" ht="19.5" customHeight="1" x14ac:dyDescent="0.2">
      <c r="B40" s="80" t="s">
        <v>53</v>
      </c>
      <c r="C40" s="75"/>
      <c r="D40" s="64"/>
      <c r="E40" s="65"/>
      <c r="F40" s="66" t="s">
        <v>34</v>
      </c>
    </row>
    <row r="41" spans="2:6" ht="19.5" customHeight="1" x14ac:dyDescent="0.2">
      <c r="B41" s="176" t="s">
        <v>131</v>
      </c>
      <c r="C41" s="177"/>
      <c r="D41" s="64"/>
      <c r="E41" s="65"/>
      <c r="F41" s="66" t="s">
        <v>34</v>
      </c>
    </row>
    <row r="42" spans="2:6" ht="19.5" customHeight="1" x14ac:dyDescent="0.2">
      <c r="B42" s="62" t="s">
        <v>50</v>
      </c>
      <c r="C42" s="75"/>
      <c r="D42" s="64"/>
      <c r="E42" s="65"/>
      <c r="F42" s="66" t="s">
        <v>34</v>
      </c>
    </row>
    <row r="43" spans="2:6" ht="19.5" customHeight="1" x14ac:dyDescent="0.2">
      <c r="B43" s="68" t="s">
        <v>54</v>
      </c>
      <c r="C43" s="76"/>
      <c r="D43" s="77"/>
      <c r="E43" s="70"/>
      <c r="F43" s="71" t="s">
        <v>34</v>
      </c>
    </row>
    <row r="44" spans="2:6" ht="23.25" customHeight="1" x14ac:dyDescent="0.2">
      <c r="B44" s="55"/>
      <c r="C44" s="56" t="s">
        <v>84</v>
      </c>
      <c r="D44" s="81"/>
      <c r="E44" s="81"/>
      <c r="F44" s="82"/>
    </row>
    <row r="45" spans="2:6" ht="19.5" customHeight="1" x14ac:dyDescent="0.2">
      <c r="B45" s="185" t="s">
        <v>55</v>
      </c>
      <c r="C45" s="186"/>
      <c r="D45" s="64"/>
      <c r="E45" s="60"/>
      <c r="F45" s="83" t="s">
        <v>32</v>
      </c>
    </row>
    <row r="46" spans="2:6" ht="19.5" customHeight="1" x14ac:dyDescent="0.2">
      <c r="B46" s="176" t="s">
        <v>56</v>
      </c>
      <c r="C46" s="177"/>
      <c r="D46" s="64"/>
      <c r="E46" s="65"/>
      <c r="F46" s="84" t="s">
        <v>32</v>
      </c>
    </row>
    <row r="47" spans="2:6" ht="19.5" customHeight="1" x14ac:dyDescent="0.2">
      <c r="B47" s="176" t="s">
        <v>57</v>
      </c>
      <c r="C47" s="177"/>
      <c r="D47" s="64"/>
      <c r="E47" s="65"/>
      <c r="F47" s="84" t="s">
        <v>32</v>
      </c>
    </row>
    <row r="48" spans="2:6" ht="19.5" customHeight="1" x14ac:dyDescent="0.2">
      <c r="B48" s="176" t="s">
        <v>58</v>
      </c>
      <c r="C48" s="177"/>
      <c r="D48" s="64"/>
      <c r="E48" s="65"/>
      <c r="F48" s="84" t="s">
        <v>33</v>
      </c>
    </row>
    <row r="49" spans="2:6" ht="19.5" customHeight="1" x14ac:dyDescent="0.2">
      <c r="B49" s="176" t="s">
        <v>59</v>
      </c>
      <c r="C49" s="177"/>
      <c r="D49" s="64"/>
      <c r="E49" s="65"/>
      <c r="F49" s="84" t="s">
        <v>32</v>
      </c>
    </row>
    <row r="50" spans="2:6" ht="19.5" customHeight="1" x14ac:dyDescent="0.2">
      <c r="B50" s="62" t="s">
        <v>60</v>
      </c>
      <c r="C50" s="75"/>
      <c r="D50" s="64"/>
      <c r="E50" s="65"/>
      <c r="F50" s="84" t="s">
        <v>32</v>
      </c>
    </row>
    <row r="51" spans="2:6" ht="21" customHeight="1" x14ac:dyDescent="0.2">
      <c r="B51" s="62" t="s">
        <v>61</v>
      </c>
      <c r="C51" s="75"/>
      <c r="D51" s="64"/>
      <c r="E51" s="65"/>
      <c r="F51" s="84" t="s">
        <v>32</v>
      </c>
    </row>
    <row r="52" spans="2:6" ht="19.5" customHeight="1" x14ac:dyDescent="0.2">
      <c r="B52" s="176" t="s">
        <v>62</v>
      </c>
      <c r="C52" s="177"/>
      <c r="D52" s="64"/>
      <c r="E52" s="65"/>
      <c r="F52" s="84" t="s">
        <v>32</v>
      </c>
    </row>
    <row r="53" spans="2:6" ht="19.5" customHeight="1" x14ac:dyDescent="0.2">
      <c r="B53" s="176" t="s">
        <v>63</v>
      </c>
      <c r="C53" s="177"/>
      <c r="D53" s="64"/>
      <c r="E53" s="65"/>
      <c r="F53" s="84" t="s">
        <v>34</v>
      </c>
    </row>
    <row r="54" spans="2:6" ht="19.5" customHeight="1" x14ac:dyDescent="0.2">
      <c r="B54" s="176" t="s">
        <v>64</v>
      </c>
      <c r="C54" s="177"/>
      <c r="D54" s="64"/>
      <c r="E54" s="65"/>
      <c r="F54" s="84" t="s">
        <v>34</v>
      </c>
    </row>
    <row r="55" spans="2:6" ht="19.5" customHeight="1" x14ac:dyDescent="0.2">
      <c r="B55" s="176" t="s">
        <v>65</v>
      </c>
      <c r="C55" s="177"/>
      <c r="D55" s="64"/>
      <c r="E55" s="65"/>
      <c r="F55" s="84" t="s">
        <v>34</v>
      </c>
    </row>
    <row r="56" spans="2:6" ht="19.5" customHeight="1" x14ac:dyDescent="0.2">
      <c r="B56" s="176" t="s">
        <v>66</v>
      </c>
      <c r="C56" s="177"/>
      <c r="D56" s="64"/>
      <c r="E56" s="65"/>
      <c r="F56" s="84" t="s">
        <v>4</v>
      </c>
    </row>
    <row r="57" spans="2:6" ht="19.5" customHeight="1" x14ac:dyDescent="0.2">
      <c r="B57" s="176" t="s">
        <v>67</v>
      </c>
      <c r="C57" s="177"/>
      <c r="D57" s="64"/>
      <c r="E57" s="65"/>
      <c r="F57" s="84" t="s">
        <v>4</v>
      </c>
    </row>
    <row r="58" spans="2:6" ht="19.5" customHeight="1" x14ac:dyDescent="0.2">
      <c r="B58" s="62" t="s">
        <v>68</v>
      </c>
      <c r="C58" s="75"/>
      <c r="D58" s="64"/>
      <c r="E58" s="65"/>
      <c r="F58" s="84" t="s">
        <v>4</v>
      </c>
    </row>
    <row r="59" spans="2:6" ht="19.5" customHeight="1" x14ac:dyDescent="0.2">
      <c r="B59" s="176" t="s">
        <v>69</v>
      </c>
      <c r="C59" s="177"/>
      <c r="D59" s="64"/>
      <c r="E59" s="65"/>
      <c r="F59" s="84" t="s">
        <v>6</v>
      </c>
    </row>
    <row r="60" spans="2:6" ht="19.5" customHeight="1" x14ac:dyDescent="0.2">
      <c r="B60" s="176" t="s">
        <v>70</v>
      </c>
      <c r="C60" s="177"/>
      <c r="D60" s="64"/>
      <c r="E60" s="65"/>
      <c r="F60" s="66" t="s">
        <v>34</v>
      </c>
    </row>
    <row r="61" spans="2:6" ht="19.5" customHeight="1" x14ac:dyDescent="0.2">
      <c r="B61" s="176" t="s">
        <v>71</v>
      </c>
      <c r="C61" s="177"/>
      <c r="D61" s="64"/>
      <c r="E61" s="65"/>
      <c r="F61" s="66" t="s">
        <v>34</v>
      </c>
    </row>
    <row r="62" spans="2:6" ht="19.5" customHeight="1" x14ac:dyDescent="0.2">
      <c r="B62" s="176" t="s">
        <v>72</v>
      </c>
      <c r="C62" s="177"/>
      <c r="D62" s="64"/>
      <c r="E62" s="65"/>
      <c r="F62" s="66" t="s">
        <v>34</v>
      </c>
    </row>
    <row r="63" spans="2:6" ht="19.5" customHeight="1" x14ac:dyDescent="0.2">
      <c r="B63" s="176" t="s">
        <v>102</v>
      </c>
      <c r="C63" s="177"/>
      <c r="D63" s="64"/>
      <c r="E63" s="65"/>
      <c r="F63" s="66" t="s">
        <v>34</v>
      </c>
    </row>
    <row r="64" spans="2:6" ht="19.5" customHeight="1" x14ac:dyDescent="0.2">
      <c r="B64" s="62" t="s">
        <v>77</v>
      </c>
      <c r="C64" s="75"/>
      <c r="D64" s="64"/>
      <c r="E64" s="65"/>
      <c r="F64" s="66" t="s">
        <v>79</v>
      </c>
    </row>
    <row r="65" spans="2:6" ht="19.5" customHeight="1" x14ac:dyDescent="0.2">
      <c r="B65" s="176" t="s">
        <v>78</v>
      </c>
      <c r="C65" s="177"/>
      <c r="D65" s="64"/>
      <c r="E65" s="65"/>
      <c r="F65" s="66" t="s">
        <v>79</v>
      </c>
    </row>
    <row r="66" spans="2:6" ht="19.5" customHeight="1" x14ac:dyDescent="0.2">
      <c r="B66" s="62" t="s">
        <v>103</v>
      </c>
      <c r="C66" s="63"/>
      <c r="D66" s="64"/>
      <c r="E66" s="65"/>
      <c r="F66" s="84" t="s">
        <v>75</v>
      </c>
    </row>
    <row r="67" spans="2:6" ht="19.5" customHeight="1" x14ac:dyDescent="0.2">
      <c r="B67" s="62" t="s">
        <v>76</v>
      </c>
      <c r="C67" s="75"/>
      <c r="D67" s="64"/>
      <c r="E67" s="65"/>
      <c r="F67" s="84" t="s">
        <v>75</v>
      </c>
    </row>
    <row r="68" spans="2:6" ht="19.5" customHeight="1" thickBot="1" x14ac:dyDescent="0.25">
      <c r="B68" s="85" t="s">
        <v>73</v>
      </c>
      <c r="C68" s="86"/>
      <c r="D68" s="87"/>
      <c r="E68" s="88"/>
      <c r="F68" s="89" t="s">
        <v>35</v>
      </c>
    </row>
    <row r="73" spans="2:6" hidden="1" x14ac:dyDescent="0.2">
      <c r="B73" s="6" t="s">
        <v>88</v>
      </c>
    </row>
    <row r="74" spans="2:6" hidden="1" x14ac:dyDescent="0.2">
      <c r="B74" s="7" t="s">
        <v>86</v>
      </c>
    </row>
    <row r="75" spans="2:6" hidden="1" x14ac:dyDescent="0.2">
      <c r="B75" s="7" t="s">
        <v>87</v>
      </c>
    </row>
    <row r="76" spans="2:6" hidden="1" x14ac:dyDescent="0.2"/>
    <row r="77" spans="2:6" hidden="1" x14ac:dyDescent="0.2">
      <c r="B77" t="s">
        <v>89</v>
      </c>
    </row>
    <row r="78" spans="2:6" hidden="1" x14ac:dyDescent="0.2">
      <c r="B78" t="s">
        <v>90</v>
      </c>
    </row>
  </sheetData>
  <mergeCells count="33">
    <mergeCell ref="B6:F6"/>
    <mergeCell ref="B7:F14"/>
    <mergeCell ref="B16:F16"/>
    <mergeCell ref="C2:E4"/>
    <mergeCell ref="F2:F4"/>
    <mergeCell ref="B2:B4"/>
    <mergeCell ref="F17:F18"/>
    <mergeCell ref="E17:E18"/>
    <mergeCell ref="D17:D18"/>
    <mergeCell ref="B15:F15"/>
    <mergeCell ref="B46:C46"/>
    <mergeCell ref="B45:C45"/>
    <mergeCell ref="B41:C41"/>
    <mergeCell ref="B39:C39"/>
    <mergeCell ref="B32:C32"/>
    <mergeCell ref="B33:C33"/>
    <mergeCell ref="B36:C36"/>
    <mergeCell ref="B37:C37"/>
    <mergeCell ref="B47:C47"/>
    <mergeCell ref="B48:C48"/>
    <mergeCell ref="B49:C49"/>
    <mergeCell ref="B52:C52"/>
    <mergeCell ref="B53:C53"/>
    <mergeCell ref="B54:C54"/>
    <mergeCell ref="B55:C55"/>
    <mergeCell ref="B56:C56"/>
    <mergeCell ref="B57:C57"/>
    <mergeCell ref="B65:C65"/>
    <mergeCell ref="B59:C59"/>
    <mergeCell ref="B60:C60"/>
    <mergeCell ref="B61:C61"/>
    <mergeCell ref="B62:C62"/>
    <mergeCell ref="B63:C63"/>
  </mergeCells>
  <phoneticPr fontId="1" type="noConversion"/>
  <dataValidations count="2">
    <dataValidation type="list" allowBlank="1" showInputMessage="1" showErrorMessage="1" sqref="D19:D29 D45:D68 D39:D43 D31:D37" xr:uid="{00000000-0002-0000-0100-000000000000}">
      <formula1>$B$73:$B$75</formula1>
    </dataValidation>
    <dataValidation type="list" allowBlank="1" showInputMessage="1" showErrorMessage="1" sqref="E19:E29 E45:E68 E39:E43 E31:E37" xr:uid="{00000000-0002-0000-0100-000001000000}">
      <formula1>$B$77:$B$78</formula1>
    </dataValidation>
  </dataValidations>
  <printOptions horizontalCentered="1"/>
  <pageMargins left="0.7" right="0.7" top="0.75" bottom="0.75" header="0.3" footer="0.3"/>
  <pageSetup scale="38" orientation="portrait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Q68"/>
  <sheetViews>
    <sheetView showGridLines="0" topLeftCell="B1" zoomScale="90" zoomScaleNormal="90" zoomScalePageLayoutView="70" workbookViewId="0">
      <selection activeCell="C2" sqref="C2:J4"/>
    </sheetView>
  </sheetViews>
  <sheetFormatPr baseColWidth="10" defaultRowHeight="12.75" x14ac:dyDescent="0.2"/>
  <cols>
    <col min="1" max="1" width="4.140625" customWidth="1"/>
    <col min="2" max="2" width="41.42578125" customWidth="1"/>
    <col min="3" max="3" width="25.140625" customWidth="1"/>
    <col min="4" max="4" width="14.7109375" customWidth="1"/>
    <col min="5" max="5" width="12.42578125" customWidth="1"/>
    <col min="6" max="6" width="18.28515625" customWidth="1"/>
    <col min="7" max="7" width="24.85546875" customWidth="1"/>
    <col min="8" max="8" width="31.42578125" style="10" customWidth="1"/>
    <col min="9" max="9" width="14.7109375" customWidth="1"/>
    <col min="10" max="10" width="11.85546875" customWidth="1"/>
    <col min="11" max="11" width="14" customWidth="1"/>
    <col min="12" max="12" width="15.28515625" style="4" customWidth="1"/>
    <col min="13" max="13" width="4.85546875" customWidth="1"/>
  </cols>
  <sheetData>
    <row r="1" spans="2:17" x14ac:dyDescent="0.2">
      <c r="H1"/>
      <c r="L1"/>
    </row>
    <row r="2" spans="2:17" ht="48.75" customHeight="1" x14ac:dyDescent="0.2">
      <c r="B2" s="155"/>
      <c r="C2" s="165" t="s">
        <v>139</v>
      </c>
      <c r="D2" s="166"/>
      <c r="E2" s="166"/>
      <c r="F2" s="166"/>
      <c r="G2" s="166"/>
      <c r="H2" s="166"/>
      <c r="I2" s="166"/>
      <c r="J2" s="167"/>
      <c r="K2" s="237" t="s">
        <v>164</v>
      </c>
      <c r="L2" s="238"/>
    </row>
    <row r="3" spans="2:17" ht="42" customHeight="1" x14ac:dyDescent="0.2">
      <c r="B3" s="155"/>
      <c r="C3" s="168"/>
      <c r="D3" s="169"/>
      <c r="E3" s="169"/>
      <c r="F3" s="169"/>
      <c r="G3" s="169"/>
      <c r="H3" s="169"/>
      <c r="I3" s="169"/>
      <c r="J3" s="170"/>
      <c r="K3" s="239"/>
      <c r="L3" s="240"/>
    </row>
    <row r="4" spans="2:17" ht="36.75" customHeight="1" x14ac:dyDescent="0.2">
      <c r="B4" s="155"/>
      <c r="C4" s="171"/>
      <c r="D4" s="172"/>
      <c r="E4" s="172"/>
      <c r="F4" s="172"/>
      <c r="G4" s="172"/>
      <c r="H4" s="172"/>
      <c r="I4" s="172"/>
      <c r="J4" s="173"/>
      <c r="K4" s="241"/>
      <c r="L4" s="242"/>
    </row>
    <row r="5" spans="2:17" ht="24.75" customHeight="1" thickBot="1" x14ac:dyDescent="0.25">
      <c r="C5" s="12"/>
      <c r="D5" s="13"/>
      <c r="E5" s="13"/>
      <c r="F5" s="13"/>
      <c r="G5" s="13"/>
      <c r="H5"/>
      <c r="L5"/>
    </row>
    <row r="6" spans="2:17" ht="103.5" customHeight="1" thickBot="1" x14ac:dyDescent="0.25">
      <c r="B6" s="228" t="s">
        <v>9</v>
      </c>
      <c r="C6" s="229"/>
      <c r="D6" s="229"/>
      <c r="E6" s="229"/>
      <c r="F6" s="229"/>
      <c r="G6" s="229"/>
      <c r="H6" s="229"/>
      <c r="I6" s="229"/>
      <c r="J6" s="229"/>
      <c r="K6" s="229"/>
      <c r="L6" s="230"/>
      <c r="M6" s="1"/>
      <c r="N6" s="1"/>
      <c r="O6" s="1"/>
      <c r="P6" s="1"/>
      <c r="Q6" s="1"/>
    </row>
    <row r="7" spans="2:17" ht="24.75" customHeight="1" x14ac:dyDescent="0.2">
      <c r="B7" s="234" t="s">
        <v>111</v>
      </c>
      <c r="C7" s="235"/>
      <c r="D7" s="235"/>
      <c r="E7" s="235"/>
      <c r="F7" s="235"/>
      <c r="G7" s="235"/>
      <c r="H7" s="235"/>
      <c r="I7" s="235"/>
      <c r="J7" s="235"/>
      <c r="K7" s="235"/>
      <c r="L7" s="236"/>
    </row>
    <row r="8" spans="2:17" ht="18" customHeight="1" x14ac:dyDescent="0.25">
      <c r="B8" s="142" t="s">
        <v>155</v>
      </c>
      <c r="C8" s="143"/>
      <c r="D8" s="143"/>
      <c r="E8" s="143"/>
      <c r="F8" s="143"/>
      <c r="G8" s="143"/>
      <c r="H8" s="143"/>
      <c r="I8" s="143"/>
      <c r="J8" s="143"/>
      <c r="K8" s="143"/>
      <c r="L8" s="144"/>
    </row>
    <row r="9" spans="2:17" ht="15.75" x14ac:dyDescent="0.25">
      <c r="B9" s="142" t="s">
        <v>153</v>
      </c>
      <c r="C9" s="145"/>
      <c r="D9" s="145"/>
      <c r="E9" s="145"/>
      <c r="F9" s="145"/>
      <c r="G9" s="145"/>
      <c r="H9" s="145"/>
      <c r="I9" s="146"/>
      <c r="J9" s="145"/>
      <c r="K9" s="145"/>
      <c r="L9" s="147"/>
    </row>
    <row r="10" spans="2:17" ht="15.75" x14ac:dyDescent="0.25">
      <c r="B10" s="142" t="s">
        <v>148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7"/>
    </row>
    <row r="11" spans="2:17" ht="15.75" x14ac:dyDescent="0.25">
      <c r="B11" s="142" t="s">
        <v>149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7"/>
    </row>
    <row r="12" spans="2:17" ht="18" customHeight="1" x14ac:dyDescent="0.2">
      <c r="B12" s="231" t="s">
        <v>147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3"/>
    </row>
    <row r="13" spans="2:17" ht="15.75" x14ac:dyDescent="0.25">
      <c r="B13" s="142" t="s">
        <v>151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7"/>
    </row>
    <row r="14" spans="2:17" ht="7.5" customHeight="1" thickBot="1" x14ac:dyDescent="0.25"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5"/>
    </row>
    <row r="15" spans="2:17" ht="33.75" customHeight="1" thickBot="1" x14ac:dyDescent="0.25">
      <c r="B15" s="225" t="s">
        <v>127</v>
      </c>
      <c r="C15" s="226"/>
      <c r="D15" s="226"/>
      <c r="E15" s="226"/>
      <c r="F15" s="226"/>
      <c r="G15" s="227"/>
      <c r="H15" s="222" t="s">
        <v>125</v>
      </c>
      <c r="I15" s="223"/>
      <c r="J15" s="223"/>
      <c r="K15" s="223"/>
      <c r="L15" s="224"/>
    </row>
    <row r="16" spans="2:17" ht="40.5" customHeight="1" thickBot="1" x14ac:dyDescent="0.25">
      <c r="B16" s="96" t="s">
        <v>91</v>
      </c>
      <c r="C16" s="243" t="s">
        <v>96</v>
      </c>
      <c r="D16" s="243"/>
      <c r="E16" s="243"/>
      <c r="F16" s="243"/>
      <c r="G16" s="243"/>
      <c r="H16" s="97" t="s">
        <v>97</v>
      </c>
      <c r="I16" s="97" t="s">
        <v>7</v>
      </c>
      <c r="J16" s="97" t="s">
        <v>3</v>
      </c>
      <c r="K16" s="97" t="s">
        <v>104</v>
      </c>
      <c r="L16" s="98" t="s">
        <v>99</v>
      </c>
    </row>
    <row r="17" spans="2:12" ht="53.25" customHeight="1" x14ac:dyDescent="0.2">
      <c r="B17" s="99"/>
      <c r="C17" s="219"/>
      <c r="D17" s="219"/>
      <c r="E17" s="219"/>
      <c r="F17" s="219"/>
      <c r="G17" s="219"/>
      <c r="H17" s="100"/>
      <c r="I17" s="101"/>
      <c r="J17" s="102"/>
      <c r="K17" s="102">
        <f>I17+J17</f>
        <v>0</v>
      </c>
      <c r="L17" s="103" t="str">
        <f t="shared" ref="L17:L36" si="0">IF(K17&lt;=4,"BAJO",IF(K17=5,"MEDIO",IF(K17=6,"ALTO",IF(K17=7,"ALTO","EXTREMO"))))</f>
        <v>BAJO</v>
      </c>
    </row>
    <row r="18" spans="2:12" ht="53.25" customHeight="1" x14ac:dyDescent="0.2">
      <c r="B18" s="104"/>
      <c r="C18" s="221"/>
      <c r="D18" s="221"/>
      <c r="E18" s="221"/>
      <c r="F18" s="221"/>
      <c r="G18" s="221"/>
      <c r="H18" s="105"/>
      <c r="I18" s="101"/>
      <c r="J18" s="102"/>
      <c r="K18" s="102">
        <f t="shared" ref="K18:K36" si="1">+I18+J18</f>
        <v>0</v>
      </c>
      <c r="L18" s="106" t="str">
        <f t="shared" si="0"/>
        <v>BAJO</v>
      </c>
    </row>
    <row r="19" spans="2:12" ht="53.25" customHeight="1" x14ac:dyDescent="0.2">
      <c r="B19" s="104"/>
      <c r="C19" s="221"/>
      <c r="D19" s="221"/>
      <c r="E19" s="221"/>
      <c r="F19" s="221"/>
      <c r="G19" s="221"/>
      <c r="H19" s="105"/>
      <c r="I19" s="101"/>
      <c r="J19" s="102"/>
      <c r="K19" s="102">
        <f t="shared" si="1"/>
        <v>0</v>
      </c>
      <c r="L19" s="106" t="str">
        <f t="shared" si="0"/>
        <v>BAJO</v>
      </c>
    </row>
    <row r="20" spans="2:12" ht="53.25" customHeight="1" x14ac:dyDescent="0.2">
      <c r="B20" s="104"/>
      <c r="C20" s="221"/>
      <c r="D20" s="221"/>
      <c r="E20" s="221"/>
      <c r="F20" s="221"/>
      <c r="G20" s="221"/>
      <c r="H20" s="105"/>
      <c r="I20" s="101"/>
      <c r="J20" s="102"/>
      <c r="K20" s="102">
        <f t="shared" si="1"/>
        <v>0</v>
      </c>
      <c r="L20" s="106" t="str">
        <f t="shared" si="0"/>
        <v>BAJO</v>
      </c>
    </row>
    <row r="21" spans="2:12" ht="53.25" customHeight="1" x14ac:dyDescent="0.2">
      <c r="B21" s="104"/>
      <c r="C21" s="221"/>
      <c r="D21" s="221"/>
      <c r="E21" s="221"/>
      <c r="F21" s="221"/>
      <c r="G21" s="221"/>
      <c r="H21" s="105"/>
      <c r="I21" s="101"/>
      <c r="J21" s="102"/>
      <c r="K21" s="102">
        <f t="shared" si="1"/>
        <v>0</v>
      </c>
      <c r="L21" s="106" t="str">
        <f t="shared" si="0"/>
        <v>BAJO</v>
      </c>
    </row>
    <row r="22" spans="2:12" ht="53.25" customHeight="1" x14ac:dyDescent="0.2">
      <c r="B22" s="104"/>
      <c r="C22" s="221"/>
      <c r="D22" s="221"/>
      <c r="E22" s="221"/>
      <c r="F22" s="221"/>
      <c r="G22" s="221"/>
      <c r="H22" s="105"/>
      <c r="I22" s="101"/>
      <c r="J22" s="102"/>
      <c r="K22" s="102">
        <f t="shared" si="1"/>
        <v>0</v>
      </c>
      <c r="L22" s="106" t="str">
        <f t="shared" si="0"/>
        <v>BAJO</v>
      </c>
    </row>
    <row r="23" spans="2:12" ht="53.25" customHeight="1" x14ac:dyDescent="0.2">
      <c r="B23" s="104"/>
      <c r="C23" s="221"/>
      <c r="D23" s="221"/>
      <c r="E23" s="221"/>
      <c r="F23" s="221"/>
      <c r="G23" s="221"/>
      <c r="H23" s="105"/>
      <c r="I23" s="101"/>
      <c r="J23" s="102"/>
      <c r="K23" s="102">
        <f t="shared" si="1"/>
        <v>0</v>
      </c>
      <c r="L23" s="106" t="str">
        <f t="shared" si="0"/>
        <v>BAJO</v>
      </c>
    </row>
    <row r="24" spans="2:12" ht="53.25" customHeight="1" x14ac:dyDescent="0.2">
      <c r="B24" s="104"/>
      <c r="C24" s="221"/>
      <c r="D24" s="221"/>
      <c r="E24" s="221"/>
      <c r="F24" s="221"/>
      <c r="G24" s="221"/>
      <c r="H24" s="105"/>
      <c r="I24" s="101"/>
      <c r="J24" s="102"/>
      <c r="K24" s="102">
        <f t="shared" si="1"/>
        <v>0</v>
      </c>
      <c r="L24" s="106" t="str">
        <f t="shared" si="0"/>
        <v>BAJO</v>
      </c>
    </row>
    <row r="25" spans="2:12" ht="53.25" customHeight="1" x14ac:dyDescent="0.2">
      <c r="B25" s="104"/>
      <c r="C25" s="221"/>
      <c r="D25" s="221"/>
      <c r="E25" s="221"/>
      <c r="F25" s="221"/>
      <c r="G25" s="221"/>
      <c r="H25" s="105"/>
      <c r="I25" s="101"/>
      <c r="J25" s="102"/>
      <c r="K25" s="102">
        <f t="shared" si="1"/>
        <v>0</v>
      </c>
      <c r="L25" s="106" t="str">
        <f t="shared" si="0"/>
        <v>BAJO</v>
      </c>
    </row>
    <row r="26" spans="2:12" ht="53.25" customHeight="1" x14ac:dyDescent="0.2">
      <c r="B26" s="104"/>
      <c r="C26" s="221"/>
      <c r="D26" s="221"/>
      <c r="E26" s="221"/>
      <c r="F26" s="221"/>
      <c r="G26" s="221"/>
      <c r="H26" s="105"/>
      <c r="I26" s="101"/>
      <c r="J26" s="102"/>
      <c r="K26" s="102">
        <f t="shared" si="1"/>
        <v>0</v>
      </c>
      <c r="L26" s="106" t="str">
        <f t="shared" si="0"/>
        <v>BAJO</v>
      </c>
    </row>
    <row r="27" spans="2:12" ht="53.25" customHeight="1" x14ac:dyDescent="0.2">
      <c r="B27" s="104"/>
      <c r="C27" s="221"/>
      <c r="D27" s="221"/>
      <c r="E27" s="221"/>
      <c r="F27" s="221"/>
      <c r="G27" s="221"/>
      <c r="H27" s="105"/>
      <c r="I27" s="101"/>
      <c r="J27" s="102"/>
      <c r="K27" s="102">
        <f t="shared" si="1"/>
        <v>0</v>
      </c>
      <c r="L27" s="106" t="str">
        <f t="shared" si="0"/>
        <v>BAJO</v>
      </c>
    </row>
    <row r="28" spans="2:12" ht="53.25" customHeight="1" x14ac:dyDescent="0.2">
      <c r="B28" s="104"/>
      <c r="C28" s="221"/>
      <c r="D28" s="221"/>
      <c r="E28" s="221"/>
      <c r="F28" s="221"/>
      <c r="G28" s="221"/>
      <c r="H28" s="105"/>
      <c r="I28" s="101"/>
      <c r="J28" s="102"/>
      <c r="K28" s="102">
        <f t="shared" si="1"/>
        <v>0</v>
      </c>
      <c r="L28" s="106" t="str">
        <f t="shared" si="0"/>
        <v>BAJO</v>
      </c>
    </row>
    <row r="29" spans="2:12" ht="53.25" customHeight="1" x14ac:dyDescent="0.2">
      <c r="B29" s="104"/>
      <c r="C29" s="221"/>
      <c r="D29" s="221"/>
      <c r="E29" s="221"/>
      <c r="F29" s="221"/>
      <c r="G29" s="221"/>
      <c r="H29" s="105"/>
      <c r="I29" s="101"/>
      <c r="J29" s="102"/>
      <c r="K29" s="102">
        <f t="shared" si="1"/>
        <v>0</v>
      </c>
      <c r="L29" s="106" t="str">
        <f t="shared" si="0"/>
        <v>BAJO</v>
      </c>
    </row>
    <row r="30" spans="2:12" ht="53.25" customHeight="1" x14ac:dyDescent="0.2">
      <c r="B30" s="104"/>
      <c r="C30" s="221"/>
      <c r="D30" s="221"/>
      <c r="E30" s="221"/>
      <c r="F30" s="221"/>
      <c r="G30" s="221"/>
      <c r="H30" s="105"/>
      <c r="I30" s="101"/>
      <c r="J30" s="102"/>
      <c r="K30" s="102">
        <f t="shared" si="1"/>
        <v>0</v>
      </c>
      <c r="L30" s="106" t="str">
        <f t="shared" si="0"/>
        <v>BAJO</v>
      </c>
    </row>
    <row r="31" spans="2:12" ht="53.25" customHeight="1" x14ac:dyDescent="0.2">
      <c r="B31" s="104"/>
      <c r="C31" s="221"/>
      <c r="D31" s="221"/>
      <c r="E31" s="221"/>
      <c r="F31" s="221"/>
      <c r="G31" s="221"/>
      <c r="H31" s="105"/>
      <c r="I31" s="101"/>
      <c r="J31" s="102"/>
      <c r="K31" s="102">
        <f t="shared" si="1"/>
        <v>0</v>
      </c>
      <c r="L31" s="106" t="str">
        <f t="shared" si="0"/>
        <v>BAJO</v>
      </c>
    </row>
    <row r="32" spans="2:12" ht="53.25" customHeight="1" x14ac:dyDescent="0.2">
      <c r="B32" s="104"/>
      <c r="C32" s="221"/>
      <c r="D32" s="221"/>
      <c r="E32" s="221"/>
      <c r="F32" s="221"/>
      <c r="G32" s="221"/>
      <c r="H32" s="105"/>
      <c r="I32" s="101"/>
      <c r="J32" s="102"/>
      <c r="K32" s="102">
        <f t="shared" si="1"/>
        <v>0</v>
      </c>
      <c r="L32" s="106" t="str">
        <f t="shared" si="0"/>
        <v>BAJO</v>
      </c>
    </row>
    <row r="33" spans="2:14" ht="53.25" customHeight="1" x14ac:dyDescent="0.2">
      <c r="B33" s="104"/>
      <c r="C33" s="221"/>
      <c r="D33" s="221"/>
      <c r="E33" s="221"/>
      <c r="F33" s="221"/>
      <c r="G33" s="221"/>
      <c r="H33" s="105"/>
      <c r="I33" s="101"/>
      <c r="J33" s="102"/>
      <c r="K33" s="102">
        <f t="shared" si="1"/>
        <v>0</v>
      </c>
      <c r="L33" s="106" t="str">
        <f t="shared" si="0"/>
        <v>BAJO</v>
      </c>
    </row>
    <row r="34" spans="2:14" ht="53.25" customHeight="1" x14ac:dyDescent="0.2">
      <c r="B34" s="104"/>
      <c r="C34" s="221"/>
      <c r="D34" s="221"/>
      <c r="E34" s="221"/>
      <c r="F34" s="221"/>
      <c r="G34" s="221"/>
      <c r="H34" s="105"/>
      <c r="I34" s="101"/>
      <c r="J34" s="102"/>
      <c r="K34" s="102">
        <f t="shared" si="1"/>
        <v>0</v>
      </c>
      <c r="L34" s="106" t="str">
        <f t="shared" si="0"/>
        <v>BAJO</v>
      </c>
    </row>
    <row r="35" spans="2:14" ht="53.25" customHeight="1" x14ac:dyDescent="0.2">
      <c r="B35" s="104"/>
      <c r="C35" s="221"/>
      <c r="D35" s="221"/>
      <c r="E35" s="221"/>
      <c r="F35" s="221"/>
      <c r="G35" s="221"/>
      <c r="H35" s="105"/>
      <c r="I35" s="101"/>
      <c r="J35" s="102"/>
      <c r="K35" s="102">
        <f t="shared" si="1"/>
        <v>0</v>
      </c>
      <c r="L35" s="106" t="str">
        <f t="shared" si="0"/>
        <v>BAJO</v>
      </c>
    </row>
    <row r="36" spans="2:14" ht="53.25" customHeight="1" thickBot="1" x14ac:dyDescent="0.25">
      <c r="B36" s="107"/>
      <c r="C36" s="244"/>
      <c r="D36" s="244"/>
      <c r="E36" s="244"/>
      <c r="F36" s="244"/>
      <c r="G36" s="244"/>
      <c r="H36" s="108"/>
      <c r="I36" s="109"/>
      <c r="J36" s="110"/>
      <c r="K36" s="110">
        <f t="shared" si="1"/>
        <v>0</v>
      </c>
      <c r="L36" s="111" t="str">
        <f t="shared" si="0"/>
        <v>BAJO</v>
      </c>
    </row>
    <row r="37" spans="2:14" ht="12.75" customHeight="1" x14ac:dyDescent="0.2"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4"/>
    </row>
    <row r="38" spans="2:14" x14ac:dyDescent="0.2">
      <c r="B38" s="90"/>
      <c r="C38" s="211"/>
      <c r="D38" s="211"/>
      <c r="E38" s="211"/>
      <c r="F38" s="91"/>
      <c r="G38" s="91"/>
      <c r="H38" s="204"/>
      <c r="I38" s="204"/>
      <c r="J38" s="91"/>
      <c r="K38" s="91"/>
      <c r="L38" s="92"/>
    </row>
    <row r="39" spans="2:14" ht="19.5" customHeight="1" x14ac:dyDescent="0.2">
      <c r="B39" s="218" t="s">
        <v>2</v>
      </c>
      <c r="C39" s="202" t="s">
        <v>16</v>
      </c>
      <c r="D39" s="202"/>
      <c r="E39" s="115" t="s">
        <v>15</v>
      </c>
      <c r="F39" s="91"/>
      <c r="G39" s="220" t="s">
        <v>3</v>
      </c>
      <c r="H39" s="116" t="s">
        <v>21</v>
      </c>
      <c r="I39" s="116" t="s">
        <v>15</v>
      </c>
      <c r="J39" s="91"/>
      <c r="K39" s="91"/>
      <c r="L39" s="92"/>
    </row>
    <row r="40" spans="2:14" ht="21" customHeight="1" x14ac:dyDescent="0.2">
      <c r="B40" s="218"/>
      <c r="C40" s="201" t="s">
        <v>10</v>
      </c>
      <c r="D40" s="201"/>
      <c r="E40" s="117">
        <v>1</v>
      </c>
      <c r="F40" s="91"/>
      <c r="G40" s="220"/>
      <c r="H40" s="117" t="s">
        <v>18</v>
      </c>
      <c r="I40" s="118">
        <v>1</v>
      </c>
      <c r="J40" s="91"/>
      <c r="K40" s="91"/>
      <c r="L40" s="92"/>
    </row>
    <row r="41" spans="2:14" ht="15.75" customHeight="1" x14ac:dyDescent="0.2">
      <c r="B41" s="218"/>
      <c r="C41" s="201" t="s">
        <v>11</v>
      </c>
      <c r="D41" s="201"/>
      <c r="E41" s="117">
        <v>2</v>
      </c>
      <c r="F41" s="91"/>
      <c r="G41" s="220"/>
      <c r="H41" s="117" t="s">
        <v>19</v>
      </c>
      <c r="I41" s="118">
        <v>2</v>
      </c>
      <c r="J41" s="91"/>
      <c r="K41" s="91"/>
      <c r="L41" s="92"/>
      <c r="N41" s="5"/>
    </row>
    <row r="42" spans="2:14" ht="24.75" customHeight="1" x14ac:dyDescent="0.2">
      <c r="B42" s="218"/>
      <c r="C42" s="201" t="s">
        <v>12</v>
      </c>
      <c r="D42" s="201"/>
      <c r="E42" s="117">
        <v>3</v>
      </c>
      <c r="F42" s="91"/>
      <c r="G42" s="220"/>
      <c r="H42" s="117" t="s">
        <v>1</v>
      </c>
      <c r="I42" s="118">
        <v>3</v>
      </c>
      <c r="J42" s="91"/>
      <c r="K42" s="91"/>
      <c r="L42" s="92"/>
    </row>
    <row r="43" spans="2:14" ht="18" customHeight="1" x14ac:dyDescent="0.2">
      <c r="B43" s="218"/>
      <c r="C43" s="201" t="s">
        <v>13</v>
      </c>
      <c r="D43" s="201"/>
      <c r="E43" s="117">
        <v>4</v>
      </c>
      <c r="F43" s="91"/>
      <c r="G43" s="220"/>
      <c r="H43" s="117" t="s">
        <v>20</v>
      </c>
      <c r="I43" s="118">
        <v>4</v>
      </c>
      <c r="J43" s="91"/>
      <c r="K43" s="91"/>
      <c r="L43" s="92"/>
    </row>
    <row r="44" spans="2:14" ht="29.25" customHeight="1" x14ac:dyDescent="0.2">
      <c r="B44" s="218"/>
      <c r="C44" s="201" t="s">
        <v>14</v>
      </c>
      <c r="D44" s="201"/>
      <c r="E44" s="117">
        <v>5</v>
      </c>
      <c r="F44" s="91"/>
      <c r="G44" s="220"/>
      <c r="H44" s="117" t="s">
        <v>0</v>
      </c>
      <c r="I44" s="118">
        <v>5</v>
      </c>
      <c r="J44" s="91"/>
      <c r="K44" s="91"/>
      <c r="L44" s="92"/>
    </row>
    <row r="45" spans="2:14" ht="16.5" customHeight="1" x14ac:dyDescent="0.2">
      <c r="B45" s="119"/>
      <c r="C45" s="120"/>
      <c r="D45" s="120"/>
      <c r="E45" s="120"/>
      <c r="F45" s="91"/>
      <c r="G45" s="120"/>
      <c r="H45" s="120"/>
      <c r="I45" s="120"/>
      <c r="J45" s="120"/>
      <c r="K45" s="120"/>
      <c r="L45" s="92"/>
    </row>
    <row r="46" spans="2:14" ht="16.5" customHeight="1" x14ac:dyDescent="0.2">
      <c r="B46" s="119"/>
      <c r="C46" s="204" t="s">
        <v>23</v>
      </c>
      <c r="D46" s="204"/>
      <c r="E46" s="204"/>
      <c r="F46" s="204"/>
      <c r="G46" s="204"/>
      <c r="H46" s="207"/>
      <c r="I46" s="207"/>
      <c r="J46" s="207"/>
      <c r="K46" s="207"/>
      <c r="L46" s="92"/>
    </row>
    <row r="47" spans="2:14" ht="69.75" customHeight="1" x14ac:dyDescent="0.2">
      <c r="B47" s="119"/>
      <c r="C47" s="201" t="s">
        <v>113</v>
      </c>
      <c r="D47" s="201"/>
      <c r="E47" s="201"/>
      <c r="F47" s="117" t="s">
        <v>115</v>
      </c>
      <c r="G47" s="117" t="s">
        <v>122</v>
      </c>
      <c r="H47" s="117" t="s">
        <v>120</v>
      </c>
      <c r="I47" s="201" t="s">
        <v>118</v>
      </c>
      <c r="J47" s="201"/>
      <c r="K47" s="201" t="s">
        <v>116</v>
      </c>
      <c r="L47" s="210"/>
    </row>
    <row r="48" spans="2:14" ht="69.75" customHeight="1" x14ac:dyDescent="0.2">
      <c r="B48" s="119"/>
      <c r="C48" s="201" t="s">
        <v>114</v>
      </c>
      <c r="D48" s="201"/>
      <c r="E48" s="201"/>
      <c r="F48" s="117" t="s">
        <v>124</v>
      </c>
      <c r="G48" s="117" t="s">
        <v>123</v>
      </c>
      <c r="H48" s="117" t="s">
        <v>121</v>
      </c>
      <c r="I48" s="201" t="s">
        <v>119</v>
      </c>
      <c r="J48" s="201"/>
      <c r="K48" s="201" t="s">
        <v>117</v>
      </c>
      <c r="L48" s="210"/>
    </row>
    <row r="49" spans="2:12" x14ac:dyDescent="0.2">
      <c r="B49" s="90"/>
      <c r="C49" s="202" t="s">
        <v>24</v>
      </c>
      <c r="D49" s="202"/>
      <c r="E49" s="202" t="s">
        <v>15</v>
      </c>
      <c r="F49" s="121" t="s">
        <v>18</v>
      </c>
      <c r="G49" s="121" t="s">
        <v>19</v>
      </c>
      <c r="H49" s="122" t="s">
        <v>1</v>
      </c>
      <c r="I49" s="213" t="s">
        <v>20</v>
      </c>
      <c r="J49" s="213"/>
      <c r="K49" s="202" t="s">
        <v>0</v>
      </c>
      <c r="L49" s="208"/>
    </row>
    <row r="50" spans="2:12" x14ac:dyDescent="0.2">
      <c r="B50" s="90"/>
      <c r="C50" s="202"/>
      <c r="D50" s="202"/>
      <c r="E50" s="202"/>
      <c r="F50" s="123">
        <v>1</v>
      </c>
      <c r="G50" s="123">
        <v>2</v>
      </c>
      <c r="H50" s="123">
        <v>3</v>
      </c>
      <c r="I50" s="203">
        <v>4</v>
      </c>
      <c r="J50" s="203"/>
      <c r="K50" s="203">
        <v>5</v>
      </c>
      <c r="L50" s="209"/>
    </row>
    <row r="51" spans="2:12" ht="19.5" customHeight="1" x14ac:dyDescent="0.2">
      <c r="B51" s="90"/>
      <c r="C51" s="201" t="s">
        <v>10</v>
      </c>
      <c r="D51" s="201"/>
      <c r="E51" s="124">
        <v>1</v>
      </c>
      <c r="F51" s="125">
        <v>2</v>
      </c>
      <c r="G51" s="125">
        <v>3</v>
      </c>
      <c r="H51" s="125">
        <v>4</v>
      </c>
      <c r="I51" s="205">
        <v>5</v>
      </c>
      <c r="J51" s="205"/>
      <c r="K51" s="206">
        <v>6</v>
      </c>
      <c r="L51" s="214"/>
    </row>
    <row r="52" spans="2:12" ht="21.75" customHeight="1" x14ac:dyDescent="0.2">
      <c r="B52" s="90"/>
      <c r="C52" s="201" t="s">
        <v>11</v>
      </c>
      <c r="D52" s="201"/>
      <c r="E52" s="124">
        <v>2</v>
      </c>
      <c r="F52" s="125">
        <v>3</v>
      </c>
      <c r="G52" s="125">
        <v>4</v>
      </c>
      <c r="H52" s="126">
        <v>5</v>
      </c>
      <c r="I52" s="206">
        <v>6</v>
      </c>
      <c r="J52" s="206"/>
      <c r="K52" s="215">
        <v>7</v>
      </c>
      <c r="L52" s="216"/>
    </row>
    <row r="53" spans="2:12" ht="26.25" customHeight="1" x14ac:dyDescent="0.2">
      <c r="B53" s="90"/>
      <c r="C53" s="201" t="s">
        <v>12</v>
      </c>
      <c r="D53" s="201"/>
      <c r="E53" s="124">
        <v>3</v>
      </c>
      <c r="F53" s="125">
        <v>4</v>
      </c>
      <c r="G53" s="126">
        <v>5</v>
      </c>
      <c r="H53" s="127">
        <v>6</v>
      </c>
      <c r="I53" s="206">
        <v>7</v>
      </c>
      <c r="J53" s="206"/>
      <c r="K53" s="212">
        <v>8</v>
      </c>
      <c r="L53" s="217"/>
    </row>
    <row r="54" spans="2:12" ht="21" customHeight="1" x14ac:dyDescent="0.2">
      <c r="B54" s="90"/>
      <c r="C54" s="201" t="s">
        <v>13</v>
      </c>
      <c r="D54" s="201"/>
      <c r="E54" s="124">
        <v>4</v>
      </c>
      <c r="F54" s="126">
        <v>5</v>
      </c>
      <c r="G54" s="127">
        <v>6</v>
      </c>
      <c r="H54" s="127">
        <v>7</v>
      </c>
      <c r="I54" s="212">
        <v>8</v>
      </c>
      <c r="J54" s="212"/>
      <c r="K54" s="212">
        <v>9</v>
      </c>
      <c r="L54" s="217"/>
    </row>
    <row r="55" spans="2:12" ht="27" customHeight="1" x14ac:dyDescent="0.2">
      <c r="B55" s="90"/>
      <c r="C55" s="201" t="s">
        <v>14</v>
      </c>
      <c r="D55" s="201"/>
      <c r="E55" s="124">
        <v>5</v>
      </c>
      <c r="F55" s="127">
        <v>6</v>
      </c>
      <c r="G55" s="127">
        <v>7</v>
      </c>
      <c r="H55" s="128">
        <v>8</v>
      </c>
      <c r="I55" s="212">
        <v>9</v>
      </c>
      <c r="J55" s="212"/>
      <c r="K55" s="212">
        <v>10</v>
      </c>
      <c r="L55" s="217"/>
    </row>
    <row r="56" spans="2:12" x14ac:dyDescent="0.2"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2"/>
    </row>
    <row r="57" spans="2:12" ht="19.5" customHeight="1" x14ac:dyDescent="0.2">
      <c r="B57" s="90"/>
      <c r="C57" s="91"/>
      <c r="D57" s="91"/>
      <c r="E57" s="91"/>
      <c r="F57" s="91"/>
      <c r="G57" s="204" t="s">
        <v>17</v>
      </c>
      <c r="H57" s="204"/>
      <c r="I57" s="91"/>
      <c r="J57" s="91"/>
      <c r="K57" s="91"/>
      <c r="L57" s="92"/>
    </row>
    <row r="58" spans="2:12" ht="18" customHeight="1" x14ac:dyDescent="0.2">
      <c r="B58" s="90"/>
      <c r="C58" s="91"/>
      <c r="D58" s="91"/>
      <c r="E58" s="91"/>
      <c r="F58" s="91"/>
      <c r="G58" s="121" t="s">
        <v>23</v>
      </c>
      <c r="H58" s="129" t="s">
        <v>24</v>
      </c>
      <c r="I58" s="91"/>
      <c r="J58" s="91"/>
      <c r="K58" s="91"/>
      <c r="L58" s="92"/>
    </row>
    <row r="59" spans="2:12" ht="18" customHeight="1" x14ac:dyDescent="0.2">
      <c r="B59" s="90"/>
      <c r="C59" s="91"/>
      <c r="D59" s="91"/>
      <c r="E59" s="91"/>
      <c r="F59" s="91"/>
      <c r="G59" s="128" t="s">
        <v>25</v>
      </c>
      <c r="H59" s="130" t="s">
        <v>26</v>
      </c>
      <c r="I59" s="91"/>
      <c r="J59" s="91"/>
      <c r="K59" s="91"/>
      <c r="L59" s="92"/>
    </row>
    <row r="60" spans="2:12" ht="18" customHeight="1" x14ac:dyDescent="0.2">
      <c r="B60" s="90"/>
      <c r="C60" s="91"/>
      <c r="D60" s="91"/>
      <c r="E60" s="91"/>
      <c r="F60" s="91"/>
      <c r="G60" s="127" t="s">
        <v>27</v>
      </c>
      <c r="H60" s="130" t="s">
        <v>28</v>
      </c>
      <c r="I60" s="91"/>
      <c r="J60" s="91"/>
      <c r="K60" s="91"/>
      <c r="L60" s="92"/>
    </row>
    <row r="61" spans="2:12" ht="18" customHeight="1" x14ac:dyDescent="0.2">
      <c r="B61" s="90"/>
      <c r="C61" s="91"/>
      <c r="D61" s="91"/>
      <c r="E61" s="91"/>
      <c r="F61" s="91"/>
      <c r="G61" s="126">
        <v>5</v>
      </c>
      <c r="H61" s="130" t="s">
        <v>29</v>
      </c>
      <c r="I61" s="91"/>
      <c r="J61" s="91"/>
      <c r="K61" s="91"/>
      <c r="L61" s="92"/>
    </row>
    <row r="62" spans="2:12" ht="18" customHeight="1" x14ac:dyDescent="0.2">
      <c r="B62" s="90"/>
      <c r="C62" s="91"/>
      <c r="D62" s="91"/>
      <c r="E62" s="91"/>
      <c r="F62" s="91"/>
      <c r="G62" s="125" t="s">
        <v>30</v>
      </c>
      <c r="H62" s="130" t="s">
        <v>31</v>
      </c>
      <c r="I62" s="91"/>
      <c r="J62" s="91"/>
      <c r="K62" s="91"/>
      <c r="L62" s="92"/>
    </row>
    <row r="63" spans="2:12" ht="13.5" thickBot="1" x14ac:dyDescent="0.25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5"/>
    </row>
    <row r="67" spans="2:2" hidden="1" x14ac:dyDescent="0.2">
      <c r="B67" s="7" t="s">
        <v>125</v>
      </c>
    </row>
    <row r="68" spans="2:2" hidden="1" x14ac:dyDescent="0.2">
      <c r="B68" s="7" t="s">
        <v>126</v>
      </c>
    </row>
  </sheetData>
  <mergeCells count="68">
    <mergeCell ref="C35:G35"/>
    <mergeCell ref="C36:G36"/>
    <mergeCell ref="C32:G32"/>
    <mergeCell ref="C24:G24"/>
    <mergeCell ref="C25:G25"/>
    <mergeCell ref="C26:G26"/>
    <mergeCell ref="C31:G31"/>
    <mergeCell ref="C16:G16"/>
    <mergeCell ref="C18:G18"/>
    <mergeCell ref="C19:G19"/>
    <mergeCell ref="C20:G20"/>
    <mergeCell ref="C21:G21"/>
    <mergeCell ref="H15:L15"/>
    <mergeCell ref="B15:G15"/>
    <mergeCell ref="B6:L6"/>
    <mergeCell ref="B2:B4"/>
    <mergeCell ref="B12:L12"/>
    <mergeCell ref="B7:L7"/>
    <mergeCell ref="C2:J4"/>
    <mergeCell ref="K2:L4"/>
    <mergeCell ref="B39:B44"/>
    <mergeCell ref="C39:D39"/>
    <mergeCell ref="C40:D40"/>
    <mergeCell ref="C17:G17"/>
    <mergeCell ref="C41:D41"/>
    <mergeCell ref="C42:D42"/>
    <mergeCell ref="C43:D43"/>
    <mergeCell ref="G39:G44"/>
    <mergeCell ref="C27:G27"/>
    <mergeCell ref="C28:G28"/>
    <mergeCell ref="C29:G29"/>
    <mergeCell ref="C30:G30"/>
    <mergeCell ref="C22:G22"/>
    <mergeCell ref="C23:G23"/>
    <mergeCell ref="C33:G33"/>
    <mergeCell ref="C34:G34"/>
    <mergeCell ref="G57:H57"/>
    <mergeCell ref="C52:D52"/>
    <mergeCell ref="K47:L47"/>
    <mergeCell ref="C55:D55"/>
    <mergeCell ref="C54:D54"/>
    <mergeCell ref="I55:J55"/>
    <mergeCell ref="I49:J49"/>
    <mergeCell ref="I47:J47"/>
    <mergeCell ref="I48:J48"/>
    <mergeCell ref="K51:L51"/>
    <mergeCell ref="K52:L52"/>
    <mergeCell ref="K53:L53"/>
    <mergeCell ref="K54:L54"/>
    <mergeCell ref="K55:L55"/>
    <mergeCell ref="I54:J54"/>
    <mergeCell ref="I53:J53"/>
    <mergeCell ref="C53:D53"/>
    <mergeCell ref="C49:D50"/>
    <mergeCell ref="I50:J50"/>
    <mergeCell ref="H38:I38"/>
    <mergeCell ref="C48:E48"/>
    <mergeCell ref="C51:D51"/>
    <mergeCell ref="I51:J51"/>
    <mergeCell ref="C44:D44"/>
    <mergeCell ref="C47:E47"/>
    <mergeCell ref="I52:J52"/>
    <mergeCell ref="E49:E50"/>
    <mergeCell ref="C46:K46"/>
    <mergeCell ref="K49:L49"/>
    <mergeCell ref="K50:L50"/>
    <mergeCell ref="K48:L48"/>
    <mergeCell ref="C38:E38"/>
  </mergeCells>
  <phoneticPr fontId="1" type="noConversion"/>
  <conditionalFormatting sqref="J18:K36">
    <cfRule type="expression" dxfId="18" priority="7" stopIfTrue="1">
      <formula>"""bajo"""</formula>
    </cfRule>
  </conditionalFormatting>
  <conditionalFormatting sqref="L17:L36">
    <cfRule type="cellIs" dxfId="17" priority="2" stopIfTrue="1" operator="equal">
      <formula>"EXTREMO"</formula>
    </cfRule>
    <cfRule type="cellIs" dxfId="16" priority="3" stopIfTrue="1" operator="equal">
      <formula>"ALTO"</formula>
    </cfRule>
    <cfRule type="cellIs" dxfId="15" priority="4" stopIfTrue="1" operator="equal">
      <formula>"MEDIO"</formula>
    </cfRule>
    <cfRule type="cellIs" dxfId="14" priority="5" stopIfTrue="1" operator="equal">
      <formula>"BAJO"</formula>
    </cfRule>
  </conditionalFormatting>
  <conditionalFormatting sqref="J17:K17">
    <cfRule type="expression" dxfId="13" priority="1" stopIfTrue="1">
      <formula>"""bajo"""</formula>
    </cfRule>
  </conditionalFormatting>
  <dataValidations count="24">
    <dataValidation type="list" allowBlank="1" showInputMessage="1" showErrorMessage="1" sqref="I17:I36" xr:uid="{00000000-0002-0000-0200-000000000000}">
      <formula1>$E$40:$E$44</formula1>
    </dataValidation>
    <dataValidation type="list" allowBlank="1" showInputMessage="1" showErrorMessage="1" sqref="J17:J36" xr:uid="{00000000-0002-0000-0200-000001000000}">
      <formula1>$I$40:$I$44</formula1>
    </dataValidation>
    <dataValidation type="list" allowBlank="1" showInputMessage="1" showErrorMessage="1" sqref="H15" xr:uid="{00000000-0002-0000-0200-000002000000}">
      <formula1>$B$67:$B$68</formula1>
    </dataValidation>
    <dataValidation type="list" allowBlank="1" showInputMessage="1" showErrorMessage="1" sqref="C17:G17" xr:uid="{00000000-0002-0000-0200-000003000000}">
      <formula1>INDIRECT($B$17)</formula1>
    </dataValidation>
    <dataValidation type="list" allowBlank="1" showInputMessage="1" showErrorMessage="1" sqref="B17:B36" xr:uid="{00000000-0002-0000-0200-000004000000}">
      <formula1>"PLANEACIÓN,SELECCIÓN,CONTRATACIÓN,EJECUCIÓN"</formula1>
    </dataValidation>
    <dataValidation type="list" allowBlank="1" showInputMessage="1" showErrorMessage="1" sqref="C18:G18" xr:uid="{00000000-0002-0000-0200-000005000000}">
      <formula1>INDIRECT($B$18)</formula1>
    </dataValidation>
    <dataValidation type="list" allowBlank="1" showInputMessage="1" showErrorMessage="1" sqref="C19:G19" xr:uid="{00000000-0002-0000-0200-000006000000}">
      <formula1>INDIRECT($B$19)</formula1>
    </dataValidation>
    <dataValidation type="list" allowBlank="1" showInputMessage="1" showErrorMessage="1" sqref="C20:G20" xr:uid="{00000000-0002-0000-0200-000007000000}">
      <formula1>INDIRECT($B$20)</formula1>
    </dataValidation>
    <dataValidation type="list" allowBlank="1" showInputMessage="1" showErrorMessage="1" sqref="C21:G21" xr:uid="{00000000-0002-0000-0200-000008000000}">
      <formula1>INDIRECT($B$21)</formula1>
    </dataValidation>
    <dataValidation type="list" allowBlank="1" showInputMessage="1" showErrorMessage="1" sqref="C22:G22" xr:uid="{00000000-0002-0000-0200-000009000000}">
      <formula1>INDIRECT($B$22)</formula1>
    </dataValidation>
    <dataValidation type="list" allowBlank="1" showInputMessage="1" showErrorMessage="1" sqref="C23:G23" xr:uid="{00000000-0002-0000-0200-00000A000000}">
      <formula1>INDIRECT($B$23)</formula1>
    </dataValidation>
    <dataValidation type="list" allowBlank="1" showInputMessage="1" showErrorMessage="1" sqref="C24:G24" xr:uid="{00000000-0002-0000-0200-00000B000000}">
      <formula1>INDIRECT($B$24)</formula1>
    </dataValidation>
    <dataValidation type="list" allowBlank="1" showInputMessage="1" showErrorMessage="1" sqref="C25:G25" xr:uid="{00000000-0002-0000-0200-00000C000000}">
      <formula1>INDIRECT($B$25)</formula1>
    </dataValidation>
    <dataValidation type="list" allowBlank="1" showInputMessage="1" showErrorMessage="1" sqref="C26:G26" xr:uid="{00000000-0002-0000-0200-00000D000000}">
      <formula1>INDIRECT($B$26)</formula1>
    </dataValidation>
    <dataValidation type="list" allowBlank="1" showInputMessage="1" showErrorMessage="1" sqref="C27:G27" xr:uid="{00000000-0002-0000-0200-00000E000000}">
      <formula1>INDIRECT($B$27)</formula1>
    </dataValidation>
    <dataValidation type="list" allowBlank="1" showInputMessage="1" showErrorMessage="1" sqref="C28:G28" xr:uid="{00000000-0002-0000-0200-00000F000000}">
      <formula1>INDIRECT($B$28)</formula1>
    </dataValidation>
    <dataValidation type="list" allowBlank="1" showInputMessage="1" showErrorMessage="1" sqref="C29:G29" xr:uid="{00000000-0002-0000-0200-000010000000}">
      <formula1>INDIRECT($B$29)</formula1>
    </dataValidation>
    <dataValidation type="list" allowBlank="1" showInputMessage="1" showErrorMessage="1" sqref="C30:G30" xr:uid="{00000000-0002-0000-0200-000011000000}">
      <formula1>INDIRECT($B$30)</formula1>
    </dataValidation>
    <dataValidation type="list" allowBlank="1" showInputMessage="1" showErrorMessage="1" sqref="C31:G31" xr:uid="{00000000-0002-0000-0200-000012000000}">
      <formula1>INDIRECT($B$31)</formula1>
    </dataValidation>
    <dataValidation type="list" allowBlank="1" showInputMessage="1" showErrorMessage="1" sqref="C32:G32" xr:uid="{00000000-0002-0000-0200-000013000000}">
      <formula1>INDIRECT($B$32)</formula1>
    </dataValidation>
    <dataValidation type="list" allowBlank="1" showInputMessage="1" showErrorMessage="1" sqref="C33:G33" xr:uid="{00000000-0002-0000-0200-000014000000}">
      <formula1>INDIRECT($B$33)</formula1>
    </dataValidation>
    <dataValidation type="list" allowBlank="1" showInputMessage="1" showErrorMessage="1" sqref="C34:G34" xr:uid="{00000000-0002-0000-0200-000015000000}">
      <formula1>INDIRECT($B$34)</formula1>
    </dataValidation>
    <dataValidation type="list" allowBlank="1" showInputMessage="1" showErrorMessage="1" sqref="C35:G35" xr:uid="{00000000-0002-0000-0200-000016000000}">
      <formula1>INDIRECT($B$35)</formula1>
    </dataValidation>
    <dataValidation type="list" allowBlank="1" showInputMessage="1" showErrorMessage="1" sqref="C36:G36" xr:uid="{00000000-0002-0000-0200-000017000000}">
      <formula1>INDIRECT($B$36)</formula1>
    </dataValidation>
  </dataValidations>
  <printOptions horizontalCentered="1"/>
  <pageMargins left="0.7" right="0.7" top="0.75" bottom="0.75" header="0.3" footer="0.3"/>
  <pageSetup scale="32" orientation="portrait" verticalDpi="4294967295" r:id="rId1"/>
  <headerFooter alignWithMargins="0">
    <oddFooter xml:space="preserve">&amp;C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Z55"/>
  <sheetViews>
    <sheetView showGridLines="0" topLeftCell="F1" zoomScale="90" zoomScaleNormal="90" zoomScalePageLayoutView="70" workbookViewId="0">
      <selection activeCell="Q2" sqref="Q2:R4"/>
    </sheetView>
  </sheetViews>
  <sheetFormatPr baseColWidth="10" defaultRowHeight="12.75" x14ac:dyDescent="0.2"/>
  <cols>
    <col min="1" max="1" width="2.85546875" customWidth="1"/>
    <col min="2" max="2" width="41.7109375" customWidth="1"/>
    <col min="3" max="3" width="15.85546875" customWidth="1"/>
    <col min="4" max="4" width="13.140625" customWidth="1"/>
    <col min="5" max="5" width="16.42578125" customWidth="1"/>
    <col min="6" max="6" width="14.85546875" customWidth="1"/>
    <col min="7" max="7" width="17.42578125" customWidth="1"/>
    <col min="8" max="8" width="14.42578125" customWidth="1"/>
    <col min="9" max="9" width="15.85546875" customWidth="1"/>
    <col min="10" max="10" width="9.42578125" customWidth="1"/>
    <col min="11" max="17" width="14" customWidth="1"/>
    <col min="18" max="18" width="20.85546875" style="4" customWidth="1"/>
  </cols>
  <sheetData>
    <row r="2" spans="2:26" ht="48.75" customHeight="1" x14ac:dyDescent="0.2">
      <c r="B2" s="155"/>
      <c r="C2" s="165" t="s">
        <v>139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/>
      <c r="Q2" s="237" t="s">
        <v>164</v>
      </c>
      <c r="R2" s="238"/>
    </row>
    <row r="3" spans="2:26" ht="30" customHeight="1" x14ac:dyDescent="0.2">
      <c r="B3" s="155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  <c r="Q3" s="239"/>
      <c r="R3" s="240"/>
    </row>
    <row r="4" spans="2:26" ht="39.75" customHeight="1" x14ac:dyDescent="0.2">
      <c r="B4" s="155"/>
      <c r="C4" s="171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3"/>
      <c r="Q4" s="241"/>
      <c r="R4" s="242"/>
    </row>
    <row r="5" spans="2:26" ht="13.5" thickBot="1" x14ac:dyDescent="0.25"/>
    <row r="6" spans="2:26" ht="78.75" customHeight="1" thickBot="1" x14ac:dyDescent="0.25">
      <c r="B6" s="285" t="str">
        <f>+EVALUACION!B6</f>
        <v xml:space="preserve">Objeto Contractual: 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7"/>
      <c r="S6" s="1"/>
      <c r="T6" s="1"/>
      <c r="U6" s="1"/>
      <c r="V6" s="1"/>
      <c r="W6" s="1"/>
      <c r="X6" s="1"/>
      <c r="Y6" s="1"/>
      <c r="Z6" s="1"/>
    </row>
    <row r="7" spans="2:26" ht="24.75" customHeight="1" x14ac:dyDescent="0.2">
      <c r="B7" s="288" t="s">
        <v>111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90"/>
    </row>
    <row r="8" spans="2:26" ht="15.75" x14ac:dyDescent="0.25">
      <c r="B8" s="247" t="s">
        <v>112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</row>
    <row r="9" spans="2:26" ht="34.5" customHeight="1" x14ac:dyDescent="0.2">
      <c r="B9" s="245" t="s">
        <v>150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</row>
    <row r="10" spans="2:26" ht="15.75" x14ac:dyDescent="0.25">
      <c r="B10" s="247" t="s">
        <v>154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</row>
    <row r="11" spans="2:26" x14ac:dyDescent="0.2">
      <c r="B11" s="90"/>
      <c r="R11" s="3"/>
    </row>
    <row r="12" spans="2:26" x14ac:dyDescent="0.2">
      <c r="B12" s="8"/>
      <c r="R12" s="3"/>
    </row>
    <row r="13" spans="2:26" x14ac:dyDescent="0.2">
      <c r="B13" s="8"/>
      <c r="R13" s="3"/>
    </row>
    <row r="14" spans="2:26" ht="7.5" customHeight="1" thickBot="1" x14ac:dyDescent="0.25">
      <c r="B14" s="2"/>
      <c r="R14" s="3"/>
    </row>
    <row r="15" spans="2:26" ht="93.75" customHeight="1" thickBot="1" x14ac:dyDescent="0.25">
      <c r="B15" s="131" t="s">
        <v>91</v>
      </c>
      <c r="C15" s="293" t="s">
        <v>96</v>
      </c>
      <c r="D15" s="293"/>
      <c r="E15" s="293"/>
      <c r="F15" s="293"/>
      <c r="G15" s="243" t="s">
        <v>101</v>
      </c>
      <c r="H15" s="243"/>
      <c r="I15" s="97" t="s">
        <v>7</v>
      </c>
      <c r="J15" s="97" t="s">
        <v>3</v>
      </c>
      <c r="K15" s="97" t="s">
        <v>104</v>
      </c>
      <c r="L15" s="97" t="s">
        <v>99</v>
      </c>
      <c r="M15" s="97" t="s">
        <v>105</v>
      </c>
      <c r="N15" s="97" t="s">
        <v>106</v>
      </c>
      <c r="O15" s="97" t="s">
        <v>107</v>
      </c>
      <c r="P15" s="97" t="s">
        <v>108</v>
      </c>
      <c r="Q15" s="97" t="s">
        <v>135</v>
      </c>
      <c r="R15" s="11" t="s">
        <v>110</v>
      </c>
    </row>
    <row r="16" spans="2:26" s="27" customFormat="1" ht="57.75" customHeight="1" x14ac:dyDescent="0.2">
      <c r="B16" s="132">
        <f>+EVALUACION!B17</f>
        <v>0</v>
      </c>
      <c r="C16" s="292">
        <f>+EVALUACION!C17</f>
        <v>0</v>
      </c>
      <c r="D16" s="292"/>
      <c r="E16" s="292"/>
      <c r="F16" s="292"/>
      <c r="G16" s="291"/>
      <c r="H16" s="291"/>
      <c r="I16" s="133">
        <f>+EVALUACION!I17</f>
        <v>0</v>
      </c>
      <c r="J16" s="133">
        <f>+EVALUACION!J17</f>
        <v>0</v>
      </c>
      <c r="K16" s="133">
        <f>+I16+J16</f>
        <v>0</v>
      </c>
      <c r="L16" s="133" t="str">
        <f>IF(K16&lt;=4,"BAJO",IF(K16=5,"MEDIO",IF(K16=6,"ALTO",IF(K16=7,"ALTO","EXTREMO"))))</f>
        <v>BAJO</v>
      </c>
      <c r="M16" s="133"/>
      <c r="N16" s="134"/>
      <c r="O16" s="134"/>
      <c r="P16" s="134"/>
      <c r="Q16" s="134"/>
      <c r="R16" s="41"/>
    </row>
    <row r="17" spans="2:18" s="27" customFormat="1" ht="57.75" customHeight="1" x14ac:dyDescent="0.2">
      <c r="B17" s="135">
        <f>+EVALUACION!B18</f>
        <v>0</v>
      </c>
      <c r="C17" s="260">
        <f>+EVALUACION!C18</f>
        <v>0</v>
      </c>
      <c r="D17" s="260"/>
      <c r="E17" s="260"/>
      <c r="F17" s="260"/>
      <c r="G17" s="201"/>
      <c r="H17" s="201"/>
      <c r="I17" s="141">
        <f>+EVALUACION!I18</f>
        <v>0</v>
      </c>
      <c r="J17" s="101">
        <f>+EVALUACION!J18</f>
        <v>0</v>
      </c>
      <c r="K17" s="101">
        <f>+I17+J17</f>
        <v>0</v>
      </c>
      <c r="L17" s="101" t="str">
        <f>IF(K17&lt;=4,"BAJO",IF(K17=5,"MEDIO",IF(K17=6,"ALTO",IF(K17=7,"ALTO","EXTREMO"))))</f>
        <v>BAJO</v>
      </c>
      <c r="M17" s="101"/>
      <c r="N17" s="136"/>
      <c r="O17" s="136"/>
      <c r="P17" s="136"/>
      <c r="Q17" s="136"/>
      <c r="R17" s="42"/>
    </row>
    <row r="18" spans="2:18" s="27" customFormat="1" ht="57.75" customHeight="1" x14ac:dyDescent="0.2">
      <c r="B18" s="135">
        <f>+EVALUACION!B19</f>
        <v>0</v>
      </c>
      <c r="C18" s="260">
        <f>+EVALUACION!C19</f>
        <v>0</v>
      </c>
      <c r="D18" s="260"/>
      <c r="E18" s="260"/>
      <c r="F18" s="260"/>
      <c r="G18" s="201"/>
      <c r="H18" s="201"/>
      <c r="I18" s="101">
        <f>+EVALUACION!I19</f>
        <v>0</v>
      </c>
      <c r="J18" s="101">
        <f>+EVALUACION!J19</f>
        <v>0</v>
      </c>
      <c r="K18" s="101">
        <f t="shared" ref="K18:K29" si="0">+I18+J18</f>
        <v>0</v>
      </c>
      <c r="L18" s="101" t="str">
        <f t="shared" ref="L18:L35" si="1">IF(K18&lt;=4,"BAJO",IF(K18=5,"MEDIO",IF(K18=6,"ALTO",IF(K18=7,"ALTO","EXTREMO"))))</f>
        <v>BAJO</v>
      </c>
      <c r="M18" s="101"/>
      <c r="N18" s="136"/>
      <c r="O18" s="136"/>
      <c r="P18" s="136"/>
      <c r="Q18" s="136"/>
      <c r="R18" s="42"/>
    </row>
    <row r="19" spans="2:18" s="27" customFormat="1" ht="57.75" customHeight="1" x14ac:dyDescent="0.2">
      <c r="B19" s="135">
        <f>+EVALUACION!B20</f>
        <v>0</v>
      </c>
      <c r="C19" s="260">
        <f>+EVALUACION!C20</f>
        <v>0</v>
      </c>
      <c r="D19" s="260"/>
      <c r="E19" s="260"/>
      <c r="F19" s="260"/>
      <c r="G19" s="201"/>
      <c r="H19" s="201"/>
      <c r="I19" s="101">
        <f>+EVALUACION!I20</f>
        <v>0</v>
      </c>
      <c r="J19" s="101">
        <f>+EVALUACION!J20</f>
        <v>0</v>
      </c>
      <c r="K19" s="101">
        <f t="shared" si="0"/>
        <v>0</v>
      </c>
      <c r="L19" s="101" t="str">
        <f t="shared" si="1"/>
        <v>BAJO</v>
      </c>
      <c r="M19" s="101"/>
      <c r="N19" s="136"/>
      <c r="O19" s="136"/>
      <c r="P19" s="136"/>
      <c r="Q19" s="136"/>
      <c r="R19" s="42"/>
    </row>
    <row r="20" spans="2:18" s="27" customFormat="1" ht="57.75" customHeight="1" x14ac:dyDescent="0.2">
      <c r="B20" s="135">
        <f>+EVALUACION!B21</f>
        <v>0</v>
      </c>
      <c r="C20" s="260">
        <f>+EVALUACION!C21</f>
        <v>0</v>
      </c>
      <c r="D20" s="260"/>
      <c r="E20" s="260"/>
      <c r="F20" s="260"/>
      <c r="G20" s="201"/>
      <c r="H20" s="201"/>
      <c r="I20" s="101">
        <f>+EVALUACION!I21</f>
        <v>0</v>
      </c>
      <c r="J20" s="101">
        <f>+EVALUACION!J21</f>
        <v>0</v>
      </c>
      <c r="K20" s="101">
        <f t="shared" si="0"/>
        <v>0</v>
      </c>
      <c r="L20" s="101" t="str">
        <f t="shared" si="1"/>
        <v>BAJO</v>
      </c>
      <c r="M20" s="101"/>
      <c r="N20" s="136"/>
      <c r="O20" s="136"/>
      <c r="P20" s="136"/>
      <c r="Q20" s="136"/>
      <c r="R20" s="42"/>
    </row>
    <row r="21" spans="2:18" s="27" customFormat="1" ht="57.75" customHeight="1" x14ac:dyDescent="0.2">
      <c r="B21" s="135">
        <f>+EVALUACION!B22</f>
        <v>0</v>
      </c>
      <c r="C21" s="260">
        <f>+EVALUACION!C22</f>
        <v>0</v>
      </c>
      <c r="D21" s="260"/>
      <c r="E21" s="260"/>
      <c r="F21" s="260"/>
      <c r="G21" s="201"/>
      <c r="H21" s="201"/>
      <c r="I21" s="101">
        <f>+EVALUACION!I22</f>
        <v>0</v>
      </c>
      <c r="J21" s="101">
        <f>+EVALUACION!J22</f>
        <v>0</v>
      </c>
      <c r="K21" s="101">
        <f t="shared" si="0"/>
        <v>0</v>
      </c>
      <c r="L21" s="101" t="str">
        <f t="shared" si="1"/>
        <v>BAJO</v>
      </c>
      <c r="M21" s="101"/>
      <c r="N21" s="136"/>
      <c r="O21" s="136"/>
      <c r="P21" s="136"/>
      <c r="Q21" s="136"/>
      <c r="R21" s="42"/>
    </row>
    <row r="22" spans="2:18" s="27" customFormat="1" ht="57.75" customHeight="1" x14ac:dyDescent="0.2">
      <c r="B22" s="135">
        <f>+EVALUACION!B23</f>
        <v>0</v>
      </c>
      <c r="C22" s="260">
        <f>+EVALUACION!C23</f>
        <v>0</v>
      </c>
      <c r="D22" s="260"/>
      <c r="E22" s="260"/>
      <c r="F22" s="260"/>
      <c r="G22" s="201"/>
      <c r="H22" s="201"/>
      <c r="I22" s="101">
        <f>+EVALUACION!I23</f>
        <v>0</v>
      </c>
      <c r="J22" s="101">
        <f>+EVALUACION!J23</f>
        <v>0</v>
      </c>
      <c r="K22" s="101">
        <f t="shared" si="0"/>
        <v>0</v>
      </c>
      <c r="L22" s="101" t="str">
        <f t="shared" si="1"/>
        <v>BAJO</v>
      </c>
      <c r="M22" s="101"/>
      <c r="N22" s="136"/>
      <c r="O22" s="136"/>
      <c r="P22" s="136"/>
      <c r="Q22" s="136"/>
      <c r="R22" s="42"/>
    </row>
    <row r="23" spans="2:18" s="27" customFormat="1" ht="57.75" customHeight="1" x14ac:dyDescent="0.2">
      <c r="B23" s="135">
        <f>+EVALUACION!B24</f>
        <v>0</v>
      </c>
      <c r="C23" s="260">
        <f>+EVALUACION!C24</f>
        <v>0</v>
      </c>
      <c r="D23" s="260"/>
      <c r="E23" s="260"/>
      <c r="F23" s="260"/>
      <c r="G23" s="201"/>
      <c r="H23" s="201"/>
      <c r="I23" s="101">
        <f>+EVALUACION!I24</f>
        <v>0</v>
      </c>
      <c r="J23" s="101">
        <f>+EVALUACION!J24</f>
        <v>0</v>
      </c>
      <c r="K23" s="101">
        <f t="shared" si="0"/>
        <v>0</v>
      </c>
      <c r="L23" s="101" t="str">
        <f t="shared" si="1"/>
        <v>BAJO</v>
      </c>
      <c r="M23" s="101"/>
      <c r="N23" s="136"/>
      <c r="O23" s="136"/>
      <c r="P23" s="136"/>
      <c r="Q23" s="136"/>
      <c r="R23" s="42"/>
    </row>
    <row r="24" spans="2:18" s="27" customFormat="1" ht="57.75" customHeight="1" x14ac:dyDescent="0.2">
      <c r="B24" s="135">
        <f>+EVALUACION!B25</f>
        <v>0</v>
      </c>
      <c r="C24" s="260">
        <f>+EVALUACION!C25</f>
        <v>0</v>
      </c>
      <c r="D24" s="260"/>
      <c r="E24" s="260"/>
      <c r="F24" s="260"/>
      <c r="G24" s="201"/>
      <c r="H24" s="201"/>
      <c r="I24" s="101">
        <f>+EVALUACION!I25</f>
        <v>0</v>
      </c>
      <c r="J24" s="101">
        <f>+EVALUACION!J25</f>
        <v>0</v>
      </c>
      <c r="K24" s="101">
        <f t="shared" si="0"/>
        <v>0</v>
      </c>
      <c r="L24" s="101" t="str">
        <f t="shared" si="1"/>
        <v>BAJO</v>
      </c>
      <c r="M24" s="101"/>
      <c r="N24" s="136"/>
      <c r="O24" s="136"/>
      <c r="P24" s="136"/>
      <c r="Q24" s="136"/>
      <c r="R24" s="42"/>
    </row>
    <row r="25" spans="2:18" s="27" customFormat="1" ht="57.75" customHeight="1" x14ac:dyDescent="0.2">
      <c r="B25" s="135">
        <f>+EVALUACION!B26</f>
        <v>0</v>
      </c>
      <c r="C25" s="260">
        <f>+EVALUACION!C26</f>
        <v>0</v>
      </c>
      <c r="D25" s="260"/>
      <c r="E25" s="260"/>
      <c r="F25" s="260"/>
      <c r="G25" s="201"/>
      <c r="H25" s="201"/>
      <c r="I25" s="101">
        <f>+EVALUACION!I26</f>
        <v>0</v>
      </c>
      <c r="J25" s="101">
        <f>+EVALUACION!J26</f>
        <v>0</v>
      </c>
      <c r="K25" s="101">
        <f t="shared" si="0"/>
        <v>0</v>
      </c>
      <c r="L25" s="101" t="str">
        <f t="shared" si="1"/>
        <v>BAJO</v>
      </c>
      <c r="M25" s="101"/>
      <c r="N25" s="136"/>
      <c r="O25" s="136"/>
      <c r="P25" s="136"/>
      <c r="Q25" s="136"/>
      <c r="R25" s="42"/>
    </row>
    <row r="26" spans="2:18" s="27" customFormat="1" ht="57.75" customHeight="1" x14ac:dyDescent="0.2">
      <c r="B26" s="135">
        <f>+EVALUACION!B27</f>
        <v>0</v>
      </c>
      <c r="C26" s="260">
        <f>+EVALUACION!C27</f>
        <v>0</v>
      </c>
      <c r="D26" s="260"/>
      <c r="E26" s="260"/>
      <c r="F26" s="260"/>
      <c r="G26" s="201"/>
      <c r="H26" s="201"/>
      <c r="I26" s="101">
        <f>+EVALUACION!I27</f>
        <v>0</v>
      </c>
      <c r="J26" s="101">
        <f>+EVALUACION!J27</f>
        <v>0</v>
      </c>
      <c r="K26" s="101">
        <f t="shared" si="0"/>
        <v>0</v>
      </c>
      <c r="L26" s="101" t="str">
        <f t="shared" si="1"/>
        <v>BAJO</v>
      </c>
      <c r="M26" s="101"/>
      <c r="N26" s="136"/>
      <c r="O26" s="136"/>
      <c r="P26" s="136"/>
      <c r="Q26" s="136"/>
      <c r="R26" s="42"/>
    </row>
    <row r="27" spans="2:18" s="27" customFormat="1" ht="57.75" customHeight="1" x14ac:dyDescent="0.2">
      <c r="B27" s="135">
        <f>+EVALUACION!B28</f>
        <v>0</v>
      </c>
      <c r="C27" s="260">
        <f>+EVALUACION!C28</f>
        <v>0</v>
      </c>
      <c r="D27" s="260"/>
      <c r="E27" s="260"/>
      <c r="F27" s="260"/>
      <c r="G27" s="201"/>
      <c r="H27" s="201"/>
      <c r="I27" s="101">
        <f>+EVALUACION!I28</f>
        <v>0</v>
      </c>
      <c r="J27" s="101">
        <f>+EVALUACION!J28</f>
        <v>0</v>
      </c>
      <c r="K27" s="101">
        <f t="shared" si="0"/>
        <v>0</v>
      </c>
      <c r="L27" s="101" t="str">
        <f t="shared" si="1"/>
        <v>BAJO</v>
      </c>
      <c r="M27" s="101"/>
      <c r="N27" s="136"/>
      <c r="O27" s="136"/>
      <c r="P27" s="136"/>
      <c r="Q27" s="136"/>
      <c r="R27" s="42"/>
    </row>
    <row r="28" spans="2:18" s="27" customFormat="1" ht="57.75" customHeight="1" x14ac:dyDescent="0.2">
      <c r="B28" s="135">
        <f>+EVALUACION!B29</f>
        <v>0</v>
      </c>
      <c r="C28" s="260">
        <f>+EVALUACION!C29</f>
        <v>0</v>
      </c>
      <c r="D28" s="260"/>
      <c r="E28" s="260"/>
      <c r="F28" s="260"/>
      <c r="G28" s="201"/>
      <c r="H28" s="201"/>
      <c r="I28" s="101">
        <f>+EVALUACION!I29</f>
        <v>0</v>
      </c>
      <c r="J28" s="101">
        <f>+EVALUACION!J29</f>
        <v>0</v>
      </c>
      <c r="K28" s="101">
        <f t="shared" si="0"/>
        <v>0</v>
      </c>
      <c r="L28" s="101" t="str">
        <f t="shared" si="1"/>
        <v>BAJO</v>
      </c>
      <c r="M28" s="101"/>
      <c r="N28" s="136"/>
      <c r="O28" s="136"/>
      <c r="P28" s="136"/>
      <c r="Q28" s="136"/>
      <c r="R28" s="42"/>
    </row>
    <row r="29" spans="2:18" s="27" customFormat="1" ht="57.75" customHeight="1" x14ac:dyDescent="0.2">
      <c r="B29" s="135">
        <f>+EVALUACION!B30</f>
        <v>0</v>
      </c>
      <c r="C29" s="260">
        <f>+EVALUACION!C30</f>
        <v>0</v>
      </c>
      <c r="D29" s="260"/>
      <c r="E29" s="260"/>
      <c r="F29" s="260"/>
      <c r="G29" s="201"/>
      <c r="H29" s="201"/>
      <c r="I29" s="101">
        <f>+EVALUACION!I30</f>
        <v>0</v>
      </c>
      <c r="J29" s="101">
        <f>+EVALUACION!J30</f>
        <v>0</v>
      </c>
      <c r="K29" s="101">
        <f t="shared" si="0"/>
        <v>0</v>
      </c>
      <c r="L29" s="101" t="str">
        <f t="shared" si="1"/>
        <v>BAJO</v>
      </c>
      <c r="M29" s="101"/>
      <c r="N29" s="136"/>
      <c r="O29" s="136"/>
      <c r="P29" s="136"/>
      <c r="Q29" s="136"/>
      <c r="R29" s="42"/>
    </row>
    <row r="30" spans="2:18" s="27" customFormat="1" ht="57.75" customHeight="1" x14ac:dyDescent="0.2">
      <c r="B30" s="135">
        <f>+EVALUACION!B31</f>
        <v>0</v>
      </c>
      <c r="C30" s="260">
        <f>+EVALUACION!C31</f>
        <v>0</v>
      </c>
      <c r="D30" s="260"/>
      <c r="E30" s="260"/>
      <c r="F30" s="260"/>
      <c r="G30" s="201"/>
      <c r="H30" s="201"/>
      <c r="I30" s="101">
        <f>+EVALUACION!I31</f>
        <v>0</v>
      </c>
      <c r="J30" s="101">
        <f>+EVALUACION!J31</f>
        <v>0</v>
      </c>
      <c r="K30" s="101">
        <f t="shared" ref="K30:K35" si="2">+I30+J30</f>
        <v>0</v>
      </c>
      <c r="L30" s="101" t="str">
        <f t="shared" si="1"/>
        <v>BAJO</v>
      </c>
      <c r="M30" s="101"/>
      <c r="N30" s="136"/>
      <c r="O30" s="136"/>
      <c r="P30" s="136"/>
      <c r="Q30" s="136"/>
      <c r="R30" s="42"/>
    </row>
    <row r="31" spans="2:18" s="27" customFormat="1" ht="57.75" customHeight="1" x14ac:dyDescent="0.2">
      <c r="B31" s="135">
        <f>+EVALUACION!B32</f>
        <v>0</v>
      </c>
      <c r="C31" s="260">
        <f>+EVALUACION!C32</f>
        <v>0</v>
      </c>
      <c r="D31" s="260"/>
      <c r="E31" s="260"/>
      <c r="F31" s="260"/>
      <c r="G31" s="201"/>
      <c r="H31" s="201"/>
      <c r="I31" s="101">
        <f>+EVALUACION!I32</f>
        <v>0</v>
      </c>
      <c r="J31" s="101">
        <f>+EVALUACION!J32</f>
        <v>0</v>
      </c>
      <c r="K31" s="101">
        <f t="shared" si="2"/>
        <v>0</v>
      </c>
      <c r="L31" s="101" t="str">
        <f t="shared" si="1"/>
        <v>BAJO</v>
      </c>
      <c r="M31" s="101"/>
      <c r="N31" s="136"/>
      <c r="O31" s="136"/>
      <c r="P31" s="136"/>
      <c r="Q31" s="136"/>
      <c r="R31" s="42"/>
    </row>
    <row r="32" spans="2:18" s="27" customFormat="1" ht="57.75" customHeight="1" x14ac:dyDescent="0.2">
      <c r="B32" s="135">
        <f>+EVALUACION!B33</f>
        <v>0</v>
      </c>
      <c r="C32" s="260">
        <f>+EVALUACION!C33</f>
        <v>0</v>
      </c>
      <c r="D32" s="260"/>
      <c r="E32" s="260"/>
      <c r="F32" s="260"/>
      <c r="G32" s="201"/>
      <c r="H32" s="201"/>
      <c r="I32" s="101">
        <f>+EVALUACION!I33</f>
        <v>0</v>
      </c>
      <c r="J32" s="101">
        <f>+EVALUACION!J33</f>
        <v>0</v>
      </c>
      <c r="K32" s="101">
        <f t="shared" si="2"/>
        <v>0</v>
      </c>
      <c r="L32" s="101" t="str">
        <f t="shared" si="1"/>
        <v>BAJO</v>
      </c>
      <c r="M32" s="101"/>
      <c r="N32" s="136"/>
      <c r="O32" s="136"/>
      <c r="P32" s="136"/>
      <c r="Q32" s="136"/>
      <c r="R32" s="42"/>
    </row>
    <row r="33" spans="2:23" s="27" customFormat="1" ht="57.75" customHeight="1" x14ac:dyDescent="0.2">
      <c r="B33" s="135">
        <f>+EVALUACION!B34</f>
        <v>0</v>
      </c>
      <c r="C33" s="260">
        <f>+EVALUACION!C34</f>
        <v>0</v>
      </c>
      <c r="D33" s="260"/>
      <c r="E33" s="260"/>
      <c r="F33" s="260"/>
      <c r="G33" s="201"/>
      <c r="H33" s="201"/>
      <c r="I33" s="101">
        <f>+EVALUACION!I34</f>
        <v>0</v>
      </c>
      <c r="J33" s="101">
        <f>+EVALUACION!J34</f>
        <v>0</v>
      </c>
      <c r="K33" s="101">
        <f t="shared" si="2"/>
        <v>0</v>
      </c>
      <c r="L33" s="101" t="str">
        <f t="shared" si="1"/>
        <v>BAJO</v>
      </c>
      <c r="M33" s="101"/>
      <c r="N33" s="136"/>
      <c r="O33" s="136"/>
      <c r="P33" s="136"/>
      <c r="Q33" s="136"/>
      <c r="R33" s="42"/>
    </row>
    <row r="34" spans="2:23" s="27" customFormat="1" ht="57.75" customHeight="1" x14ac:dyDescent="0.2">
      <c r="B34" s="135">
        <f>+EVALUACION!B35</f>
        <v>0</v>
      </c>
      <c r="C34" s="260">
        <f>+EVALUACION!C35</f>
        <v>0</v>
      </c>
      <c r="D34" s="260"/>
      <c r="E34" s="260"/>
      <c r="F34" s="260"/>
      <c r="G34" s="201"/>
      <c r="H34" s="201"/>
      <c r="I34" s="101">
        <f>+EVALUACION!I35</f>
        <v>0</v>
      </c>
      <c r="J34" s="101">
        <f>+EVALUACION!J35</f>
        <v>0</v>
      </c>
      <c r="K34" s="101">
        <f t="shared" si="2"/>
        <v>0</v>
      </c>
      <c r="L34" s="101" t="str">
        <f t="shared" si="1"/>
        <v>BAJO</v>
      </c>
      <c r="M34" s="101"/>
      <c r="N34" s="136"/>
      <c r="O34" s="136"/>
      <c r="P34" s="136"/>
      <c r="Q34" s="136"/>
      <c r="R34" s="42"/>
    </row>
    <row r="35" spans="2:23" s="27" customFormat="1" ht="57.75" customHeight="1" thickBot="1" x14ac:dyDescent="0.25">
      <c r="B35" s="137">
        <f>+EVALUACION!B36</f>
        <v>0</v>
      </c>
      <c r="C35" s="261">
        <f>+EVALUACION!C36</f>
        <v>0</v>
      </c>
      <c r="D35" s="261"/>
      <c r="E35" s="261"/>
      <c r="F35" s="261"/>
      <c r="G35" s="249"/>
      <c r="H35" s="249"/>
      <c r="I35" s="109">
        <f>+EVALUACION!I36</f>
        <v>0</v>
      </c>
      <c r="J35" s="109">
        <f>+EVALUACION!J36</f>
        <v>0</v>
      </c>
      <c r="K35" s="109">
        <f t="shared" si="2"/>
        <v>0</v>
      </c>
      <c r="L35" s="109" t="str">
        <f t="shared" si="1"/>
        <v>BAJO</v>
      </c>
      <c r="M35" s="109"/>
      <c r="N35" s="138"/>
      <c r="O35" s="138"/>
      <c r="P35" s="138"/>
      <c r="Q35" s="138"/>
      <c r="R35" s="43"/>
    </row>
    <row r="36" spans="2:23" ht="12.75" customHeight="1" x14ac:dyDescent="0.2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3"/>
    </row>
    <row r="37" spans="2:23" x14ac:dyDescent="0.2">
      <c r="B37" s="90"/>
      <c r="C37" s="284" t="s">
        <v>17</v>
      </c>
      <c r="D37" s="284"/>
      <c r="E37" s="284"/>
      <c r="F37" s="284"/>
      <c r="G37" s="91"/>
      <c r="H37" s="204" t="s">
        <v>22</v>
      </c>
      <c r="I37" s="204"/>
      <c r="J37" s="204"/>
      <c r="K37" s="204"/>
      <c r="L37" s="139"/>
      <c r="M37" s="139"/>
      <c r="N37" s="139"/>
      <c r="O37" s="139"/>
      <c r="P37" s="139"/>
      <c r="Q37" s="139"/>
      <c r="R37" s="3"/>
    </row>
    <row r="38" spans="2:23" ht="19.5" customHeight="1" x14ac:dyDescent="0.2">
      <c r="B38" s="218" t="s">
        <v>2</v>
      </c>
      <c r="C38" s="267" t="s">
        <v>16</v>
      </c>
      <c r="D38" s="269"/>
      <c r="E38" s="268"/>
      <c r="F38" s="115" t="s">
        <v>15</v>
      </c>
      <c r="G38" s="91"/>
      <c r="H38" s="267" t="s">
        <v>21</v>
      </c>
      <c r="I38" s="268"/>
      <c r="J38" s="267" t="s">
        <v>15</v>
      </c>
      <c r="K38" s="268"/>
      <c r="L38" s="120"/>
      <c r="M38" s="120"/>
      <c r="N38" s="204" t="s">
        <v>17</v>
      </c>
      <c r="O38" s="204"/>
      <c r="P38" s="204"/>
      <c r="Q38" s="120"/>
      <c r="R38" s="3"/>
    </row>
    <row r="39" spans="2:23" ht="21" customHeight="1" x14ac:dyDescent="0.2">
      <c r="B39" s="218"/>
      <c r="C39" s="270" t="s">
        <v>10</v>
      </c>
      <c r="D39" s="271"/>
      <c r="E39" s="272"/>
      <c r="F39" s="117">
        <v>1</v>
      </c>
      <c r="G39" s="91"/>
      <c r="H39" s="270" t="s">
        <v>18</v>
      </c>
      <c r="I39" s="272"/>
      <c r="J39" s="270">
        <v>1</v>
      </c>
      <c r="K39" s="272"/>
      <c r="L39" s="120"/>
      <c r="M39" s="120"/>
      <c r="N39" s="263" t="s">
        <v>23</v>
      </c>
      <c r="O39" s="264"/>
      <c r="P39" s="129" t="s">
        <v>24</v>
      </c>
      <c r="Q39" s="120"/>
      <c r="R39" s="3"/>
    </row>
    <row r="40" spans="2:23" ht="15.75" customHeight="1" x14ac:dyDescent="0.2">
      <c r="B40" s="218"/>
      <c r="C40" s="270" t="s">
        <v>11</v>
      </c>
      <c r="D40" s="271"/>
      <c r="E40" s="272"/>
      <c r="F40" s="117">
        <v>2</v>
      </c>
      <c r="G40" s="91"/>
      <c r="H40" s="270" t="s">
        <v>19</v>
      </c>
      <c r="I40" s="272"/>
      <c r="J40" s="270">
        <v>2</v>
      </c>
      <c r="K40" s="272"/>
      <c r="L40" s="120"/>
      <c r="M40" s="120"/>
      <c r="N40" s="250" t="s">
        <v>25</v>
      </c>
      <c r="O40" s="251"/>
      <c r="P40" s="130" t="s">
        <v>26</v>
      </c>
      <c r="Q40" s="120"/>
      <c r="R40" s="3"/>
      <c r="T40" s="5"/>
      <c r="U40" s="5"/>
      <c r="V40" s="5"/>
      <c r="W40" s="5"/>
    </row>
    <row r="41" spans="2:23" ht="24.75" customHeight="1" x14ac:dyDescent="0.2">
      <c r="B41" s="218"/>
      <c r="C41" s="270" t="s">
        <v>12</v>
      </c>
      <c r="D41" s="271"/>
      <c r="E41" s="272"/>
      <c r="F41" s="117">
        <v>3</v>
      </c>
      <c r="G41" s="91"/>
      <c r="H41" s="270" t="s">
        <v>1</v>
      </c>
      <c r="I41" s="272"/>
      <c r="J41" s="270">
        <v>3</v>
      </c>
      <c r="K41" s="272"/>
      <c r="L41" s="120"/>
      <c r="M41" s="120"/>
      <c r="N41" s="215" t="s">
        <v>27</v>
      </c>
      <c r="O41" s="252"/>
      <c r="P41" s="130" t="s">
        <v>28</v>
      </c>
      <c r="Q41" s="120"/>
      <c r="R41" s="3"/>
    </row>
    <row r="42" spans="2:23" ht="18" customHeight="1" x14ac:dyDescent="0.2">
      <c r="B42" s="218"/>
      <c r="C42" s="270" t="s">
        <v>13</v>
      </c>
      <c r="D42" s="271"/>
      <c r="E42" s="272"/>
      <c r="F42" s="117">
        <v>4</v>
      </c>
      <c r="G42" s="91"/>
      <c r="H42" s="270" t="s">
        <v>20</v>
      </c>
      <c r="I42" s="272"/>
      <c r="J42" s="270">
        <v>4</v>
      </c>
      <c r="K42" s="272"/>
      <c r="L42" s="120"/>
      <c r="M42" s="120"/>
      <c r="N42" s="258">
        <v>5</v>
      </c>
      <c r="O42" s="259"/>
      <c r="P42" s="130" t="s">
        <v>29</v>
      </c>
      <c r="Q42" s="120"/>
      <c r="R42" s="3"/>
    </row>
    <row r="43" spans="2:23" ht="21" customHeight="1" thickBot="1" x14ac:dyDescent="0.25">
      <c r="B43" s="218"/>
      <c r="C43" s="270" t="s">
        <v>14</v>
      </c>
      <c r="D43" s="271"/>
      <c r="E43" s="272"/>
      <c r="F43" s="117">
        <v>5</v>
      </c>
      <c r="G43" s="91"/>
      <c r="H43" s="270" t="s">
        <v>0</v>
      </c>
      <c r="I43" s="272"/>
      <c r="J43" s="270">
        <v>5</v>
      </c>
      <c r="K43" s="272"/>
      <c r="L43" s="120"/>
      <c r="M43" s="120"/>
      <c r="N43" s="282" t="s">
        <v>30</v>
      </c>
      <c r="O43" s="283"/>
      <c r="P43" s="140" t="s">
        <v>31</v>
      </c>
      <c r="Q43" s="120"/>
      <c r="R43" s="3"/>
    </row>
    <row r="44" spans="2:23" x14ac:dyDescent="0.2"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3"/>
    </row>
    <row r="45" spans="2:23" ht="18" customHeight="1" x14ac:dyDescent="0.2">
      <c r="B45" s="90"/>
      <c r="C45" s="204" t="s">
        <v>23</v>
      </c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3"/>
    </row>
    <row r="46" spans="2:23" ht="68.25" customHeight="1" x14ac:dyDescent="0.2">
      <c r="B46" s="90"/>
      <c r="C46" s="270" t="s">
        <v>113</v>
      </c>
      <c r="D46" s="271"/>
      <c r="E46" s="271"/>
      <c r="F46" s="272"/>
      <c r="G46" s="270" t="s">
        <v>115</v>
      </c>
      <c r="H46" s="272"/>
      <c r="I46" s="270" t="s">
        <v>122</v>
      </c>
      <c r="J46" s="271"/>
      <c r="K46" s="272"/>
      <c r="L46" s="270" t="s">
        <v>120</v>
      </c>
      <c r="M46" s="272"/>
      <c r="N46" s="270" t="s">
        <v>118</v>
      </c>
      <c r="O46" s="272"/>
      <c r="P46" s="270" t="s">
        <v>116</v>
      </c>
      <c r="Q46" s="272"/>
      <c r="R46" s="3"/>
    </row>
    <row r="47" spans="2:23" ht="60" customHeight="1" x14ac:dyDescent="0.2">
      <c r="B47" s="90"/>
      <c r="C47" s="270" t="s">
        <v>114</v>
      </c>
      <c r="D47" s="271"/>
      <c r="E47" s="271"/>
      <c r="F47" s="272"/>
      <c r="G47" s="270" t="s">
        <v>124</v>
      </c>
      <c r="H47" s="272"/>
      <c r="I47" s="270" t="s">
        <v>123</v>
      </c>
      <c r="J47" s="271"/>
      <c r="K47" s="272"/>
      <c r="L47" s="270" t="s">
        <v>121</v>
      </c>
      <c r="M47" s="272"/>
      <c r="N47" s="270" t="s">
        <v>119</v>
      </c>
      <c r="O47" s="272"/>
      <c r="P47" s="270" t="s">
        <v>117</v>
      </c>
      <c r="Q47" s="272"/>
      <c r="R47" s="3"/>
    </row>
    <row r="48" spans="2:23" x14ac:dyDescent="0.2">
      <c r="B48" s="90"/>
      <c r="C48" s="274" t="s">
        <v>16</v>
      </c>
      <c r="D48" s="275"/>
      <c r="E48" s="276"/>
      <c r="F48" s="280" t="s">
        <v>15</v>
      </c>
      <c r="G48" s="263" t="s">
        <v>18</v>
      </c>
      <c r="H48" s="264"/>
      <c r="I48" s="263" t="s">
        <v>19</v>
      </c>
      <c r="J48" s="265"/>
      <c r="K48" s="264"/>
      <c r="L48" s="263" t="s">
        <v>1</v>
      </c>
      <c r="M48" s="264"/>
      <c r="N48" s="263" t="s">
        <v>20</v>
      </c>
      <c r="O48" s="264"/>
      <c r="P48" s="267" t="s">
        <v>0</v>
      </c>
      <c r="Q48" s="268"/>
      <c r="R48" s="3"/>
    </row>
    <row r="49" spans="2:18" x14ac:dyDescent="0.2">
      <c r="B49" s="90"/>
      <c r="C49" s="277"/>
      <c r="D49" s="278"/>
      <c r="E49" s="279"/>
      <c r="F49" s="281"/>
      <c r="G49" s="253">
        <v>1</v>
      </c>
      <c r="H49" s="254"/>
      <c r="I49" s="253">
        <v>2</v>
      </c>
      <c r="J49" s="266"/>
      <c r="K49" s="254"/>
      <c r="L49" s="253">
        <v>3</v>
      </c>
      <c r="M49" s="254"/>
      <c r="N49" s="253">
        <v>4</v>
      </c>
      <c r="O49" s="254"/>
      <c r="P49" s="253">
        <v>5</v>
      </c>
      <c r="Q49" s="254"/>
      <c r="R49" s="3"/>
    </row>
    <row r="50" spans="2:18" ht="19.5" customHeight="1" x14ac:dyDescent="0.2">
      <c r="B50" s="90"/>
      <c r="C50" s="270" t="s">
        <v>10</v>
      </c>
      <c r="D50" s="271"/>
      <c r="E50" s="272"/>
      <c r="F50" s="124">
        <v>1</v>
      </c>
      <c r="G50" s="255">
        <v>2</v>
      </c>
      <c r="H50" s="257"/>
      <c r="I50" s="255">
        <v>3</v>
      </c>
      <c r="J50" s="256"/>
      <c r="K50" s="257"/>
      <c r="L50" s="255">
        <v>4</v>
      </c>
      <c r="M50" s="257"/>
      <c r="N50" s="258">
        <v>5</v>
      </c>
      <c r="O50" s="259"/>
      <c r="P50" s="215">
        <v>6</v>
      </c>
      <c r="Q50" s="252"/>
      <c r="R50" s="3"/>
    </row>
    <row r="51" spans="2:18" ht="21.75" customHeight="1" x14ac:dyDescent="0.2">
      <c r="B51" s="90"/>
      <c r="C51" s="270" t="s">
        <v>11</v>
      </c>
      <c r="D51" s="271"/>
      <c r="E51" s="272"/>
      <c r="F51" s="124">
        <v>2</v>
      </c>
      <c r="G51" s="255">
        <v>3</v>
      </c>
      <c r="H51" s="257"/>
      <c r="I51" s="255">
        <v>4</v>
      </c>
      <c r="J51" s="256"/>
      <c r="K51" s="257"/>
      <c r="L51" s="258">
        <v>5</v>
      </c>
      <c r="M51" s="259"/>
      <c r="N51" s="215">
        <v>6</v>
      </c>
      <c r="O51" s="252"/>
      <c r="P51" s="215">
        <v>7</v>
      </c>
      <c r="Q51" s="252"/>
      <c r="R51" s="3"/>
    </row>
    <row r="52" spans="2:18" ht="21" customHeight="1" x14ac:dyDescent="0.2">
      <c r="B52" s="90"/>
      <c r="C52" s="270" t="s">
        <v>12</v>
      </c>
      <c r="D52" s="271"/>
      <c r="E52" s="272"/>
      <c r="F52" s="124">
        <v>3</v>
      </c>
      <c r="G52" s="255">
        <v>4</v>
      </c>
      <c r="H52" s="257"/>
      <c r="I52" s="258">
        <v>5</v>
      </c>
      <c r="J52" s="273"/>
      <c r="K52" s="259"/>
      <c r="L52" s="215">
        <v>6</v>
      </c>
      <c r="M52" s="252"/>
      <c r="N52" s="215">
        <v>7</v>
      </c>
      <c r="O52" s="252"/>
      <c r="P52" s="250">
        <v>8</v>
      </c>
      <c r="Q52" s="251"/>
      <c r="R52" s="3"/>
    </row>
    <row r="53" spans="2:18" ht="21" customHeight="1" x14ac:dyDescent="0.2">
      <c r="B53" s="90"/>
      <c r="C53" s="270" t="s">
        <v>13</v>
      </c>
      <c r="D53" s="271"/>
      <c r="E53" s="272"/>
      <c r="F53" s="124">
        <v>4</v>
      </c>
      <c r="G53" s="258">
        <v>5</v>
      </c>
      <c r="H53" s="259"/>
      <c r="I53" s="215">
        <v>6</v>
      </c>
      <c r="J53" s="262"/>
      <c r="K53" s="252"/>
      <c r="L53" s="215">
        <v>7</v>
      </c>
      <c r="M53" s="252"/>
      <c r="N53" s="250">
        <v>8</v>
      </c>
      <c r="O53" s="251"/>
      <c r="P53" s="250">
        <v>9</v>
      </c>
      <c r="Q53" s="251"/>
      <c r="R53" s="3"/>
    </row>
    <row r="54" spans="2:18" ht="21" customHeight="1" x14ac:dyDescent="0.2">
      <c r="B54" s="90"/>
      <c r="C54" s="270" t="s">
        <v>14</v>
      </c>
      <c r="D54" s="271"/>
      <c r="E54" s="272"/>
      <c r="F54" s="124">
        <v>5</v>
      </c>
      <c r="G54" s="215">
        <v>6</v>
      </c>
      <c r="H54" s="252"/>
      <c r="I54" s="215">
        <v>7</v>
      </c>
      <c r="J54" s="262"/>
      <c r="K54" s="252"/>
      <c r="L54" s="250">
        <v>8</v>
      </c>
      <c r="M54" s="251"/>
      <c r="N54" s="250">
        <v>9</v>
      </c>
      <c r="O54" s="251"/>
      <c r="P54" s="250">
        <v>10</v>
      </c>
      <c r="Q54" s="251"/>
      <c r="R54" s="3"/>
    </row>
    <row r="55" spans="2:18" ht="13.5" thickBot="1" x14ac:dyDescent="0.25"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"/>
    </row>
  </sheetData>
  <mergeCells count="132">
    <mergeCell ref="C22:F22"/>
    <mergeCell ref="G22:H22"/>
    <mergeCell ref="C18:F18"/>
    <mergeCell ref="G18:H18"/>
    <mergeCell ref="C19:F19"/>
    <mergeCell ref="G19:H19"/>
    <mergeCell ref="C23:F23"/>
    <mergeCell ref="G23:H23"/>
    <mergeCell ref="C24:F24"/>
    <mergeCell ref="G24:H24"/>
    <mergeCell ref="B6:R6"/>
    <mergeCell ref="B7:R7"/>
    <mergeCell ref="G16:H16"/>
    <mergeCell ref="G15:H15"/>
    <mergeCell ref="C21:F21"/>
    <mergeCell ref="G21:H21"/>
    <mergeCell ref="B2:B4"/>
    <mergeCell ref="C16:F16"/>
    <mergeCell ref="C20:F20"/>
    <mergeCell ref="G20:H20"/>
    <mergeCell ref="C17:F17"/>
    <mergeCell ref="G17:H17"/>
    <mergeCell ref="C15:F15"/>
    <mergeCell ref="C25:F25"/>
    <mergeCell ref="G25:H25"/>
    <mergeCell ref="G31:H31"/>
    <mergeCell ref="C32:F32"/>
    <mergeCell ref="G32:H32"/>
    <mergeCell ref="C33:F33"/>
    <mergeCell ref="G33:H33"/>
    <mergeCell ref="C53:E53"/>
    <mergeCell ref="G52:H52"/>
    <mergeCell ref="G53:H53"/>
    <mergeCell ref="G30:H30"/>
    <mergeCell ref="C31:F31"/>
    <mergeCell ref="H39:I39"/>
    <mergeCell ref="C37:F37"/>
    <mergeCell ref="H37:K37"/>
    <mergeCell ref="C30:F30"/>
    <mergeCell ref="C27:F27"/>
    <mergeCell ref="G27:H27"/>
    <mergeCell ref="C28:F28"/>
    <mergeCell ref="G28:H28"/>
    <mergeCell ref="C29:F29"/>
    <mergeCell ref="G29:H29"/>
    <mergeCell ref="C26:F26"/>
    <mergeCell ref="G26:H26"/>
    <mergeCell ref="C54:E54"/>
    <mergeCell ref="N38:P38"/>
    <mergeCell ref="N39:O39"/>
    <mergeCell ref="N40:O40"/>
    <mergeCell ref="C41:E41"/>
    <mergeCell ref="H41:I41"/>
    <mergeCell ref="J41:K41"/>
    <mergeCell ref="J38:K38"/>
    <mergeCell ref="C39:E39"/>
    <mergeCell ref="J40:K40"/>
    <mergeCell ref="N41:O41"/>
    <mergeCell ref="N46:O46"/>
    <mergeCell ref="N47:O47"/>
    <mergeCell ref="L46:M46"/>
    <mergeCell ref="L47:M47"/>
    <mergeCell ref="N42:O42"/>
    <mergeCell ref="N43:O43"/>
    <mergeCell ref="P46:Q46"/>
    <mergeCell ref="P47:Q47"/>
    <mergeCell ref="L48:M48"/>
    <mergeCell ref="I54:K54"/>
    <mergeCell ref="P54:Q54"/>
    <mergeCell ref="N54:O54"/>
    <mergeCell ref="G51:H51"/>
    <mergeCell ref="B38:B43"/>
    <mergeCell ref="C38:E38"/>
    <mergeCell ref="H38:I38"/>
    <mergeCell ref="C50:E50"/>
    <mergeCell ref="C51:E51"/>
    <mergeCell ref="C52:E52"/>
    <mergeCell ref="C46:F46"/>
    <mergeCell ref="C47:F47"/>
    <mergeCell ref="I52:K52"/>
    <mergeCell ref="C42:E42"/>
    <mergeCell ref="C43:E43"/>
    <mergeCell ref="H43:I43"/>
    <mergeCell ref="J43:K43"/>
    <mergeCell ref="C48:E49"/>
    <mergeCell ref="J42:K42"/>
    <mergeCell ref="F48:F49"/>
    <mergeCell ref="H42:I42"/>
    <mergeCell ref="G46:H46"/>
    <mergeCell ref="G47:H47"/>
    <mergeCell ref="I46:K46"/>
    <mergeCell ref="I47:K47"/>
    <mergeCell ref="J39:K39"/>
    <mergeCell ref="C40:E40"/>
    <mergeCell ref="H40:I40"/>
    <mergeCell ref="L53:M53"/>
    <mergeCell ref="P50:Q50"/>
    <mergeCell ref="P51:Q51"/>
    <mergeCell ref="L50:M50"/>
    <mergeCell ref="L51:M51"/>
    <mergeCell ref="I48:K48"/>
    <mergeCell ref="P49:Q49"/>
    <mergeCell ref="I49:K49"/>
    <mergeCell ref="I50:K50"/>
    <mergeCell ref="N48:O48"/>
    <mergeCell ref="P48:Q48"/>
    <mergeCell ref="P52:Q52"/>
    <mergeCell ref="P53:Q53"/>
    <mergeCell ref="C2:P4"/>
    <mergeCell ref="Q2:R4"/>
    <mergeCell ref="B9:R9"/>
    <mergeCell ref="B8:R8"/>
    <mergeCell ref="B10:R10"/>
    <mergeCell ref="G35:H35"/>
    <mergeCell ref="L54:M54"/>
    <mergeCell ref="L52:M52"/>
    <mergeCell ref="L49:M49"/>
    <mergeCell ref="G54:H54"/>
    <mergeCell ref="I51:K51"/>
    <mergeCell ref="N49:O49"/>
    <mergeCell ref="N50:O50"/>
    <mergeCell ref="N51:O51"/>
    <mergeCell ref="N52:O52"/>
    <mergeCell ref="N53:O53"/>
    <mergeCell ref="C34:F34"/>
    <mergeCell ref="G34:H34"/>
    <mergeCell ref="C35:F35"/>
    <mergeCell ref="I53:K53"/>
    <mergeCell ref="C45:Q45"/>
    <mergeCell ref="G48:H48"/>
    <mergeCell ref="G49:H49"/>
    <mergeCell ref="G50:H50"/>
  </mergeCells>
  <conditionalFormatting sqref="M16:Q35 J16:K35">
    <cfRule type="expression" dxfId="12" priority="29" stopIfTrue="1">
      <formula>"""bajo"""</formula>
    </cfRule>
  </conditionalFormatting>
  <conditionalFormatting sqref="L16:L35">
    <cfRule type="cellIs" dxfId="11" priority="24" stopIfTrue="1" operator="equal">
      <formula>"EXTREMO"</formula>
    </cfRule>
    <cfRule type="cellIs" dxfId="10" priority="25" stopIfTrue="1" operator="equal">
      <formula>"ALTO"</formula>
    </cfRule>
    <cfRule type="cellIs" dxfId="9" priority="26" stopIfTrue="1" operator="equal">
      <formula>"MEDIO"</formula>
    </cfRule>
    <cfRule type="cellIs" dxfId="8" priority="27" stopIfTrue="1" operator="equal">
      <formula>"BAJO"</formula>
    </cfRule>
  </conditionalFormatting>
  <printOptions horizontalCentered="1"/>
  <pageMargins left="0.7" right="0.7" top="0.75" bottom="0.75" header="0.3" footer="0.3"/>
  <pageSetup scale="32" orientation="portrait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B1:X59"/>
  <sheetViews>
    <sheetView showGridLines="0" topLeftCell="C1" zoomScale="70" zoomScaleNormal="70" zoomScaleSheetLayoutView="25" zoomScalePageLayoutView="70" workbookViewId="0">
      <selection activeCell="C2" sqref="C2:V4"/>
    </sheetView>
  </sheetViews>
  <sheetFormatPr baseColWidth="10" defaultRowHeight="14.25" x14ac:dyDescent="0.2"/>
  <cols>
    <col min="1" max="1" width="4.28515625" style="16" customWidth="1"/>
    <col min="2" max="2" width="48.85546875" style="16" customWidth="1"/>
    <col min="3" max="3" width="42" style="16" customWidth="1"/>
    <col min="4" max="4" width="17.7109375" style="16" customWidth="1"/>
    <col min="5" max="5" width="22.5703125" style="16" customWidth="1"/>
    <col min="6" max="6" width="15.140625" style="16" customWidth="1"/>
    <col min="7" max="7" width="17.42578125" style="16" customWidth="1"/>
    <col min="8" max="8" width="5.140625" style="16" customWidth="1"/>
    <col min="9" max="9" width="4.28515625" style="16" customWidth="1"/>
    <col min="10" max="10" width="5.85546875" style="16" customWidth="1"/>
    <col min="11" max="11" width="5.28515625" style="16" customWidth="1"/>
    <col min="12" max="12" width="14.140625" style="16" customWidth="1"/>
    <col min="13" max="13" width="5.28515625" style="16" customWidth="1"/>
    <col min="14" max="14" width="18" style="16" customWidth="1"/>
    <col min="15" max="15" width="5.7109375" style="16" customWidth="1"/>
    <col min="16" max="16" width="6.42578125" style="16" customWidth="1"/>
    <col min="17" max="17" width="8.42578125" style="16" customWidth="1"/>
    <col min="18" max="18" width="6" style="16" customWidth="1"/>
    <col min="19" max="19" width="9.7109375" style="16" customWidth="1"/>
    <col min="20" max="20" width="12.85546875" style="16" customWidth="1"/>
    <col min="21" max="21" width="11.42578125" style="16"/>
    <col min="22" max="22" width="10.85546875" style="16" customWidth="1"/>
    <col min="23" max="23" width="15.7109375" style="16" customWidth="1"/>
    <col min="24" max="24" width="13.85546875" style="16" customWidth="1"/>
    <col min="25" max="16384" width="11.42578125" style="16"/>
  </cols>
  <sheetData>
    <row r="1" spans="2:24" s="14" customFormat="1" x14ac:dyDescent="0.2">
      <c r="S1" s="15"/>
    </row>
    <row r="2" spans="2:24" s="14" customFormat="1" ht="54" customHeight="1" x14ac:dyDescent="0.2">
      <c r="B2" s="315"/>
      <c r="C2" s="316" t="s">
        <v>139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237" t="s">
        <v>164</v>
      </c>
      <c r="X2" s="294"/>
    </row>
    <row r="3" spans="2:24" s="14" customFormat="1" ht="31.5" customHeight="1" x14ac:dyDescent="0.2">
      <c r="B3" s="315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295"/>
      <c r="X3" s="296"/>
    </row>
    <row r="4" spans="2:24" s="14" customFormat="1" ht="47.25" customHeight="1" x14ac:dyDescent="0.2">
      <c r="B4" s="315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297"/>
      <c r="X4" s="298"/>
    </row>
    <row r="5" spans="2:24" s="14" customFormat="1" ht="32.25" customHeight="1" thickBot="1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  <c r="T5" s="44"/>
      <c r="U5" s="44"/>
      <c r="V5" s="44"/>
      <c r="W5" s="44"/>
      <c r="X5" s="44"/>
    </row>
    <row r="6" spans="2:24" ht="91.5" customHeight="1" x14ac:dyDescent="0.2">
      <c r="B6" s="328" t="str">
        <f>+EVALUACION!B6</f>
        <v xml:space="preserve">Objeto Contractual: 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30"/>
    </row>
    <row r="7" spans="2:24" ht="26.25" customHeight="1" x14ac:dyDescent="0.2">
      <c r="B7" s="299" t="s">
        <v>132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1"/>
    </row>
    <row r="8" spans="2:24" ht="20.25" customHeight="1" x14ac:dyDescent="0.2">
      <c r="B8" s="299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1"/>
    </row>
    <row r="9" spans="2:24" ht="24.75" customHeight="1" thickBot="1" x14ac:dyDescent="0.25">
      <c r="B9" s="326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X9" s="54"/>
    </row>
    <row r="10" spans="2:24" ht="106.5" customHeight="1" thickBot="1" x14ac:dyDescent="0.25">
      <c r="B10" s="29" t="s">
        <v>92</v>
      </c>
      <c r="C10" s="30" t="s">
        <v>96</v>
      </c>
      <c r="D10" s="31" t="s">
        <v>95</v>
      </c>
      <c r="E10" s="31" t="s">
        <v>93</v>
      </c>
      <c r="F10" s="31" t="s">
        <v>94</v>
      </c>
      <c r="G10" s="30" t="s">
        <v>97</v>
      </c>
      <c r="H10" s="31" t="s">
        <v>2</v>
      </c>
      <c r="I10" s="31" t="s">
        <v>3</v>
      </c>
      <c r="J10" s="31" t="s">
        <v>98</v>
      </c>
      <c r="K10" s="31" t="s">
        <v>99</v>
      </c>
      <c r="L10" s="31" t="s">
        <v>100</v>
      </c>
      <c r="M10" s="30" t="s">
        <v>5</v>
      </c>
      <c r="N10" s="30" t="s">
        <v>101</v>
      </c>
      <c r="O10" s="31" t="s">
        <v>2</v>
      </c>
      <c r="P10" s="31" t="s">
        <v>3</v>
      </c>
      <c r="Q10" s="31" t="s">
        <v>98</v>
      </c>
      <c r="R10" s="31" t="s">
        <v>99</v>
      </c>
      <c r="S10" s="30" t="s">
        <v>105</v>
      </c>
      <c r="T10" s="30" t="s">
        <v>106</v>
      </c>
      <c r="U10" s="30" t="s">
        <v>107</v>
      </c>
      <c r="V10" s="30" t="s">
        <v>108</v>
      </c>
      <c r="W10" s="30" t="s">
        <v>109</v>
      </c>
      <c r="X10" s="32" t="s">
        <v>110</v>
      </c>
    </row>
    <row r="11" spans="2:24" ht="106.5" customHeight="1" x14ac:dyDescent="0.2">
      <c r="B11" s="33">
        <v>1</v>
      </c>
      <c r="C11" s="34">
        <f>+'EVALUACION CON CONTROLES'!C16:F16</f>
        <v>0</v>
      </c>
      <c r="D11" s="35">
        <f>+'EVALUACION CON CONTROLES'!B16</f>
        <v>0</v>
      </c>
      <c r="E11" s="35" t="e">
        <f>VLOOKUP(C11,'IDENTIFICACION Y ANALISIS'!$B$19:$F$68,3,FALSE)</f>
        <v>#N/A</v>
      </c>
      <c r="F11" s="35" t="e">
        <f>VLOOKUP(C11,'IDENTIFICACION Y ANALISIS'!$B$19:$F$68,4,FALSE)</f>
        <v>#N/A</v>
      </c>
      <c r="G11" s="34">
        <f>+EVALUACION!H17</f>
        <v>0</v>
      </c>
      <c r="H11" s="34">
        <f>+EVALUACION!I17</f>
        <v>0</v>
      </c>
      <c r="I11" s="34">
        <f>+EVALUACION!J17</f>
        <v>0</v>
      </c>
      <c r="J11" s="34">
        <f>+EVALUACION!K17</f>
        <v>0</v>
      </c>
      <c r="K11" s="35" t="str">
        <f>+EVALUACION!L17</f>
        <v>BAJO</v>
      </c>
      <c r="L11" s="34"/>
      <c r="M11" s="35"/>
      <c r="N11" s="34">
        <f>+'EVALUACION CON CONTROLES'!G16</f>
        <v>0</v>
      </c>
      <c r="O11" s="34">
        <f>+'EVALUACION CON CONTROLES'!I16</f>
        <v>0</v>
      </c>
      <c r="P11" s="34">
        <f>+'EVALUACION CON CONTROLES'!J16</f>
        <v>0</v>
      </c>
      <c r="Q11" s="34">
        <f>+'EVALUACION CON CONTROLES'!K16</f>
        <v>0</v>
      </c>
      <c r="R11" s="35" t="str">
        <f>+'EVALUACION CON CONTROLES'!L16</f>
        <v>BAJO</v>
      </c>
      <c r="S11" s="34">
        <f>+'EVALUACION CON CONTROLES'!M16</f>
        <v>0</v>
      </c>
      <c r="T11" s="34">
        <f>+'EVALUACION CON CONTROLES'!N16</f>
        <v>0</v>
      </c>
      <c r="U11" s="34">
        <f>+'EVALUACION CON CONTROLES'!O16</f>
        <v>0</v>
      </c>
      <c r="V11" s="34">
        <f>+'EVALUACION CON CONTROLES'!P16</f>
        <v>0</v>
      </c>
      <c r="W11" s="34">
        <f>+'EVALUACION CON CONTROLES'!Q16</f>
        <v>0</v>
      </c>
      <c r="X11" s="36">
        <f>+'EVALUACION CON CONTROLES'!R16</f>
        <v>0</v>
      </c>
    </row>
    <row r="12" spans="2:24" ht="106.5" customHeight="1" x14ac:dyDescent="0.2">
      <c r="B12" s="17">
        <v>2</v>
      </c>
      <c r="C12" s="19">
        <f>+'EVALUACION CON CONTROLES'!C17:F17</f>
        <v>0</v>
      </c>
      <c r="D12" s="18">
        <f>+'EVALUACION CON CONTROLES'!B17</f>
        <v>0</v>
      </c>
      <c r="E12" s="18" t="e">
        <f>VLOOKUP(C12,'IDENTIFICACION Y ANALISIS'!$B$19:$F$68,3,FALSE)</f>
        <v>#N/A</v>
      </c>
      <c r="F12" s="18" t="e">
        <f>VLOOKUP(C12,'IDENTIFICACION Y ANALISIS'!$B$19:$F$68,4,FALSE)</f>
        <v>#N/A</v>
      </c>
      <c r="G12" s="19">
        <f>+EVALUACION!H18</f>
        <v>0</v>
      </c>
      <c r="H12" s="19">
        <f>+EVALUACION!I18</f>
        <v>0</v>
      </c>
      <c r="I12" s="19">
        <f>+EVALUACION!J18</f>
        <v>0</v>
      </c>
      <c r="J12" s="19">
        <f>+EVALUACION!K18</f>
        <v>0</v>
      </c>
      <c r="K12" s="18" t="str">
        <f>+EVALUACION!L18</f>
        <v>BAJO</v>
      </c>
      <c r="L12" s="19"/>
      <c r="M12" s="18"/>
      <c r="N12" s="19">
        <f>+'EVALUACION CON CONTROLES'!G17</f>
        <v>0</v>
      </c>
      <c r="O12" s="19">
        <f>+'EVALUACION CON CONTROLES'!I17</f>
        <v>0</v>
      </c>
      <c r="P12" s="19">
        <f>+'EVALUACION CON CONTROLES'!J17</f>
        <v>0</v>
      </c>
      <c r="Q12" s="19">
        <f>+'EVALUACION CON CONTROLES'!K17</f>
        <v>0</v>
      </c>
      <c r="R12" s="18" t="str">
        <f>+'EVALUACION CON CONTROLES'!L17</f>
        <v>BAJO</v>
      </c>
      <c r="S12" s="19">
        <f>+'EVALUACION CON CONTROLES'!M17</f>
        <v>0</v>
      </c>
      <c r="T12" s="19">
        <f>+'EVALUACION CON CONTROLES'!N17</f>
        <v>0</v>
      </c>
      <c r="U12" s="19">
        <f>+'EVALUACION CON CONTROLES'!O17</f>
        <v>0</v>
      </c>
      <c r="V12" s="19">
        <f>+'EVALUACION CON CONTROLES'!P17</f>
        <v>0</v>
      </c>
      <c r="W12" s="19">
        <f>+'EVALUACION CON CONTROLES'!Q17</f>
        <v>0</v>
      </c>
      <c r="X12" s="20">
        <f>+'EVALUACION CON CONTROLES'!R17</f>
        <v>0</v>
      </c>
    </row>
    <row r="13" spans="2:24" ht="106.5" customHeight="1" x14ac:dyDescent="0.2">
      <c r="B13" s="17">
        <v>3</v>
      </c>
      <c r="C13" s="19">
        <f>+'EVALUACION CON CONTROLES'!C18:F18</f>
        <v>0</v>
      </c>
      <c r="D13" s="18">
        <f>+'EVALUACION CON CONTROLES'!B18</f>
        <v>0</v>
      </c>
      <c r="E13" s="18" t="e">
        <f>VLOOKUP(C13,'IDENTIFICACION Y ANALISIS'!$B$19:$F$68,3,FALSE)</f>
        <v>#N/A</v>
      </c>
      <c r="F13" s="18" t="e">
        <f>VLOOKUP(C13,'IDENTIFICACION Y ANALISIS'!$B$19:$F$68,4,FALSE)</f>
        <v>#N/A</v>
      </c>
      <c r="G13" s="19">
        <f>+EVALUACION!H19</f>
        <v>0</v>
      </c>
      <c r="H13" s="19">
        <f>+EVALUACION!I19</f>
        <v>0</v>
      </c>
      <c r="I13" s="19">
        <f>+EVALUACION!J19</f>
        <v>0</v>
      </c>
      <c r="J13" s="19">
        <f>+EVALUACION!K19</f>
        <v>0</v>
      </c>
      <c r="K13" s="18" t="str">
        <f>+EVALUACION!L19</f>
        <v>BAJO</v>
      </c>
      <c r="L13" s="19"/>
      <c r="M13" s="18"/>
      <c r="N13" s="19">
        <f>+'EVALUACION CON CONTROLES'!G18</f>
        <v>0</v>
      </c>
      <c r="O13" s="19">
        <f>+'EVALUACION CON CONTROLES'!I18</f>
        <v>0</v>
      </c>
      <c r="P13" s="19">
        <f>+'EVALUACION CON CONTROLES'!J18</f>
        <v>0</v>
      </c>
      <c r="Q13" s="19">
        <f>+'EVALUACION CON CONTROLES'!K18</f>
        <v>0</v>
      </c>
      <c r="R13" s="18" t="str">
        <f>+'EVALUACION CON CONTROLES'!L18</f>
        <v>BAJO</v>
      </c>
      <c r="S13" s="19">
        <f>+'EVALUACION CON CONTROLES'!M18</f>
        <v>0</v>
      </c>
      <c r="T13" s="19">
        <f>+'EVALUACION CON CONTROLES'!N18</f>
        <v>0</v>
      </c>
      <c r="U13" s="19">
        <f>+'EVALUACION CON CONTROLES'!O18</f>
        <v>0</v>
      </c>
      <c r="V13" s="19">
        <f>+'EVALUACION CON CONTROLES'!P18</f>
        <v>0</v>
      </c>
      <c r="W13" s="19">
        <f>+'EVALUACION CON CONTROLES'!Q18</f>
        <v>0</v>
      </c>
      <c r="X13" s="20">
        <f>+'EVALUACION CON CONTROLES'!R18</f>
        <v>0</v>
      </c>
    </row>
    <row r="14" spans="2:24" ht="106.5" customHeight="1" x14ac:dyDescent="0.2">
      <c r="B14" s="17">
        <v>4</v>
      </c>
      <c r="C14" s="19">
        <f>+'EVALUACION CON CONTROLES'!C19:F19</f>
        <v>0</v>
      </c>
      <c r="D14" s="18">
        <f>+'EVALUACION CON CONTROLES'!B19</f>
        <v>0</v>
      </c>
      <c r="E14" s="18" t="e">
        <f>VLOOKUP(C14,'IDENTIFICACION Y ANALISIS'!$B$19:$F$68,3,FALSE)</f>
        <v>#N/A</v>
      </c>
      <c r="F14" s="18" t="e">
        <f>VLOOKUP(C14,'IDENTIFICACION Y ANALISIS'!$B$19:$F$68,4,FALSE)</f>
        <v>#N/A</v>
      </c>
      <c r="G14" s="19">
        <f>+EVALUACION!H20</f>
        <v>0</v>
      </c>
      <c r="H14" s="19">
        <f>+EVALUACION!I20</f>
        <v>0</v>
      </c>
      <c r="I14" s="19">
        <f>+EVALUACION!J20</f>
        <v>0</v>
      </c>
      <c r="J14" s="19">
        <f>+EVALUACION!K20</f>
        <v>0</v>
      </c>
      <c r="K14" s="18" t="str">
        <f>+EVALUACION!L20</f>
        <v>BAJO</v>
      </c>
      <c r="L14" s="19"/>
      <c r="M14" s="18"/>
      <c r="N14" s="19">
        <f>+'EVALUACION CON CONTROLES'!G19</f>
        <v>0</v>
      </c>
      <c r="O14" s="19">
        <f>+'EVALUACION CON CONTROLES'!I19</f>
        <v>0</v>
      </c>
      <c r="P14" s="19">
        <f>+'EVALUACION CON CONTROLES'!J19</f>
        <v>0</v>
      </c>
      <c r="Q14" s="19">
        <f>+'EVALUACION CON CONTROLES'!K19</f>
        <v>0</v>
      </c>
      <c r="R14" s="18" t="str">
        <f>+'EVALUACION CON CONTROLES'!L19</f>
        <v>BAJO</v>
      </c>
      <c r="S14" s="19">
        <f>+'EVALUACION CON CONTROLES'!M19</f>
        <v>0</v>
      </c>
      <c r="T14" s="19">
        <f>+'EVALUACION CON CONTROLES'!N19</f>
        <v>0</v>
      </c>
      <c r="U14" s="19">
        <f>+'EVALUACION CON CONTROLES'!O19</f>
        <v>0</v>
      </c>
      <c r="V14" s="19">
        <f>+'EVALUACION CON CONTROLES'!P19</f>
        <v>0</v>
      </c>
      <c r="W14" s="19">
        <f>+'EVALUACION CON CONTROLES'!Q19</f>
        <v>0</v>
      </c>
      <c r="X14" s="20">
        <f>+'EVALUACION CON CONTROLES'!R19</f>
        <v>0</v>
      </c>
    </row>
    <row r="15" spans="2:24" ht="106.5" customHeight="1" x14ac:dyDescent="0.2">
      <c r="B15" s="17">
        <v>5</v>
      </c>
      <c r="C15" s="19">
        <f>+'EVALUACION CON CONTROLES'!C20:F20</f>
        <v>0</v>
      </c>
      <c r="D15" s="18">
        <f>+'EVALUACION CON CONTROLES'!B20</f>
        <v>0</v>
      </c>
      <c r="E15" s="18" t="e">
        <f>VLOOKUP(C15,'IDENTIFICACION Y ANALISIS'!$B$19:$F$68,3,FALSE)</f>
        <v>#N/A</v>
      </c>
      <c r="F15" s="18" t="e">
        <f>VLOOKUP(C15,'IDENTIFICACION Y ANALISIS'!$B$19:$F$68,4,FALSE)</f>
        <v>#N/A</v>
      </c>
      <c r="G15" s="19">
        <f>+EVALUACION!H21</f>
        <v>0</v>
      </c>
      <c r="H15" s="19">
        <f>+EVALUACION!I21</f>
        <v>0</v>
      </c>
      <c r="I15" s="19">
        <f>+EVALUACION!J21</f>
        <v>0</v>
      </c>
      <c r="J15" s="19">
        <f>+EVALUACION!K21</f>
        <v>0</v>
      </c>
      <c r="K15" s="18" t="str">
        <f>+EVALUACION!L21</f>
        <v>BAJO</v>
      </c>
      <c r="L15" s="19"/>
      <c r="M15" s="18"/>
      <c r="N15" s="19">
        <f>+'EVALUACION CON CONTROLES'!G20</f>
        <v>0</v>
      </c>
      <c r="O15" s="19">
        <f>+'EVALUACION CON CONTROLES'!I20</f>
        <v>0</v>
      </c>
      <c r="P15" s="19">
        <f>+'EVALUACION CON CONTROLES'!J20</f>
        <v>0</v>
      </c>
      <c r="Q15" s="19">
        <f>+'EVALUACION CON CONTROLES'!K20</f>
        <v>0</v>
      </c>
      <c r="R15" s="18" t="str">
        <f>+'EVALUACION CON CONTROLES'!L20</f>
        <v>BAJO</v>
      </c>
      <c r="S15" s="19">
        <f>+'EVALUACION CON CONTROLES'!M20</f>
        <v>0</v>
      </c>
      <c r="T15" s="19">
        <f>+'EVALUACION CON CONTROLES'!N20</f>
        <v>0</v>
      </c>
      <c r="U15" s="19">
        <f>+'EVALUACION CON CONTROLES'!O20</f>
        <v>0</v>
      </c>
      <c r="V15" s="19">
        <f>+'EVALUACION CON CONTROLES'!P20</f>
        <v>0</v>
      </c>
      <c r="W15" s="19">
        <f>+'EVALUACION CON CONTROLES'!Q20</f>
        <v>0</v>
      </c>
      <c r="X15" s="20">
        <f>+'EVALUACION CON CONTROLES'!R20</f>
        <v>0</v>
      </c>
    </row>
    <row r="16" spans="2:24" ht="106.5" customHeight="1" x14ac:dyDescent="0.2">
      <c r="B16" s="17">
        <v>6</v>
      </c>
      <c r="C16" s="19">
        <f>+'EVALUACION CON CONTROLES'!C21:F21</f>
        <v>0</v>
      </c>
      <c r="D16" s="18">
        <f>+'EVALUACION CON CONTROLES'!B21</f>
        <v>0</v>
      </c>
      <c r="E16" s="18" t="e">
        <f>VLOOKUP(C16,'IDENTIFICACION Y ANALISIS'!$B$19:$F$68,3,FALSE)</f>
        <v>#N/A</v>
      </c>
      <c r="F16" s="18" t="e">
        <f>VLOOKUP(C16,'IDENTIFICACION Y ANALISIS'!$B$19:$F$68,4,FALSE)</f>
        <v>#N/A</v>
      </c>
      <c r="G16" s="19">
        <f>+EVALUACION!H22</f>
        <v>0</v>
      </c>
      <c r="H16" s="19">
        <f>+EVALUACION!I22</f>
        <v>0</v>
      </c>
      <c r="I16" s="19">
        <f>+EVALUACION!J22</f>
        <v>0</v>
      </c>
      <c r="J16" s="19">
        <f>+EVALUACION!K22</f>
        <v>0</v>
      </c>
      <c r="K16" s="18" t="str">
        <f>+EVALUACION!L22</f>
        <v>BAJO</v>
      </c>
      <c r="L16" s="19"/>
      <c r="M16" s="18"/>
      <c r="N16" s="19">
        <f>+'EVALUACION CON CONTROLES'!G21</f>
        <v>0</v>
      </c>
      <c r="O16" s="19">
        <f>+'EVALUACION CON CONTROLES'!I21</f>
        <v>0</v>
      </c>
      <c r="P16" s="19">
        <f>+'EVALUACION CON CONTROLES'!J21</f>
        <v>0</v>
      </c>
      <c r="Q16" s="19">
        <f>+'EVALUACION CON CONTROLES'!K21</f>
        <v>0</v>
      </c>
      <c r="R16" s="18" t="str">
        <f>+'EVALUACION CON CONTROLES'!L21</f>
        <v>BAJO</v>
      </c>
      <c r="S16" s="19">
        <f>+'EVALUACION CON CONTROLES'!M21</f>
        <v>0</v>
      </c>
      <c r="T16" s="19">
        <f>+'EVALUACION CON CONTROLES'!N21</f>
        <v>0</v>
      </c>
      <c r="U16" s="19">
        <f>+'EVALUACION CON CONTROLES'!O21</f>
        <v>0</v>
      </c>
      <c r="V16" s="19">
        <f>+'EVALUACION CON CONTROLES'!P21</f>
        <v>0</v>
      </c>
      <c r="W16" s="19">
        <f>+'EVALUACION CON CONTROLES'!Q21</f>
        <v>0</v>
      </c>
      <c r="X16" s="20">
        <f>+'EVALUACION CON CONTROLES'!R21</f>
        <v>0</v>
      </c>
    </row>
    <row r="17" spans="2:24" ht="106.5" customHeight="1" x14ac:dyDescent="0.2">
      <c r="B17" s="17">
        <v>7</v>
      </c>
      <c r="C17" s="19">
        <f>+'EVALUACION CON CONTROLES'!C22:F22</f>
        <v>0</v>
      </c>
      <c r="D17" s="18">
        <f>+'EVALUACION CON CONTROLES'!B22</f>
        <v>0</v>
      </c>
      <c r="E17" s="18" t="e">
        <f>VLOOKUP(C17,'IDENTIFICACION Y ANALISIS'!$B$19:$F$68,3,FALSE)</f>
        <v>#N/A</v>
      </c>
      <c r="F17" s="18" t="e">
        <f>VLOOKUP(C17,'IDENTIFICACION Y ANALISIS'!$B$19:$F$68,4,FALSE)</f>
        <v>#N/A</v>
      </c>
      <c r="G17" s="19">
        <f>+EVALUACION!H23</f>
        <v>0</v>
      </c>
      <c r="H17" s="19">
        <f>+EVALUACION!I23</f>
        <v>0</v>
      </c>
      <c r="I17" s="19">
        <f>+EVALUACION!J23</f>
        <v>0</v>
      </c>
      <c r="J17" s="19">
        <f>+EVALUACION!K23</f>
        <v>0</v>
      </c>
      <c r="K17" s="18" t="str">
        <f>+EVALUACION!L23</f>
        <v>BAJO</v>
      </c>
      <c r="L17" s="19"/>
      <c r="M17" s="18"/>
      <c r="N17" s="19">
        <f>+'EVALUACION CON CONTROLES'!G22</f>
        <v>0</v>
      </c>
      <c r="O17" s="19">
        <f>+'EVALUACION CON CONTROLES'!I22</f>
        <v>0</v>
      </c>
      <c r="P17" s="19">
        <f>+'EVALUACION CON CONTROLES'!J22</f>
        <v>0</v>
      </c>
      <c r="Q17" s="19">
        <f>+'EVALUACION CON CONTROLES'!K22</f>
        <v>0</v>
      </c>
      <c r="R17" s="18" t="str">
        <f>+'EVALUACION CON CONTROLES'!L22</f>
        <v>BAJO</v>
      </c>
      <c r="S17" s="19">
        <f>+'EVALUACION CON CONTROLES'!M22</f>
        <v>0</v>
      </c>
      <c r="T17" s="19">
        <f>+'EVALUACION CON CONTROLES'!N22</f>
        <v>0</v>
      </c>
      <c r="U17" s="19">
        <f>+'EVALUACION CON CONTROLES'!O22</f>
        <v>0</v>
      </c>
      <c r="V17" s="19">
        <f>+'EVALUACION CON CONTROLES'!P22</f>
        <v>0</v>
      </c>
      <c r="W17" s="19">
        <f>+'EVALUACION CON CONTROLES'!Q22</f>
        <v>0</v>
      </c>
      <c r="X17" s="20">
        <f>+'EVALUACION CON CONTROLES'!R22</f>
        <v>0</v>
      </c>
    </row>
    <row r="18" spans="2:24" ht="106.5" customHeight="1" x14ac:dyDescent="0.2">
      <c r="B18" s="17">
        <v>8</v>
      </c>
      <c r="C18" s="19">
        <f>+'EVALUACION CON CONTROLES'!C23:F23</f>
        <v>0</v>
      </c>
      <c r="D18" s="18">
        <f>+'EVALUACION CON CONTROLES'!B23</f>
        <v>0</v>
      </c>
      <c r="E18" s="18" t="e">
        <f>VLOOKUP(C18,'IDENTIFICACION Y ANALISIS'!$B$19:$F$68,3,FALSE)</f>
        <v>#N/A</v>
      </c>
      <c r="F18" s="18" t="e">
        <f>VLOOKUP(C18,'IDENTIFICACION Y ANALISIS'!$B$19:$F$68,4,FALSE)</f>
        <v>#N/A</v>
      </c>
      <c r="G18" s="19">
        <f>+EVALUACION!H24</f>
        <v>0</v>
      </c>
      <c r="H18" s="19">
        <f>+EVALUACION!I24</f>
        <v>0</v>
      </c>
      <c r="I18" s="19">
        <f>+EVALUACION!J24</f>
        <v>0</v>
      </c>
      <c r="J18" s="19">
        <f>+EVALUACION!K24</f>
        <v>0</v>
      </c>
      <c r="K18" s="18" t="str">
        <f>+EVALUACION!L24</f>
        <v>BAJO</v>
      </c>
      <c r="L18" s="19"/>
      <c r="M18" s="18"/>
      <c r="N18" s="19">
        <f>+'EVALUACION CON CONTROLES'!G23</f>
        <v>0</v>
      </c>
      <c r="O18" s="19">
        <f>+'EVALUACION CON CONTROLES'!I23</f>
        <v>0</v>
      </c>
      <c r="P18" s="19">
        <f>+'EVALUACION CON CONTROLES'!J23</f>
        <v>0</v>
      </c>
      <c r="Q18" s="19">
        <f>+'EVALUACION CON CONTROLES'!K23</f>
        <v>0</v>
      </c>
      <c r="R18" s="18" t="str">
        <f>+'EVALUACION CON CONTROLES'!L23</f>
        <v>BAJO</v>
      </c>
      <c r="S18" s="19">
        <f>+'EVALUACION CON CONTROLES'!M23</f>
        <v>0</v>
      </c>
      <c r="T18" s="19">
        <f>+'EVALUACION CON CONTROLES'!N23</f>
        <v>0</v>
      </c>
      <c r="U18" s="19">
        <f>+'EVALUACION CON CONTROLES'!O23</f>
        <v>0</v>
      </c>
      <c r="V18" s="19">
        <f>+'EVALUACION CON CONTROLES'!P23</f>
        <v>0</v>
      </c>
      <c r="W18" s="19">
        <f>+'EVALUACION CON CONTROLES'!Q23</f>
        <v>0</v>
      </c>
      <c r="X18" s="20">
        <f>+'EVALUACION CON CONTROLES'!R23</f>
        <v>0</v>
      </c>
    </row>
    <row r="19" spans="2:24" ht="106.5" customHeight="1" x14ac:dyDescent="0.2">
      <c r="B19" s="17">
        <v>9</v>
      </c>
      <c r="C19" s="19">
        <f>+'EVALUACION CON CONTROLES'!C24:F24</f>
        <v>0</v>
      </c>
      <c r="D19" s="18">
        <f>+'EVALUACION CON CONTROLES'!B24</f>
        <v>0</v>
      </c>
      <c r="E19" s="18" t="e">
        <f>VLOOKUP(C19,'IDENTIFICACION Y ANALISIS'!$B$19:$F$68,3,FALSE)</f>
        <v>#N/A</v>
      </c>
      <c r="F19" s="18" t="e">
        <f>VLOOKUP(C19,'IDENTIFICACION Y ANALISIS'!$B$19:$F$68,4,FALSE)</f>
        <v>#N/A</v>
      </c>
      <c r="G19" s="19">
        <f>+EVALUACION!H25</f>
        <v>0</v>
      </c>
      <c r="H19" s="19">
        <f>+EVALUACION!I25</f>
        <v>0</v>
      </c>
      <c r="I19" s="19">
        <f>+EVALUACION!J25</f>
        <v>0</v>
      </c>
      <c r="J19" s="19">
        <f>+EVALUACION!K25</f>
        <v>0</v>
      </c>
      <c r="K19" s="18" t="str">
        <f>+EVALUACION!L25</f>
        <v>BAJO</v>
      </c>
      <c r="L19" s="19"/>
      <c r="M19" s="18"/>
      <c r="N19" s="19">
        <f>+'EVALUACION CON CONTROLES'!G24</f>
        <v>0</v>
      </c>
      <c r="O19" s="19">
        <f>+'EVALUACION CON CONTROLES'!I24</f>
        <v>0</v>
      </c>
      <c r="P19" s="19">
        <f>+'EVALUACION CON CONTROLES'!J24</f>
        <v>0</v>
      </c>
      <c r="Q19" s="19">
        <f>+'EVALUACION CON CONTROLES'!K24</f>
        <v>0</v>
      </c>
      <c r="R19" s="18" t="str">
        <f>+'EVALUACION CON CONTROLES'!L24</f>
        <v>BAJO</v>
      </c>
      <c r="S19" s="19">
        <f>+'EVALUACION CON CONTROLES'!M24</f>
        <v>0</v>
      </c>
      <c r="T19" s="19">
        <f>+'EVALUACION CON CONTROLES'!N24</f>
        <v>0</v>
      </c>
      <c r="U19" s="19">
        <f>+'EVALUACION CON CONTROLES'!O24</f>
        <v>0</v>
      </c>
      <c r="V19" s="19">
        <f>+'EVALUACION CON CONTROLES'!P24</f>
        <v>0</v>
      </c>
      <c r="W19" s="19">
        <f>+'EVALUACION CON CONTROLES'!Q24</f>
        <v>0</v>
      </c>
      <c r="X19" s="20">
        <f>+'EVALUACION CON CONTROLES'!R24</f>
        <v>0</v>
      </c>
    </row>
    <row r="20" spans="2:24" ht="106.5" customHeight="1" x14ac:dyDescent="0.2">
      <c r="B20" s="17">
        <v>10</v>
      </c>
      <c r="C20" s="19">
        <f>+'EVALUACION CON CONTROLES'!C25:F25</f>
        <v>0</v>
      </c>
      <c r="D20" s="18">
        <f>+'EVALUACION CON CONTROLES'!B25</f>
        <v>0</v>
      </c>
      <c r="E20" s="18" t="e">
        <f>VLOOKUP(C20,'IDENTIFICACION Y ANALISIS'!$B$19:$F$68,3,FALSE)</f>
        <v>#N/A</v>
      </c>
      <c r="F20" s="18" t="e">
        <f>VLOOKUP(C20,'IDENTIFICACION Y ANALISIS'!$B$19:$F$68,4,FALSE)</f>
        <v>#N/A</v>
      </c>
      <c r="G20" s="19">
        <f>+EVALUACION!H26</f>
        <v>0</v>
      </c>
      <c r="H20" s="19">
        <f>+EVALUACION!I26</f>
        <v>0</v>
      </c>
      <c r="I20" s="19">
        <f>+EVALUACION!J26</f>
        <v>0</v>
      </c>
      <c r="J20" s="19">
        <f>+EVALUACION!K26</f>
        <v>0</v>
      </c>
      <c r="K20" s="18" t="str">
        <f>+EVALUACION!L26</f>
        <v>BAJO</v>
      </c>
      <c r="L20" s="19"/>
      <c r="M20" s="18"/>
      <c r="N20" s="19">
        <f>+'EVALUACION CON CONTROLES'!G25</f>
        <v>0</v>
      </c>
      <c r="O20" s="19">
        <f>+'EVALUACION CON CONTROLES'!I25</f>
        <v>0</v>
      </c>
      <c r="P20" s="19">
        <f>+'EVALUACION CON CONTROLES'!J25</f>
        <v>0</v>
      </c>
      <c r="Q20" s="19">
        <f>+'EVALUACION CON CONTROLES'!K25</f>
        <v>0</v>
      </c>
      <c r="R20" s="18" t="str">
        <f>+'EVALUACION CON CONTROLES'!L25</f>
        <v>BAJO</v>
      </c>
      <c r="S20" s="19">
        <f>+'EVALUACION CON CONTROLES'!M25</f>
        <v>0</v>
      </c>
      <c r="T20" s="19">
        <f>+'EVALUACION CON CONTROLES'!N25</f>
        <v>0</v>
      </c>
      <c r="U20" s="19">
        <f>+'EVALUACION CON CONTROLES'!O25</f>
        <v>0</v>
      </c>
      <c r="V20" s="19">
        <f>+'EVALUACION CON CONTROLES'!P25</f>
        <v>0</v>
      </c>
      <c r="W20" s="19">
        <f>+'EVALUACION CON CONTROLES'!Q25</f>
        <v>0</v>
      </c>
      <c r="X20" s="20">
        <f>+'EVALUACION CON CONTROLES'!R25</f>
        <v>0</v>
      </c>
    </row>
    <row r="21" spans="2:24" ht="106.5" customHeight="1" x14ac:dyDescent="0.2">
      <c r="B21" s="17">
        <v>11</v>
      </c>
      <c r="C21" s="19">
        <f>+'EVALUACION CON CONTROLES'!C26:F26</f>
        <v>0</v>
      </c>
      <c r="D21" s="18">
        <f>+'EVALUACION CON CONTROLES'!B26</f>
        <v>0</v>
      </c>
      <c r="E21" s="18" t="e">
        <f>VLOOKUP(C21,'IDENTIFICACION Y ANALISIS'!$B$19:$F$68,3,FALSE)</f>
        <v>#N/A</v>
      </c>
      <c r="F21" s="18" t="e">
        <f>VLOOKUP(C21,'IDENTIFICACION Y ANALISIS'!$B$19:$F$68,4,FALSE)</f>
        <v>#N/A</v>
      </c>
      <c r="G21" s="19">
        <f>+EVALUACION!H27</f>
        <v>0</v>
      </c>
      <c r="H21" s="19">
        <f>+EVALUACION!I27</f>
        <v>0</v>
      </c>
      <c r="I21" s="19">
        <f>+EVALUACION!J27</f>
        <v>0</v>
      </c>
      <c r="J21" s="19">
        <f>+EVALUACION!K27</f>
        <v>0</v>
      </c>
      <c r="K21" s="18" t="str">
        <f>+EVALUACION!L27</f>
        <v>BAJO</v>
      </c>
      <c r="L21" s="19"/>
      <c r="M21" s="18"/>
      <c r="N21" s="19">
        <f>+'EVALUACION CON CONTROLES'!G26</f>
        <v>0</v>
      </c>
      <c r="O21" s="19">
        <f>+'EVALUACION CON CONTROLES'!I26</f>
        <v>0</v>
      </c>
      <c r="P21" s="19">
        <f>+'EVALUACION CON CONTROLES'!J26</f>
        <v>0</v>
      </c>
      <c r="Q21" s="19">
        <f>+'EVALUACION CON CONTROLES'!K26</f>
        <v>0</v>
      </c>
      <c r="R21" s="18" t="str">
        <f>+'EVALUACION CON CONTROLES'!L26</f>
        <v>BAJO</v>
      </c>
      <c r="S21" s="19">
        <f>+'EVALUACION CON CONTROLES'!M26</f>
        <v>0</v>
      </c>
      <c r="T21" s="19">
        <f>+'EVALUACION CON CONTROLES'!N26</f>
        <v>0</v>
      </c>
      <c r="U21" s="19">
        <f>+'EVALUACION CON CONTROLES'!O26</f>
        <v>0</v>
      </c>
      <c r="V21" s="19">
        <f>+'EVALUACION CON CONTROLES'!P26</f>
        <v>0</v>
      </c>
      <c r="W21" s="19">
        <f>+'EVALUACION CON CONTROLES'!Q26</f>
        <v>0</v>
      </c>
      <c r="X21" s="20">
        <f>+'EVALUACION CON CONTROLES'!R26</f>
        <v>0</v>
      </c>
    </row>
    <row r="22" spans="2:24" ht="106.5" customHeight="1" x14ac:dyDescent="0.2">
      <c r="B22" s="17">
        <v>12</v>
      </c>
      <c r="C22" s="19">
        <f>+'EVALUACION CON CONTROLES'!C27:F27</f>
        <v>0</v>
      </c>
      <c r="D22" s="18">
        <f>+'EVALUACION CON CONTROLES'!B27</f>
        <v>0</v>
      </c>
      <c r="E22" s="18" t="e">
        <f>VLOOKUP(C22,'IDENTIFICACION Y ANALISIS'!$B$19:$F$68,3,FALSE)</f>
        <v>#N/A</v>
      </c>
      <c r="F22" s="18" t="e">
        <f>VLOOKUP(C22,'IDENTIFICACION Y ANALISIS'!$B$19:$F$68,4,FALSE)</f>
        <v>#N/A</v>
      </c>
      <c r="G22" s="19">
        <f>+EVALUACION!H28</f>
        <v>0</v>
      </c>
      <c r="H22" s="19">
        <f>+EVALUACION!I28</f>
        <v>0</v>
      </c>
      <c r="I22" s="19">
        <f>+EVALUACION!J28</f>
        <v>0</v>
      </c>
      <c r="J22" s="19">
        <f>+EVALUACION!K28</f>
        <v>0</v>
      </c>
      <c r="K22" s="18" t="str">
        <f>+EVALUACION!L28</f>
        <v>BAJO</v>
      </c>
      <c r="L22" s="19"/>
      <c r="M22" s="18"/>
      <c r="N22" s="19">
        <f>+'EVALUACION CON CONTROLES'!G27</f>
        <v>0</v>
      </c>
      <c r="O22" s="19">
        <f>+'EVALUACION CON CONTROLES'!I27</f>
        <v>0</v>
      </c>
      <c r="P22" s="19">
        <f>+'EVALUACION CON CONTROLES'!J27</f>
        <v>0</v>
      </c>
      <c r="Q22" s="19">
        <f>+'EVALUACION CON CONTROLES'!K27</f>
        <v>0</v>
      </c>
      <c r="R22" s="18" t="str">
        <f>+'EVALUACION CON CONTROLES'!L27</f>
        <v>BAJO</v>
      </c>
      <c r="S22" s="19">
        <f>+'EVALUACION CON CONTROLES'!M27</f>
        <v>0</v>
      </c>
      <c r="T22" s="19">
        <f>+'EVALUACION CON CONTROLES'!N27</f>
        <v>0</v>
      </c>
      <c r="U22" s="19">
        <f>+'EVALUACION CON CONTROLES'!O27</f>
        <v>0</v>
      </c>
      <c r="V22" s="19">
        <f>+'EVALUACION CON CONTROLES'!P27</f>
        <v>0</v>
      </c>
      <c r="W22" s="19">
        <f>+'EVALUACION CON CONTROLES'!Q27</f>
        <v>0</v>
      </c>
      <c r="X22" s="20">
        <f>+'EVALUACION CON CONTROLES'!R27</f>
        <v>0</v>
      </c>
    </row>
    <row r="23" spans="2:24" ht="106.5" customHeight="1" x14ac:dyDescent="0.2">
      <c r="B23" s="17">
        <v>13</v>
      </c>
      <c r="C23" s="19">
        <f>+'EVALUACION CON CONTROLES'!C28:F28</f>
        <v>0</v>
      </c>
      <c r="D23" s="18">
        <f>+'EVALUACION CON CONTROLES'!B28</f>
        <v>0</v>
      </c>
      <c r="E23" s="18" t="e">
        <f>VLOOKUP(C23,'IDENTIFICACION Y ANALISIS'!$B$19:$F$68,3,FALSE)</f>
        <v>#N/A</v>
      </c>
      <c r="F23" s="18" t="e">
        <f>VLOOKUP(C23,'IDENTIFICACION Y ANALISIS'!$B$19:$F$68,4,FALSE)</f>
        <v>#N/A</v>
      </c>
      <c r="G23" s="19">
        <f>+EVALUACION!H29</f>
        <v>0</v>
      </c>
      <c r="H23" s="19">
        <f>+EVALUACION!I29</f>
        <v>0</v>
      </c>
      <c r="I23" s="19">
        <f>+EVALUACION!J29</f>
        <v>0</v>
      </c>
      <c r="J23" s="19">
        <f>+EVALUACION!K29</f>
        <v>0</v>
      </c>
      <c r="K23" s="18" t="str">
        <f>+EVALUACION!L29</f>
        <v>BAJO</v>
      </c>
      <c r="L23" s="19"/>
      <c r="M23" s="18"/>
      <c r="N23" s="19">
        <f>+'EVALUACION CON CONTROLES'!G28</f>
        <v>0</v>
      </c>
      <c r="O23" s="19">
        <f>+'EVALUACION CON CONTROLES'!I28</f>
        <v>0</v>
      </c>
      <c r="P23" s="19">
        <f>+'EVALUACION CON CONTROLES'!J28</f>
        <v>0</v>
      </c>
      <c r="Q23" s="19">
        <f>+'EVALUACION CON CONTROLES'!K28</f>
        <v>0</v>
      </c>
      <c r="R23" s="18" t="str">
        <f>+'EVALUACION CON CONTROLES'!L28</f>
        <v>BAJO</v>
      </c>
      <c r="S23" s="19">
        <f>+'EVALUACION CON CONTROLES'!M28</f>
        <v>0</v>
      </c>
      <c r="T23" s="19">
        <f>+'EVALUACION CON CONTROLES'!N28</f>
        <v>0</v>
      </c>
      <c r="U23" s="19">
        <f>+'EVALUACION CON CONTROLES'!O28</f>
        <v>0</v>
      </c>
      <c r="V23" s="19">
        <f>+'EVALUACION CON CONTROLES'!P28</f>
        <v>0</v>
      </c>
      <c r="W23" s="19">
        <f>+'EVALUACION CON CONTROLES'!Q28</f>
        <v>0</v>
      </c>
      <c r="X23" s="20">
        <f>+'EVALUACION CON CONTROLES'!R28</f>
        <v>0</v>
      </c>
    </row>
    <row r="24" spans="2:24" ht="106.5" customHeight="1" x14ac:dyDescent="0.2">
      <c r="B24" s="17">
        <v>14</v>
      </c>
      <c r="C24" s="19">
        <f>+'EVALUACION CON CONTROLES'!C29:F29</f>
        <v>0</v>
      </c>
      <c r="D24" s="18">
        <f>+'EVALUACION CON CONTROLES'!B29</f>
        <v>0</v>
      </c>
      <c r="E24" s="18" t="e">
        <f>VLOOKUP(C24,'IDENTIFICACION Y ANALISIS'!$B$19:$F$68,3,FALSE)</f>
        <v>#N/A</v>
      </c>
      <c r="F24" s="18" t="e">
        <f>VLOOKUP(C24,'IDENTIFICACION Y ANALISIS'!$B$19:$F$68,4,FALSE)</f>
        <v>#N/A</v>
      </c>
      <c r="G24" s="19">
        <f>+EVALUACION!H30</f>
        <v>0</v>
      </c>
      <c r="H24" s="19">
        <f>+EVALUACION!I30</f>
        <v>0</v>
      </c>
      <c r="I24" s="19">
        <f>+EVALUACION!J30</f>
        <v>0</v>
      </c>
      <c r="J24" s="19">
        <f>+EVALUACION!K30</f>
        <v>0</v>
      </c>
      <c r="K24" s="18" t="str">
        <f>+EVALUACION!L30</f>
        <v>BAJO</v>
      </c>
      <c r="L24" s="19"/>
      <c r="M24" s="18"/>
      <c r="N24" s="19">
        <f>+'EVALUACION CON CONTROLES'!G29</f>
        <v>0</v>
      </c>
      <c r="O24" s="19">
        <f>+'EVALUACION CON CONTROLES'!I29</f>
        <v>0</v>
      </c>
      <c r="P24" s="19">
        <f>+'EVALUACION CON CONTROLES'!J29</f>
        <v>0</v>
      </c>
      <c r="Q24" s="19">
        <f>+'EVALUACION CON CONTROLES'!K29</f>
        <v>0</v>
      </c>
      <c r="R24" s="18" t="str">
        <f>+'EVALUACION CON CONTROLES'!L29</f>
        <v>BAJO</v>
      </c>
      <c r="S24" s="19">
        <f>+'EVALUACION CON CONTROLES'!M29</f>
        <v>0</v>
      </c>
      <c r="T24" s="19">
        <f>+'EVALUACION CON CONTROLES'!N29</f>
        <v>0</v>
      </c>
      <c r="U24" s="19">
        <f>+'EVALUACION CON CONTROLES'!O29</f>
        <v>0</v>
      </c>
      <c r="V24" s="19">
        <f>+'EVALUACION CON CONTROLES'!P29</f>
        <v>0</v>
      </c>
      <c r="W24" s="19">
        <f>+'EVALUACION CON CONTROLES'!Q29</f>
        <v>0</v>
      </c>
      <c r="X24" s="20">
        <f>+'EVALUACION CON CONTROLES'!R29</f>
        <v>0</v>
      </c>
    </row>
    <row r="25" spans="2:24" ht="106.5" customHeight="1" x14ac:dyDescent="0.2">
      <c r="B25" s="17">
        <v>15</v>
      </c>
      <c r="C25" s="19">
        <f>+'EVALUACION CON CONTROLES'!C30:F30</f>
        <v>0</v>
      </c>
      <c r="D25" s="18">
        <f>+'EVALUACION CON CONTROLES'!B30</f>
        <v>0</v>
      </c>
      <c r="E25" s="18" t="e">
        <f>VLOOKUP(C25,'IDENTIFICACION Y ANALISIS'!$B$19:$F$68,3,FALSE)</f>
        <v>#N/A</v>
      </c>
      <c r="F25" s="18" t="e">
        <f>VLOOKUP(C25,'IDENTIFICACION Y ANALISIS'!$B$19:$F$68,4,FALSE)</f>
        <v>#N/A</v>
      </c>
      <c r="G25" s="19">
        <f>+EVALUACION!H31</f>
        <v>0</v>
      </c>
      <c r="H25" s="19">
        <f>+EVALUACION!I31</f>
        <v>0</v>
      </c>
      <c r="I25" s="19">
        <f>+EVALUACION!J31</f>
        <v>0</v>
      </c>
      <c r="J25" s="19">
        <f>+EVALUACION!K31</f>
        <v>0</v>
      </c>
      <c r="K25" s="18" t="str">
        <f>+EVALUACION!L31</f>
        <v>BAJO</v>
      </c>
      <c r="L25" s="19"/>
      <c r="M25" s="18"/>
      <c r="N25" s="19">
        <f>+'EVALUACION CON CONTROLES'!G30</f>
        <v>0</v>
      </c>
      <c r="O25" s="19">
        <f>+'EVALUACION CON CONTROLES'!I30</f>
        <v>0</v>
      </c>
      <c r="P25" s="19">
        <f>+'EVALUACION CON CONTROLES'!J30</f>
        <v>0</v>
      </c>
      <c r="Q25" s="19">
        <f>+'EVALUACION CON CONTROLES'!K30</f>
        <v>0</v>
      </c>
      <c r="R25" s="18" t="str">
        <f>+'EVALUACION CON CONTROLES'!L30</f>
        <v>BAJO</v>
      </c>
      <c r="S25" s="19">
        <f>+'EVALUACION CON CONTROLES'!M30</f>
        <v>0</v>
      </c>
      <c r="T25" s="19">
        <f>+'EVALUACION CON CONTROLES'!N30</f>
        <v>0</v>
      </c>
      <c r="U25" s="19">
        <f>+'EVALUACION CON CONTROLES'!O30</f>
        <v>0</v>
      </c>
      <c r="V25" s="19">
        <f>+'EVALUACION CON CONTROLES'!P30</f>
        <v>0</v>
      </c>
      <c r="W25" s="19">
        <f>+'EVALUACION CON CONTROLES'!Q30</f>
        <v>0</v>
      </c>
      <c r="X25" s="20">
        <f>+'EVALUACION CON CONTROLES'!R30</f>
        <v>0</v>
      </c>
    </row>
    <row r="26" spans="2:24" ht="106.5" customHeight="1" x14ac:dyDescent="0.2">
      <c r="B26" s="17">
        <v>16</v>
      </c>
      <c r="C26" s="19">
        <f>+'EVALUACION CON CONTROLES'!C31:F31</f>
        <v>0</v>
      </c>
      <c r="D26" s="18">
        <f>+'EVALUACION CON CONTROLES'!B31</f>
        <v>0</v>
      </c>
      <c r="E26" s="18" t="e">
        <f>VLOOKUP(C26,'IDENTIFICACION Y ANALISIS'!$B$19:$F$68,3,FALSE)</f>
        <v>#N/A</v>
      </c>
      <c r="F26" s="18" t="e">
        <f>VLOOKUP(C26,'IDENTIFICACION Y ANALISIS'!$B$19:$F$68,4,FALSE)</f>
        <v>#N/A</v>
      </c>
      <c r="G26" s="19">
        <f>+EVALUACION!H32</f>
        <v>0</v>
      </c>
      <c r="H26" s="19">
        <f>+EVALUACION!I32</f>
        <v>0</v>
      </c>
      <c r="I26" s="19">
        <f>+EVALUACION!J32</f>
        <v>0</v>
      </c>
      <c r="J26" s="19">
        <f>+EVALUACION!K32</f>
        <v>0</v>
      </c>
      <c r="K26" s="18" t="str">
        <f>+EVALUACION!L32</f>
        <v>BAJO</v>
      </c>
      <c r="L26" s="19"/>
      <c r="M26" s="18"/>
      <c r="N26" s="19">
        <f>+'EVALUACION CON CONTROLES'!G31</f>
        <v>0</v>
      </c>
      <c r="O26" s="19">
        <f>+'EVALUACION CON CONTROLES'!I31</f>
        <v>0</v>
      </c>
      <c r="P26" s="19">
        <f>+'EVALUACION CON CONTROLES'!J31</f>
        <v>0</v>
      </c>
      <c r="Q26" s="19">
        <f>+'EVALUACION CON CONTROLES'!K31</f>
        <v>0</v>
      </c>
      <c r="R26" s="18" t="str">
        <f>+'EVALUACION CON CONTROLES'!L31</f>
        <v>BAJO</v>
      </c>
      <c r="S26" s="19">
        <f>+'EVALUACION CON CONTROLES'!M31</f>
        <v>0</v>
      </c>
      <c r="T26" s="19">
        <f>+'EVALUACION CON CONTROLES'!N31</f>
        <v>0</v>
      </c>
      <c r="U26" s="19">
        <f>+'EVALUACION CON CONTROLES'!O31</f>
        <v>0</v>
      </c>
      <c r="V26" s="19">
        <f>+'EVALUACION CON CONTROLES'!P31</f>
        <v>0</v>
      </c>
      <c r="W26" s="19">
        <f>+'EVALUACION CON CONTROLES'!Q31</f>
        <v>0</v>
      </c>
      <c r="X26" s="20">
        <f>+'EVALUACION CON CONTROLES'!R31</f>
        <v>0</v>
      </c>
    </row>
    <row r="27" spans="2:24" ht="106.5" customHeight="1" x14ac:dyDescent="0.2">
      <c r="B27" s="17">
        <v>17</v>
      </c>
      <c r="C27" s="19">
        <f>+'EVALUACION CON CONTROLES'!C32:F32</f>
        <v>0</v>
      </c>
      <c r="D27" s="18">
        <f>+'EVALUACION CON CONTROLES'!B32</f>
        <v>0</v>
      </c>
      <c r="E27" s="18" t="e">
        <f>VLOOKUP(C27,'IDENTIFICACION Y ANALISIS'!$B$19:$F$68,3,FALSE)</f>
        <v>#N/A</v>
      </c>
      <c r="F27" s="18" t="e">
        <f>VLOOKUP(C27,'IDENTIFICACION Y ANALISIS'!$B$19:$F$68,4,FALSE)</f>
        <v>#N/A</v>
      </c>
      <c r="G27" s="19">
        <f>+EVALUACION!H33</f>
        <v>0</v>
      </c>
      <c r="H27" s="19">
        <f>+EVALUACION!I33</f>
        <v>0</v>
      </c>
      <c r="I27" s="19">
        <f>+EVALUACION!J33</f>
        <v>0</v>
      </c>
      <c r="J27" s="19">
        <f>+EVALUACION!K33</f>
        <v>0</v>
      </c>
      <c r="K27" s="18" t="str">
        <f>+EVALUACION!L33</f>
        <v>BAJO</v>
      </c>
      <c r="L27" s="19"/>
      <c r="M27" s="18"/>
      <c r="N27" s="19">
        <f>+'EVALUACION CON CONTROLES'!G32</f>
        <v>0</v>
      </c>
      <c r="O27" s="19">
        <f>+'EVALUACION CON CONTROLES'!I32</f>
        <v>0</v>
      </c>
      <c r="P27" s="19">
        <f>+'EVALUACION CON CONTROLES'!J32</f>
        <v>0</v>
      </c>
      <c r="Q27" s="19">
        <f>+'EVALUACION CON CONTROLES'!K32</f>
        <v>0</v>
      </c>
      <c r="R27" s="18" t="str">
        <f>+'EVALUACION CON CONTROLES'!L32</f>
        <v>BAJO</v>
      </c>
      <c r="S27" s="19">
        <f>+'EVALUACION CON CONTROLES'!M32</f>
        <v>0</v>
      </c>
      <c r="T27" s="19">
        <f>+'EVALUACION CON CONTROLES'!N32</f>
        <v>0</v>
      </c>
      <c r="U27" s="19">
        <f>+'EVALUACION CON CONTROLES'!O32</f>
        <v>0</v>
      </c>
      <c r="V27" s="19">
        <f>+'EVALUACION CON CONTROLES'!P32</f>
        <v>0</v>
      </c>
      <c r="W27" s="19">
        <f>+'EVALUACION CON CONTROLES'!Q32</f>
        <v>0</v>
      </c>
      <c r="X27" s="20">
        <f>+'EVALUACION CON CONTROLES'!R32</f>
        <v>0</v>
      </c>
    </row>
    <row r="28" spans="2:24" ht="106.5" customHeight="1" x14ac:dyDescent="0.2">
      <c r="B28" s="17">
        <v>18</v>
      </c>
      <c r="C28" s="19">
        <f>+'EVALUACION CON CONTROLES'!C33:F33</f>
        <v>0</v>
      </c>
      <c r="D28" s="18">
        <f>+'EVALUACION CON CONTROLES'!B33</f>
        <v>0</v>
      </c>
      <c r="E28" s="18" t="e">
        <f>VLOOKUP(C28,'IDENTIFICACION Y ANALISIS'!$B$19:$F$68,3,FALSE)</f>
        <v>#N/A</v>
      </c>
      <c r="F28" s="18" t="e">
        <f>VLOOKUP(C28,'IDENTIFICACION Y ANALISIS'!$B$19:$F$68,4,FALSE)</f>
        <v>#N/A</v>
      </c>
      <c r="G28" s="19">
        <f>+EVALUACION!H34</f>
        <v>0</v>
      </c>
      <c r="H28" s="19">
        <f>+EVALUACION!I34</f>
        <v>0</v>
      </c>
      <c r="I28" s="19">
        <f>+EVALUACION!J34</f>
        <v>0</v>
      </c>
      <c r="J28" s="19">
        <f>+EVALUACION!K34</f>
        <v>0</v>
      </c>
      <c r="K28" s="18" t="str">
        <f>+EVALUACION!L34</f>
        <v>BAJO</v>
      </c>
      <c r="L28" s="19"/>
      <c r="M28" s="18"/>
      <c r="N28" s="19">
        <f>+'EVALUACION CON CONTROLES'!G33</f>
        <v>0</v>
      </c>
      <c r="O28" s="19">
        <f>+'EVALUACION CON CONTROLES'!I33</f>
        <v>0</v>
      </c>
      <c r="P28" s="19">
        <f>+'EVALUACION CON CONTROLES'!J33</f>
        <v>0</v>
      </c>
      <c r="Q28" s="19">
        <f>+'EVALUACION CON CONTROLES'!K33</f>
        <v>0</v>
      </c>
      <c r="R28" s="18" t="str">
        <f>+'EVALUACION CON CONTROLES'!L33</f>
        <v>BAJO</v>
      </c>
      <c r="S28" s="19">
        <f>+'EVALUACION CON CONTROLES'!M33</f>
        <v>0</v>
      </c>
      <c r="T28" s="19">
        <f>+'EVALUACION CON CONTROLES'!N33</f>
        <v>0</v>
      </c>
      <c r="U28" s="19">
        <f>+'EVALUACION CON CONTROLES'!O33</f>
        <v>0</v>
      </c>
      <c r="V28" s="19">
        <f>+'EVALUACION CON CONTROLES'!P33</f>
        <v>0</v>
      </c>
      <c r="W28" s="19">
        <f>+'EVALUACION CON CONTROLES'!Q33</f>
        <v>0</v>
      </c>
      <c r="X28" s="20">
        <f>+'EVALUACION CON CONTROLES'!R33</f>
        <v>0</v>
      </c>
    </row>
    <row r="29" spans="2:24" ht="106.5" customHeight="1" thickBot="1" x14ac:dyDescent="0.25">
      <c r="B29" s="17">
        <v>19</v>
      </c>
      <c r="C29" s="19">
        <f>+'EVALUACION CON CONTROLES'!C34:F34</f>
        <v>0</v>
      </c>
      <c r="D29" s="18">
        <f>+'EVALUACION CON CONTROLES'!B34</f>
        <v>0</v>
      </c>
      <c r="E29" s="18" t="e">
        <f>VLOOKUP(C29,'IDENTIFICACION Y ANALISIS'!$B$19:$F$68,3,FALSE)</f>
        <v>#N/A</v>
      </c>
      <c r="F29" s="18" t="e">
        <f>VLOOKUP(C29,'IDENTIFICACION Y ANALISIS'!$B$19:$F$68,4,FALSE)</f>
        <v>#N/A</v>
      </c>
      <c r="G29" s="19">
        <f>+EVALUACION!H35</f>
        <v>0</v>
      </c>
      <c r="H29" s="19">
        <f>+EVALUACION!I35</f>
        <v>0</v>
      </c>
      <c r="I29" s="19">
        <f>+EVALUACION!J35</f>
        <v>0</v>
      </c>
      <c r="J29" s="19">
        <f>+EVALUACION!K35</f>
        <v>0</v>
      </c>
      <c r="K29" s="18" t="str">
        <f>+EVALUACION!L35</f>
        <v>BAJO</v>
      </c>
      <c r="L29" s="19"/>
      <c r="M29" s="18"/>
      <c r="N29" s="19">
        <f>+'EVALUACION CON CONTROLES'!G34</f>
        <v>0</v>
      </c>
      <c r="O29" s="19">
        <f>+'EVALUACION CON CONTROLES'!I34</f>
        <v>0</v>
      </c>
      <c r="P29" s="19">
        <f>+'EVALUACION CON CONTROLES'!J34</f>
        <v>0</v>
      </c>
      <c r="Q29" s="19">
        <f>+'EVALUACION CON CONTROLES'!K34</f>
        <v>0</v>
      </c>
      <c r="R29" s="18" t="str">
        <f>+'EVALUACION CON CONTROLES'!L34</f>
        <v>BAJO</v>
      </c>
      <c r="S29" s="19">
        <f>+'EVALUACION CON CONTROLES'!M34</f>
        <v>0</v>
      </c>
      <c r="T29" s="19">
        <f>+'EVALUACION CON CONTROLES'!N34</f>
        <v>0</v>
      </c>
      <c r="U29" s="19">
        <f>+'EVALUACION CON CONTROLES'!O34</f>
        <v>0</v>
      </c>
      <c r="V29" s="19">
        <f>+'EVALUACION CON CONTROLES'!P34</f>
        <v>0</v>
      </c>
      <c r="W29" s="19">
        <f>+'EVALUACION CON CONTROLES'!Q34</f>
        <v>0</v>
      </c>
      <c r="X29" s="28">
        <f>+'EVALUACION CON CONTROLES'!R34</f>
        <v>0</v>
      </c>
    </row>
    <row r="30" spans="2:24" ht="106.5" customHeight="1" thickBot="1" x14ac:dyDescent="0.25">
      <c r="B30" s="37">
        <v>20</v>
      </c>
      <c r="C30" s="38">
        <f>+'EVALUACION CON CONTROLES'!C35:F35</f>
        <v>0</v>
      </c>
      <c r="D30" s="39">
        <f>+'EVALUACION CON CONTROLES'!B35</f>
        <v>0</v>
      </c>
      <c r="E30" s="39" t="e">
        <f>VLOOKUP(C30,'IDENTIFICACION Y ANALISIS'!$B$19:$F$68,3,FALSE)</f>
        <v>#N/A</v>
      </c>
      <c r="F30" s="39" t="e">
        <f>VLOOKUP(C30,'IDENTIFICACION Y ANALISIS'!$B$19:$F$68,4,FALSE)</f>
        <v>#N/A</v>
      </c>
      <c r="G30" s="38">
        <f>+EVALUACION!H36</f>
        <v>0</v>
      </c>
      <c r="H30" s="38">
        <f>+EVALUACION!I36</f>
        <v>0</v>
      </c>
      <c r="I30" s="38">
        <f>+EVALUACION!J36</f>
        <v>0</v>
      </c>
      <c r="J30" s="38">
        <f>+EVALUACION!K36</f>
        <v>0</v>
      </c>
      <c r="K30" s="39" t="str">
        <f>+EVALUACION!L36</f>
        <v>BAJO</v>
      </c>
      <c r="L30" s="38"/>
      <c r="M30" s="39"/>
      <c r="N30" s="38">
        <f>+'EVALUACION CON CONTROLES'!G35</f>
        <v>0</v>
      </c>
      <c r="O30" s="38">
        <f>+'EVALUACION CON CONTROLES'!I35</f>
        <v>0</v>
      </c>
      <c r="P30" s="38">
        <f>+'EVALUACION CON CONTROLES'!J35</f>
        <v>0</v>
      </c>
      <c r="Q30" s="38">
        <f>+'EVALUACION CON CONTROLES'!K35</f>
        <v>0</v>
      </c>
      <c r="R30" s="39" t="str">
        <f>+'EVALUACION CON CONTROLES'!L35</f>
        <v>BAJO</v>
      </c>
      <c r="S30" s="38">
        <f>+'EVALUACION CON CONTROLES'!M35</f>
        <v>0</v>
      </c>
      <c r="T30" s="38">
        <f>+'EVALUACION CON CONTROLES'!N35</f>
        <v>0</v>
      </c>
      <c r="U30" s="38">
        <f>+'EVALUACION CON CONTROLES'!O35</f>
        <v>0</v>
      </c>
      <c r="V30" s="38">
        <f>+'EVALUACION CON CONTROLES'!P35</f>
        <v>0</v>
      </c>
      <c r="W30" s="38">
        <f>+'EVALUACION CON CONTROLES'!Q35</f>
        <v>0</v>
      </c>
      <c r="X30" s="40">
        <f>+'EVALUACION CON CONTROLES'!R35</f>
        <v>0</v>
      </c>
    </row>
    <row r="31" spans="2:24" ht="13.5" customHeight="1" x14ac:dyDescent="0.2">
      <c r="B31" s="53"/>
      <c r="X31" s="54"/>
    </row>
    <row r="32" spans="2:24" ht="13.5" customHeight="1" x14ac:dyDescent="0.25">
      <c r="B32" s="53"/>
      <c r="E32" s="14"/>
      <c r="F32" s="331" t="s">
        <v>129</v>
      </c>
      <c r="G32" s="331"/>
      <c r="H32" s="14"/>
      <c r="I32" s="14"/>
      <c r="J32" s="314" t="s">
        <v>22</v>
      </c>
      <c r="K32" s="314"/>
      <c r="L32" s="314"/>
      <c r="M32" s="314"/>
      <c r="X32" s="54"/>
    </row>
    <row r="33" spans="2:24" ht="13.5" customHeight="1" x14ac:dyDescent="0.2">
      <c r="B33" s="53"/>
      <c r="E33" s="321" t="s">
        <v>2</v>
      </c>
      <c r="F33" s="49" t="s">
        <v>16</v>
      </c>
      <c r="G33" s="49" t="s">
        <v>15</v>
      </c>
      <c r="H33" s="14"/>
      <c r="I33" s="14"/>
      <c r="J33" s="310" t="s">
        <v>21</v>
      </c>
      <c r="K33" s="311"/>
      <c r="L33" s="310" t="s">
        <v>15</v>
      </c>
      <c r="M33" s="311"/>
      <c r="X33" s="54"/>
    </row>
    <row r="34" spans="2:24" ht="13.5" customHeight="1" x14ac:dyDescent="0.2">
      <c r="B34" s="53"/>
      <c r="E34" s="321"/>
      <c r="F34" s="19" t="s">
        <v>10</v>
      </c>
      <c r="G34" s="19">
        <v>1</v>
      </c>
      <c r="H34" s="14"/>
      <c r="I34" s="14"/>
      <c r="J34" s="312" t="s">
        <v>18</v>
      </c>
      <c r="K34" s="313"/>
      <c r="L34" s="300">
        <v>1</v>
      </c>
      <c r="M34" s="300"/>
      <c r="X34" s="54"/>
    </row>
    <row r="35" spans="2:24" ht="13.5" customHeight="1" x14ac:dyDescent="0.2">
      <c r="B35" s="53"/>
      <c r="E35" s="321"/>
      <c r="F35" s="19" t="s">
        <v>11</v>
      </c>
      <c r="G35" s="19">
        <v>2</v>
      </c>
      <c r="H35" s="14"/>
      <c r="I35" s="14"/>
      <c r="J35" s="312" t="s">
        <v>19</v>
      </c>
      <c r="K35" s="313"/>
      <c r="L35" s="300">
        <v>2</v>
      </c>
      <c r="M35" s="300"/>
      <c r="X35" s="54"/>
    </row>
    <row r="36" spans="2:24" ht="13.5" customHeight="1" x14ac:dyDescent="0.2">
      <c r="B36" s="53"/>
      <c r="E36" s="321"/>
      <c r="F36" s="19" t="s">
        <v>12</v>
      </c>
      <c r="G36" s="19">
        <v>3</v>
      </c>
      <c r="H36" s="14"/>
      <c r="I36" s="14"/>
      <c r="J36" s="312" t="s">
        <v>1</v>
      </c>
      <c r="K36" s="313"/>
      <c r="L36" s="300">
        <v>3</v>
      </c>
      <c r="M36" s="300"/>
      <c r="X36" s="54"/>
    </row>
    <row r="37" spans="2:24" ht="13.5" customHeight="1" x14ac:dyDescent="0.2">
      <c r="B37" s="53"/>
      <c r="E37" s="321"/>
      <c r="F37" s="19" t="s">
        <v>13</v>
      </c>
      <c r="G37" s="19">
        <v>4</v>
      </c>
      <c r="H37" s="14"/>
      <c r="I37" s="14"/>
      <c r="J37" s="312" t="s">
        <v>20</v>
      </c>
      <c r="K37" s="313"/>
      <c r="L37" s="300">
        <v>4</v>
      </c>
      <c r="M37" s="300"/>
      <c r="X37" s="54"/>
    </row>
    <row r="38" spans="2:24" ht="13.5" customHeight="1" x14ac:dyDescent="0.2">
      <c r="B38" s="53"/>
      <c r="E38" s="321"/>
      <c r="F38" s="19" t="s">
        <v>14</v>
      </c>
      <c r="G38" s="19">
        <v>5</v>
      </c>
      <c r="H38" s="14"/>
      <c r="I38" s="14"/>
      <c r="J38" s="312" t="s">
        <v>0</v>
      </c>
      <c r="K38" s="313"/>
      <c r="L38" s="300">
        <v>5</v>
      </c>
      <c r="M38" s="300"/>
      <c r="X38" s="54"/>
    </row>
    <row r="39" spans="2:24" ht="13.5" customHeight="1" x14ac:dyDescent="0.2">
      <c r="B39" s="53"/>
      <c r="D39" s="14"/>
      <c r="E39" s="14"/>
      <c r="F39" s="14"/>
      <c r="G39" s="14"/>
      <c r="H39" s="14"/>
      <c r="I39" s="14"/>
      <c r="J39" s="14"/>
      <c r="K39" s="14"/>
      <c r="L39" s="14"/>
      <c r="M39" s="14"/>
      <c r="X39" s="54"/>
    </row>
    <row r="40" spans="2:24" ht="13.5" customHeight="1" x14ac:dyDescent="0.25">
      <c r="B40" s="53"/>
      <c r="D40" s="314" t="s">
        <v>23</v>
      </c>
      <c r="E40" s="314"/>
      <c r="F40" s="314"/>
      <c r="G40" s="314"/>
      <c r="H40" s="314"/>
      <c r="I40" s="314"/>
      <c r="J40" s="314"/>
      <c r="K40" s="314"/>
      <c r="X40" s="54"/>
    </row>
    <row r="41" spans="2:24" ht="13.5" customHeight="1" x14ac:dyDescent="0.25">
      <c r="B41" s="53"/>
      <c r="D41" s="317" t="s">
        <v>16</v>
      </c>
      <c r="E41" s="317" t="s">
        <v>15</v>
      </c>
      <c r="F41" s="305" t="s">
        <v>18</v>
      </c>
      <c r="G41" s="305"/>
      <c r="H41" s="332" t="s">
        <v>19</v>
      </c>
      <c r="I41" s="333"/>
      <c r="J41" s="50" t="s">
        <v>1</v>
      </c>
      <c r="K41" s="50" t="s">
        <v>20</v>
      </c>
      <c r="L41" s="49" t="s">
        <v>0</v>
      </c>
      <c r="P41" s="314" t="s">
        <v>17</v>
      </c>
      <c r="Q41" s="314"/>
      <c r="R41" s="314"/>
      <c r="S41" s="314"/>
      <c r="T41" s="314"/>
      <c r="X41" s="54"/>
    </row>
    <row r="42" spans="2:24" ht="13.5" customHeight="1" x14ac:dyDescent="0.2">
      <c r="B42" s="53"/>
      <c r="D42" s="317"/>
      <c r="E42" s="317"/>
      <c r="F42" s="320">
        <v>1</v>
      </c>
      <c r="G42" s="320"/>
      <c r="H42" s="318">
        <v>2</v>
      </c>
      <c r="I42" s="319"/>
      <c r="J42" s="51">
        <v>3</v>
      </c>
      <c r="K42" s="51">
        <v>4</v>
      </c>
      <c r="L42" s="51">
        <v>5</v>
      </c>
      <c r="P42" s="305" t="s">
        <v>23</v>
      </c>
      <c r="Q42" s="305"/>
      <c r="R42" s="305"/>
      <c r="S42" s="305" t="s">
        <v>24</v>
      </c>
      <c r="T42" s="305"/>
      <c r="X42" s="54"/>
    </row>
    <row r="43" spans="2:24" ht="13.5" customHeight="1" x14ac:dyDescent="0.2">
      <c r="B43" s="53"/>
      <c r="D43" s="19" t="s">
        <v>10</v>
      </c>
      <c r="E43" s="21">
        <v>1</v>
      </c>
      <c r="F43" s="308">
        <v>2</v>
      </c>
      <c r="G43" s="308"/>
      <c r="H43" s="306">
        <v>3</v>
      </c>
      <c r="I43" s="307"/>
      <c r="J43" s="47">
        <v>4</v>
      </c>
      <c r="K43" s="52">
        <v>5</v>
      </c>
      <c r="L43" s="46">
        <v>6</v>
      </c>
      <c r="P43" s="325" t="s">
        <v>25</v>
      </c>
      <c r="Q43" s="325"/>
      <c r="R43" s="325"/>
      <c r="S43" s="322" t="s">
        <v>26</v>
      </c>
      <c r="T43" s="322"/>
      <c r="X43" s="54"/>
    </row>
    <row r="44" spans="2:24" ht="13.5" customHeight="1" x14ac:dyDescent="0.2">
      <c r="B44" s="53"/>
      <c r="D44" s="19" t="s">
        <v>11</v>
      </c>
      <c r="E44" s="21">
        <v>2</v>
      </c>
      <c r="F44" s="308">
        <v>3</v>
      </c>
      <c r="G44" s="308"/>
      <c r="H44" s="306">
        <v>4</v>
      </c>
      <c r="I44" s="307"/>
      <c r="J44" s="52">
        <v>5</v>
      </c>
      <c r="K44" s="46">
        <v>6</v>
      </c>
      <c r="L44" s="46">
        <v>7</v>
      </c>
      <c r="P44" s="302" t="s">
        <v>27</v>
      </c>
      <c r="Q44" s="302"/>
      <c r="R44" s="302"/>
      <c r="S44" s="322" t="s">
        <v>28</v>
      </c>
      <c r="T44" s="322"/>
      <c r="X44" s="54"/>
    </row>
    <row r="45" spans="2:24" ht="13.5" customHeight="1" x14ac:dyDescent="0.2">
      <c r="B45" s="53"/>
      <c r="D45" s="19" t="s">
        <v>12</v>
      </c>
      <c r="E45" s="21">
        <v>3</v>
      </c>
      <c r="F45" s="308">
        <v>4</v>
      </c>
      <c r="G45" s="308"/>
      <c r="H45" s="323">
        <v>5</v>
      </c>
      <c r="I45" s="324"/>
      <c r="J45" s="46">
        <v>6</v>
      </c>
      <c r="K45" s="46">
        <v>7</v>
      </c>
      <c r="L45" s="48">
        <v>8</v>
      </c>
      <c r="P45" s="309">
        <v>5</v>
      </c>
      <c r="Q45" s="309"/>
      <c r="R45" s="309"/>
      <c r="S45" s="322" t="s">
        <v>29</v>
      </c>
      <c r="T45" s="322"/>
      <c r="X45" s="54"/>
    </row>
    <row r="46" spans="2:24" ht="13.5" customHeight="1" x14ac:dyDescent="0.2">
      <c r="B46" s="53"/>
      <c r="D46" s="19" t="s">
        <v>13</v>
      </c>
      <c r="E46" s="21">
        <v>4</v>
      </c>
      <c r="F46" s="309">
        <v>5</v>
      </c>
      <c r="G46" s="309"/>
      <c r="H46" s="303">
        <v>6</v>
      </c>
      <c r="I46" s="304"/>
      <c r="J46" s="46">
        <v>7</v>
      </c>
      <c r="K46" s="48">
        <v>8</v>
      </c>
      <c r="L46" s="48">
        <v>9</v>
      </c>
      <c r="P46" s="308" t="s">
        <v>30</v>
      </c>
      <c r="Q46" s="308"/>
      <c r="R46" s="308"/>
      <c r="S46" s="322" t="s">
        <v>31</v>
      </c>
      <c r="T46" s="322"/>
      <c r="X46" s="54"/>
    </row>
    <row r="47" spans="2:24" ht="13.5" customHeight="1" x14ac:dyDescent="0.2">
      <c r="B47" s="53"/>
      <c r="D47" s="19" t="s">
        <v>14</v>
      </c>
      <c r="E47" s="21">
        <v>5</v>
      </c>
      <c r="F47" s="302">
        <v>6</v>
      </c>
      <c r="G47" s="302"/>
      <c r="H47" s="303">
        <v>7</v>
      </c>
      <c r="I47" s="304"/>
      <c r="J47" s="48">
        <v>8</v>
      </c>
      <c r="K47" s="48">
        <v>9</v>
      </c>
      <c r="L47" s="48">
        <v>10</v>
      </c>
      <c r="X47" s="54"/>
    </row>
    <row r="48" spans="2:24" ht="13.5" customHeight="1" thickBot="1" x14ac:dyDescent="0.25">
      <c r="B48" s="22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5"/>
    </row>
    <row r="49" spans="2:18" ht="16.5" customHeight="1" x14ac:dyDescent="0.2">
      <c r="D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2:18" ht="16.5" customHeight="1" x14ac:dyDescent="0.2">
      <c r="D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2:18" ht="12.75" customHeight="1" x14ac:dyDescent="0.2">
      <c r="D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2:18" hidden="1" x14ac:dyDescent="0.2">
      <c r="B52" s="16" t="s">
        <v>137</v>
      </c>
      <c r="D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2:18" ht="15" hidden="1" x14ac:dyDescent="0.25">
      <c r="B53" s="16" t="s">
        <v>136</v>
      </c>
      <c r="D53" s="26"/>
      <c r="F53" s="14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18" hidden="1" x14ac:dyDescent="0.2">
      <c r="B54" s="16" t="s">
        <v>138</v>
      </c>
      <c r="D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2:18" x14ac:dyDescent="0.2">
      <c r="D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2:18" x14ac:dyDescent="0.2">
      <c r="D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2:18" x14ac:dyDescent="0.2">
      <c r="D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2:18" ht="12.75" customHeight="1" x14ac:dyDescent="0.2">
      <c r="D58" s="14"/>
    </row>
    <row r="59" spans="2:18" x14ac:dyDescent="0.2">
      <c r="D59" s="14"/>
    </row>
  </sheetData>
  <mergeCells count="49">
    <mergeCell ref="S46:T46"/>
    <mergeCell ref="P46:R46"/>
    <mergeCell ref="P43:R43"/>
    <mergeCell ref="B9:R9"/>
    <mergeCell ref="B6:X6"/>
    <mergeCell ref="F32:G32"/>
    <mergeCell ref="J32:M32"/>
    <mergeCell ref="H41:I41"/>
    <mergeCell ref="J34:K34"/>
    <mergeCell ref="J35:K35"/>
    <mergeCell ref="L36:M36"/>
    <mergeCell ref="L37:M37"/>
    <mergeCell ref="D40:K40"/>
    <mergeCell ref="F41:G41"/>
    <mergeCell ref="L34:M34"/>
    <mergeCell ref="L35:M35"/>
    <mergeCell ref="S43:T43"/>
    <mergeCell ref="F43:G43"/>
    <mergeCell ref="S44:T44"/>
    <mergeCell ref="S45:T45"/>
    <mergeCell ref="H45:I45"/>
    <mergeCell ref="F44:G44"/>
    <mergeCell ref="J37:K37"/>
    <mergeCell ref="P41:T41"/>
    <mergeCell ref="B2:B4"/>
    <mergeCell ref="C2:V4"/>
    <mergeCell ref="E41:E42"/>
    <mergeCell ref="H42:I42"/>
    <mergeCell ref="J38:K38"/>
    <mergeCell ref="L38:M38"/>
    <mergeCell ref="D41:D42"/>
    <mergeCell ref="F42:G42"/>
    <mergeCell ref="E33:E38"/>
    <mergeCell ref="W2:X4"/>
    <mergeCell ref="B7:X8"/>
    <mergeCell ref="F47:G47"/>
    <mergeCell ref="H47:I47"/>
    <mergeCell ref="P42:R42"/>
    <mergeCell ref="H44:I44"/>
    <mergeCell ref="H43:I43"/>
    <mergeCell ref="F45:G45"/>
    <mergeCell ref="F46:G46"/>
    <mergeCell ref="P45:R45"/>
    <mergeCell ref="H46:I46"/>
    <mergeCell ref="P44:R44"/>
    <mergeCell ref="L33:M33"/>
    <mergeCell ref="J33:K33"/>
    <mergeCell ref="J36:K36"/>
    <mergeCell ref="S42:T42"/>
  </mergeCells>
  <phoneticPr fontId="1" type="noConversion"/>
  <conditionalFormatting sqref="R11:R30">
    <cfRule type="cellIs" dxfId="7" priority="81" stopIfTrue="1" operator="equal">
      <formula>"EXTREMO"</formula>
    </cfRule>
    <cfRule type="cellIs" dxfId="6" priority="82" stopIfTrue="1" operator="equal">
      <formula>"ALTO"</formula>
    </cfRule>
    <cfRule type="cellIs" dxfId="5" priority="83" stopIfTrue="1" operator="equal">
      <formula>"MEDIO"</formula>
    </cfRule>
    <cfRule type="cellIs" dxfId="4" priority="84" stopIfTrue="1" operator="equal">
      <formula>"BAJO"</formula>
    </cfRule>
  </conditionalFormatting>
  <conditionalFormatting sqref="K11:K30">
    <cfRule type="cellIs" dxfId="3" priority="41" stopIfTrue="1" operator="equal">
      <formula>"EXTREMO"</formula>
    </cfRule>
    <cfRule type="cellIs" dxfId="2" priority="42" stopIfTrue="1" operator="equal">
      <formula>"ALTO"</formula>
    </cfRule>
    <cfRule type="cellIs" dxfId="1" priority="43" stopIfTrue="1" operator="equal">
      <formula>"MEDIO"</formula>
    </cfRule>
    <cfRule type="cellIs" dxfId="0" priority="44" stopIfTrue="1" operator="equal">
      <formula>"BAJO"</formula>
    </cfRule>
  </conditionalFormatting>
  <dataValidations count="1">
    <dataValidation type="list" allowBlank="1" showInputMessage="1" showErrorMessage="1" sqref="L11:L30" xr:uid="{00000000-0002-0000-0400-000000000000}">
      <formula1>OPCIONES</formula1>
    </dataValidation>
  </dataValidations>
  <printOptions horizontalCentered="1" verticalCentered="1"/>
  <pageMargins left="0.25" right="0.25" top="0.75" bottom="0.75" header="0.3" footer="0.3"/>
  <pageSetup scale="45" orientation="landscape" verticalDpi="4294967295" r:id="rId1"/>
  <headerFooter alignWithMargins="0"/>
  <rowBreaks count="2" manualBreakCount="2">
    <brk id="17" min="1" max="23" man="1"/>
    <brk id="26" min="1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</vt:i4>
      </vt:variant>
    </vt:vector>
  </HeadingPairs>
  <TitlesOfParts>
    <vt:vector size="16" baseType="lpstr">
      <vt:lpstr>CONTEXTO</vt:lpstr>
      <vt:lpstr>IDENTIFICACION Y ANALISIS</vt:lpstr>
      <vt:lpstr>EVALUACION</vt:lpstr>
      <vt:lpstr>EVALUACION CON CONTROLES</vt:lpstr>
      <vt:lpstr>ASIGNACION Y TRATAMIENTO</vt:lpstr>
      <vt:lpstr>'ASIGNACION Y TRATAMIENTO'!Área_de_impresión</vt:lpstr>
      <vt:lpstr>CONTEXTO!Área_de_impresión</vt:lpstr>
      <vt:lpstr>EVALUACION!Área_de_impresión</vt:lpstr>
      <vt:lpstr>'EVALUACION CON CONTROLES'!Área_de_impresión</vt:lpstr>
      <vt:lpstr>'IDENTIFICACION Y ANALISIS'!Área_de_impresión</vt:lpstr>
      <vt:lpstr>contratación</vt:lpstr>
      <vt:lpstr>ejecución</vt:lpstr>
      <vt:lpstr>OPCIONES</vt:lpstr>
      <vt:lpstr>planeación</vt:lpstr>
      <vt:lpstr>selección</vt:lpstr>
      <vt:lpstr>'ASIGNACION Y TRATAMIENTO'!Títulos_a_imprimir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Parra</dc:creator>
  <cp:lastModifiedBy>Luisa Fernanda Ibagon Moreno</cp:lastModifiedBy>
  <cp:lastPrinted>2021-08-05T16:35:29Z</cp:lastPrinted>
  <dcterms:created xsi:type="dcterms:W3CDTF">2007-06-14T01:55:06Z</dcterms:created>
  <dcterms:modified xsi:type="dcterms:W3CDTF">2022-12-01T23:00:21Z</dcterms:modified>
</cp:coreProperties>
</file>