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3/PLANES DE GESTION 2023/Nivel Central/05. Evaluacion independiente/"/>
    </mc:Choice>
  </mc:AlternateContent>
  <xr:revisionPtr revIDLastSave="0" documentId="8_{8C8F1768-92D0-47F5-8837-D241B3CD62DF}" xr6:coauthVersionLast="47" xr6:coauthVersionMax="47" xr10:uidLastSave="{00000000-0000-0000-0000-000000000000}"/>
  <bookViews>
    <workbookView xWindow="-120" yWindow="-120" windowWidth="29040" windowHeight="15840" xr2:uid="{00000000-000D-0000-FFFF-FFFF00000000}"/>
  </bookViews>
  <sheets>
    <sheet name="Hoja1" sheetId="1" r:id="rId1"/>
    <sheet name="Lista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 l="1"/>
  <c r="AN13" i="1" s="1"/>
  <c r="AP13" i="1" s="1"/>
  <c r="AP14" i="1" s="1"/>
  <c r="AI13" i="1"/>
  <c r="AK13" i="1" s="1"/>
  <c r="AK14" i="1" s="1"/>
  <c r="AK20" i="1"/>
  <c r="AN19" i="1"/>
  <c r="AP19" i="1" s="1"/>
  <c r="AN18" i="1"/>
  <c r="AP18" i="1" s="1"/>
  <c r="AP20" i="1" s="1"/>
  <c r="AI19" i="1"/>
  <c r="AK19" i="1"/>
  <c r="AI18" i="1"/>
  <c r="AK18" i="1" s="1"/>
  <c r="AD19" i="1"/>
  <c r="AF19" i="1" s="1"/>
  <c r="AD18" i="1"/>
  <c r="AF18" i="1" s="1"/>
  <c r="AD13" i="1"/>
  <c r="AF13" i="1"/>
  <c r="AF14" i="1" s="1"/>
  <c r="Y19" i="1"/>
  <c r="AA19" i="1"/>
  <c r="Y18" i="1"/>
  <c r="AA18" i="1" s="1"/>
  <c r="AA20" i="1" s="1"/>
  <c r="Y13" i="1"/>
  <c r="AA13" i="1" s="1"/>
  <c r="AA14" i="1" s="1"/>
  <c r="T19" i="1"/>
  <c r="V19" i="1"/>
  <c r="T18" i="1"/>
  <c r="V18" i="1"/>
  <c r="V13" i="1"/>
  <c r="V14" i="1" s="1"/>
  <c r="V20" i="1"/>
  <c r="AF20" i="1"/>
  <c r="AF21" i="1" l="1"/>
  <c r="AP21" i="1"/>
  <c r="V21" i="1"/>
  <c r="AA21" i="1"/>
  <c r="AK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00000000-0006-0000-0000-000001000000}">
      <text>
        <r>
          <rPr>
            <b/>
            <sz val="9"/>
            <color indexed="81"/>
            <rFont val="Tahoma"/>
            <family val="2"/>
          </rPr>
          <t>Cuadro que resume los cambios realizados de una versión a otra</t>
        </r>
      </text>
    </comment>
    <comment ref="E5" authorId="0" shapeId="0" xr:uid="{00000000-0006-0000-0000-000002000000}">
      <text>
        <r>
          <rPr>
            <b/>
            <sz val="9"/>
            <color indexed="81"/>
            <rFont val="Tahoma"/>
            <family val="2"/>
          </rPr>
          <t xml:space="preserve">Número consecutivo de la versión generada </t>
        </r>
      </text>
    </comment>
    <comment ref="F5" authorId="0" shapeId="0" xr:uid="{00000000-0006-0000-0000-000003000000}">
      <text>
        <r>
          <rPr>
            <b/>
            <sz val="9"/>
            <color indexed="81"/>
            <rFont val="Tahoma"/>
            <family val="2"/>
          </rPr>
          <t>Fecha de la versión generada</t>
        </r>
      </text>
    </comment>
    <comment ref="G5" authorId="0" shapeId="0" xr:uid="{00000000-0006-0000-0000-000004000000}">
      <text>
        <r>
          <rPr>
            <b/>
            <sz val="9"/>
            <color indexed="81"/>
            <rFont val="Tahoma"/>
            <family val="2"/>
          </rPr>
          <t>Breve descripción del cambio realizado en la nueva versión</t>
        </r>
      </text>
    </comment>
    <comment ref="A12" authorId="0" shapeId="0" xr:uid="{00000000-0006-0000-0000-000005000000}">
      <text>
        <r>
          <rPr>
            <b/>
            <sz val="9"/>
            <color indexed="81"/>
            <rFont val="Tahoma"/>
            <family val="2"/>
          </rPr>
          <t>Incluya el número del objetivo estratégico, de acuerdo con lo adoptado en el Plan Estratégico Institucional</t>
        </r>
      </text>
    </comment>
    <comment ref="B12" authorId="0" shapeId="0" xr:uid="{00000000-0006-0000-0000-000006000000}">
      <text>
        <r>
          <rPr>
            <b/>
            <sz val="9"/>
            <color indexed="81"/>
            <rFont val="Tahoma"/>
            <family val="2"/>
          </rPr>
          <t>Incluya el objetivo estratégico, de acuerdo con lo adoptado en el Plan Estratégico Institucional, al cual se asocia la meta</t>
        </r>
      </text>
    </comment>
    <comment ref="C12" authorId="0" shapeId="0" xr:uid="{00000000-0006-0000-0000-000007000000}">
      <text>
        <r>
          <rPr>
            <b/>
            <sz val="9"/>
            <color indexed="81"/>
            <rFont val="Tahoma"/>
            <family val="2"/>
          </rPr>
          <t>Escriba el número de la meta, en orden consecutivo</t>
        </r>
      </text>
    </comment>
    <comment ref="D12" authorId="0" shapeId="0" xr:uid="{00000000-0006-0000-0000-000008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2" authorId="0" shapeId="0" xr:uid="{00000000-0006-0000-0000-000009000000}">
      <text>
        <r>
          <rPr>
            <b/>
            <sz val="9"/>
            <color indexed="81"/>
            <rFont val="Tahoma"/>
            <family val="2"/>
          </rPr>
          <t xml:space="preserve">Seleccione la opción que corresponda
</t>
        </r>
      </text>
    </comment>
    <comment ref="F12" authorId="0" shapeId="0" xr:uid="{00000000-0006-0000-0000-00000A000000}">
      <text>
        <r>
          <rPr>
            <b/>
            <sz val="9"/>
            <color indexed="81"/>
            <rFont val="Tahoma"/>
            <family val="2"/>
          </rPr>
          <t>Indique un nombre corto que refleje lo que pretende medir. 
Ej. Porcentaje de giros acumulados</t>
        </r>
      </text>
    </comment>
    <comment ref="G12" authorId="0" shapeId="0" xr:uid="{00000000-0006-0000-0000-00000B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2" authorId="0" shapeId="0" xr:uid="{00000000-0006-0000-0000-00000C000000}">
      <text>
        <r>
          <rPr>
            <b/>
            <sz val="9"/>
            <color indexed="81"/>
            <rFont val="Tahoma"/>
            <family val="2"/>
          </rPr>
          <t>Valor inicial que se toma como referencia para comparar el avance de la meta. Es imporante indicar la magnitud, unidad de medida y la vigencia en la cual se obtuvo</t>
        </r>
      </text>
    </comment>
    <comment ref="I12" authorId="0" shapeId="0" xr:uid="{00000000-0006-0000-0000-00000D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2" authorId="0" shapeId="0" xr:uid="{00000000-0006-0000-0000-00000E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2" authorId="0" shapeId="0" xr:uid="{00000000-0006-0000-0000-00000F000000}">
      <text>
        <r>
          <rPr>
            <b/>
            <sz val="9"/>
            <color indexed="81"/>
            <rFont val="Tahoma"/>
            <family val="2"/>
          </rPr>
          <t xml:space="preserve">Indique la magnitud programada para el trimestre.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Indique la programación total de la vigencia. 
Debe ser coherente con la meta.</t>
        </r>
      </text>
    </comment>
    <comment ref="P12" authorId="0" shapeId="0" xr:uid="{00000000-0006-0000-0000-000014000000}">
      <text>
        <r>
          <rPr>
            <b/>
            <sz val="9"/>
            <color indexed="81"/>
            <rFont val="Tahoma"/>
            <family val="2"/>
          </rPr>
          <t xml:space="preserve">Indique el tipo de indicador: 
- Eficancia 
- Eficiencia 
- Efectividad </t>
        </r>
      </text>
    </comment>
    <comment ref="Q12" authorId="0" shapeId="0" xr:uid="{00000000-0006-0000-0000-000015000000}">
      <text>
        <r>
          <rPr>
            <b/>
            <sz val="9"/>
            <color indexed="81"/>
            <rFont val="Tahoma"/>
            <family val="2"/>
          </rPr>
          <t>Indique la evidencia a presentar del cumplimiento de la meta. Se debe redactar de forma concreta y coherente con la meta</t>
        </r>
      </text>
    </comment>
    <comment ref="R12" authorId="0" shapeId="0" xr:uid="{00000000-0006-0000-0000-000016000000}">
      <text>
        <r>
          <rPr>
            <b/>
            <sz val="9"/>
            <color indexed="81"/>
            <rFont val="Tahoma"/>
            <family val="2"/>
          </rPr>
          <t>Indique la herramienta o aplicativo donde reposa la información que da origen al entregable o en el que es posible contrastar o verificar la información de ser necesario.</t>
        </r>
      </text>
    </comment>
    <comment ref="S12" authorId="0" shapeId="0" xr:uid="{00000000-0006-0000-0000-000017000000}">
      <text>
        <r>
          <rPr>
            <b/>
            <sz val="9"/>
            <color indexed="81"/>
            <rFont val="Tahoma"/>
            <family val="2"/>
          </rPr>
          <t>Indique el área y grupo de trabajo (si se tiene), responsable de cumplir o ejecutar la meta</t>
        </r>
      </text>
    </comment>
    <comment ref="T12" authorId="0" shapeId="0" xr:uid="{00000000-0006-0000-0000-000018000000}">
      <text>
        <r>
          <rPr>
            <b/>
            <sz val="9"/>
            <color indexed="81"/>
            <rFont val="Tahoma"/>
            <family val="2"/>
          </rPr>
          <t>Indique la magnitud programada</t>
        </r>
      </text>
    </comment>
    <comment ref="U12" authorId="0" shapeId="0" xr:uid="{00000000-0006-0000-0000-000019000000}">
      <text>
        <r>
          <rPr>
            <b/>
            <sz val="9"/>
            <color indexed="81"/>
            <rFont val="Tahoma"/>
            <family val="2"/>
          </rPr>
          <t>Indique la magnitud ejecutada. Corresponde al resultado de medir el indicador de la meta</t>
        </r>
      </text>
    </comment>
    <comment ref="V12" authorId="0" shapeId="0" xr:uid="{00000000-0006-0000-0000-00001A000000}">
      <text>
        <r>
          <rPr>
            <b/>
            <sz val="9"/>
            <color indexed="81"/>
            <rFont val="Tahoma"/>
            <family val="2"/>
          </rPr>
          <t>Es el resultado porcentual de dividir lo ejecutado vs. lo programado. En caso de sobre ejecución, el resultado máximo es el 100%</t>
        </r>
      </text>
    </comment>
    <comment ref="W12" authorId="0" shapeId="0" xr:uid="{00000000-0006-0000-0000-00001B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2" authorId="0" shapeId="0" xr:uid="{00000000-0006-0000-0000-00001C000000}">
      <text>
        <r>
          <rPr>
            <b/>
            <sz val="9"/>
            <color indexed="81"/>
            <rFont val="Tahoma"/>
            <family val="2"/>
          </rPr>
          <t xml:space="preserve">Indicar el nombre concreto de la evidencia aportada. </t>
        </r>
      </text>
    </comment>
    <comment ref="Y12" authorId="0" shapeId="0" xr:uid="{00000000-0006-0000-0000-00001D000000}">
      <text>
        <r>
          <rPr>
            <b/>
            <sz val="9"/>
            <color indexed="81"/>
            <rFont val="Tahoma"/>
            <family val="2"/>
          </rPr>
          <t>Indique la magnitud programada</t>
        </r>
      </text>
    </comment>
    <comment ref="Z12" authorId="0" shapeId="0" xr:uid="{00000000-0006-0000-0000-00001E000000}">
      <text>
        <r>
          <rPr>
            <b/>
            <sz val="9"/>
            <color indexed="81"/>
            <rFont val="Tahoma"/>
            <family val="2"/>
          </rPr>
          <t>Indique la magnitud ejecutada. Corresponde al resultado de medir el indicador de la meta</t>
        </r>
      </text>
    </comment>
    <comment ref="AA12" authorId="0" shapeId="0" xr:uid="{00000000-0006-0000-0000-00001F000000}">
      <text>
        <r>
          <rPr>
            <b/>
            <sz val="9"/>
            <color indexed="81"/>
            <rFont val="Tahoma"/>
            <family val="2"/>
          </rPr>
          <t>Es el resultado porcentual de dividir lo ejecutado vs. lo programado. En caso de sobre ejecución, el resultado máximo es el 100%</t>
        </r>
      </text>
    </comment>
    <comment ref="AB12" authorId="0" shapeId="0" xr:uid="{00000000-0006-0000-0000-000020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2" authorId="0" shapeId="0" xr:uid="{00000000-0006-0000-0000-000021000000}">
      <text>
        <r>
          <rPr>
            <b/>
            <sz val="9"/>
            <color indexed="81"/>
            <rFont val="Tahoma"/>
            <family val="2"/>
          </rPr>
          <t xml:space="preserve">Indicar el nombre concreto de la evidencia aportada. </t>
        </r>
      </text>
    </comment>
    <comment ref="AD12" authorId="0" shapeId="0" xr:uid="{00000000-0006-0000-0000-000022000000}">
      <text>
        <r>
          <rPr>
            <b/>
            <sz val="9"/>
            <color indexed="81"/>
            <rFont val="Tahoma"/>
            <family val="2"/>
          </rPr>
          <t>Indique la magnitud programada</t>
        </r>
      </text>
    </comment>
    <comment ref="AE12" authorId="0" shapeId="0" xr:uid="{00000000-0006-0000-0000-000023000000}">
      <text>
        <r>
          <rPr>
            <b/>
            <sz val="9"/>
            <color indexed="81"/>
            <rFont val="Tahoma"/>
            <family val="2"/>
          </rPr>
          <t>Indique la magnitud ejecutada. Corresponde al resultado de medir el indicador de la meta</t>
        </r>
      </text>
    </comment>
    <comment ref="AF12" authorId="0" shapeId="0" xr:uid="{00000000-0006-0000-0000-000024000000}">
      <text>
        <r>
          <rPr>
            <b/>
            <sz val="9"/>
            <color indexed="81"/>
            <rFont val="Tahoma"/>
            <family val="2"/>
          </rPr>
          <t>Es el resultado porcentual de dividir lo ejecutado vs. lo programado. En caso de sobre ejecución, el resultado máximo es el 100%</t>
        </r>
      </text>
    </comment>
    <comment ref="AG12" authorId="0" shapeId="0" xr:uid="{00000000-0006-0000-0000-000025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2" authorId="0" shapeId="0" xr:uid="{00000000-0006-0000-0000-000026000000}">
      <text>
        <r>
          <rPr>
            <b/>
            <sz val="9"/>
            <color indexed="81"/>
            <rFont val="Tahoma"/>
            <family val="2"/>
          </rPr>
          <t xml:space="preserve">Indicar el nombre concreto de la evidencia aportada. </t>
        </r>
      </text>
    </comment>
    <comment ref="AI12" authorId="0" shapeId="0" xr:uid="{00000000-0006-0000-0000-000027000000}">
      <text>
        <r>
          <rPr>
            <b/>
            <sz val="9"/>
            <color indexed="81"/>
            <rFont val="Tahoma"/>
            <family val="2"/>
          </rPr>
          <t>Indique la magnitud programada</t>
        </r>
      </text>
    </comment>
    <comment ref="AJ12" authorId="0" shapeId="0" xr:uid="{00000000-0006-0000-0000-000028000000}">
      <text>
        <r>
          <rPr>
            <b/>
            <sz val="9"/>
            <color indexed="81"/>
            <rFont val="Tahoma"/>
            <family val="2"/>
          </rPr>
          <t>Indique la magnitud ejecutada. Corresponde al resultado de medir el indicador de la meta</t>
        </r>
      </text>
    </comment>
    <comment ref="AK12" authorId="0" shapeId="0" xr:uid="{00000000-0006-0000-0000-000029000000}">
      <text>
        <r>
          <rPr>
            <b/>
            <sz val="9"/>
            <color indexed="81"/>
            <rFont val="Tahoma"/>
            <family val="2"/>
          </rPr>
          <t>Es el resultado porcentual de dividir lo ejecutado vs. lo programado. En caso de sobre ejecución, el resultado máximo es el 100%</t>
        </r>
      </text>
    </comment>
    <comment ref="AL12" authorId="0" shapeId="0" xr:uid="{00000000-0006-0000-0000-00002A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2" authorId="0" shapeId="0" xr:uid="{00000000-0006-0000-0000-00002B000000}">
      <text>
        <r>
          <rPr>
            <b/>
            <sz val="9"/>
            <color indexed="81"/>
            <rFont val="Tahoma"/>
            <family val="2"/>
          </rPr>
          <t xml:space="preserve">Indicar el nombre concreto de la evidencia aportada. </t>
        </r>
      </text>
    </comment>
    <comment ref="AN12" authorId="0" shapeId="0" xr:uid="{00000000-0006-0000-0000-00002C000000}">
      <text>
        <r>
          <rPr>
            <b/>
            <sz val="9"/>
            <color indexed="81"/>
            <rFont val="Tahoma"/>
            <family val="2"/>
          </rPr>
          <t>Indique la magnitud total programada para la vigencia</t>
        </r>
      </text>
    </comment>
    <comment ref="AO12" authorId="0" shapeId="0" xr:uid="{00000000-0006-0000-0000-00002D000000}">
      <text>
        <r>
          <rPr>
            <b/>
            <sz val="9"/>
            <color indexed="81"/>
            <rFont val="Tahoma"/>
            <family val="2"/>
          </rPr>
          <t xml:space="preserve">Indique la magnitud ejecutada acumulada para la vigencia </t>
        </r>
      </text>
    </comment>
    <comment ref="AP12" authorId="0" shapeId="0" xr:uid="{00000000-0006-0000-0000-00002E000000}">
      <text>
        <r>
          <rPr>
            <b/>
            <sz val="9"/>
            <color indexed="81"/>
            <rFont val="Tahoma"/>
            <family val="2"/>
          </rPr>
          <t>Es el resultado porcentual de dividir lo ejecutado vs. lo programado. En caso de sobre ejecución, el resultado máximo es el 100%</t>
        </r>
      </text>
    </comment>
    <comment ref="AQ12" authorId="0" shapeId="0" xr:uid="{00000000-0006-0000-0000-00002F000000}">
      <text>
        <r>
          <rPr>
            <b/>
            <sz val="9"/>
            <color indexed="81"/>
            <rFont val="Tahoma"/>
            <family val="2"/>
          </rPr>
          <t>Es la descripción detallada de los avances y logros obtenidos con la ejecución de la meta acumulados para la vigencia</t>
        </r>
      </text>
    </comment>
    <comment ref="D14" authorId="0" shapeId="0" xr:uid="{00000000-0006-0000-0000-000030000000}">
      <text>
        <r>
          <rPr>
            <b/>
            <sz val="9"/>
            <color indexed="81"/>
            <rFont val="Tahoma"/>
            <family val="2"/>
          </rPr>
          <t>Promedio obtenido para el periodo x 80%</t>
        </r>
      </text>
    </comment>
    <comment ref="D20" authorId="0" shapeId="0" xr:uid="{00000000-0006-0000-0000-000031000000}">
      <text>
        <r>
          <rPr>
            <b/>
            <sz val="9"/>
            <color indexed="81"/>
            <rFont val="Tahoma"/>
            <family val="2"/>
          </rPr>
          <t>Promedio obtenido en las metas transversales para el periodo x 20%</t>
        </r>
      </text>
    </comment>
    <comment ref="D21" authorId="0" shapeId="0" xr:uid="{00000000-0006-0000-0000-000032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<sst xmlns="http://schemas.openxmlformats.org/spreadsheetml/2006/main" count="169" uniqueCount="88">
  <si>
    <t>VIGENCIA DE LA PLANEACIÓN 2023</t>
  </si>
  <si>
    <t>DEPENDENCIAS ASOCIADAS</t>
  </si>
  <si>
    <t>CONTROL DE CAMBIOS</t>
  </si>
  <si>
    <t>VERSIÓN</t>
  </si>
  <si>
    <t>FECHA</t>
  </si>
  <si>
    <t>DESCRIPCIÓN DE LA MODIFICACIÓN</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</si>
  <si>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</si>
  <si>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</si>
  <si>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</si>
  <si>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</si>
  <si>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</si>
  <si>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</si>
  <si>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</si>
  <si>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</si>
  <si>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</si>
  <si>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</si>
  <si>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</si>
  <si>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</si>
  <si>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</si>
  <si>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</si>
  <si>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</si>
  <si>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</si>
  <si>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</si>
  <si>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</si>
  <si>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</si>
  <si>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</si>
  <si>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</si>
  <si>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</si>
  <si>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</si>
  <si>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</si>
  <si>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</si>
  <si>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</si>
  <si>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</si>
  <si>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</si>
  <si>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</si>
  <si>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</si>
  <si>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</si>
  <si>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</si>
  <si>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</si>
  <si>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Fortalecer la gestión institucional aumentando las capacidades de la entidad para la planeación, seguimiento y ejecución de sus metas y recursos, y la gestión del talento humano.</t>
  </si>
  <si>
    <t>Desarrollar el 100% del Plan Anual de Auditoría 2023, ejecutándolo en las fechas definidas para cada actividad, como mecanismo para evaluar el Sistema de Control Interno.</t>
  </si>
  <si>
    <t>Retadora (de mejora)</t>
  </si>
  <si>
    <t>Porcentaje de Plan Anual de Auditoría 2023 desarrollado.</t>
  </si>
  <si>
    <t>Número de actividades ejecutadas en el marco del Plan Anual de Auditoria  / Número de actividades programadas en el marco del Plan Anual de Auditoria X 100</t>
  </si>
  <si>
    <t>100% plan de gestión vigencia 2022</t>
  </si>
  <si>
    <t>Constante</t>
  </si>
  <si>
    <t>Actividades ejecutadas en el marco del Plan Anual  de Auditoría</t>
  </si>
  <si>
    <t>Eficacia</t>
  </si>
  <si>
    <t>Informes presentados a través del aplicativo de gestión documental y/o publicados a través de la página web</t>
  </si>
  <si>
    <t>Plan anual de auditoria</t>
  </si>
  <si>
    <t>Oficina de Control Interno</t>
  </si>
  <si>
    <t>Total metas técnicas (80%)</t>
  </si>
  <si>
    <t>T1</t>
  </si>
  <si>
    <t>Obtener una calificación semestral del 80% en la medición de desempeño ambiental, de acuerdo a los criterios establecidos para el Sistema de Gestión Ambiental</t>
  </si>
  <si>
    <t>Sostenibilidad del sistema de gestión</t>
  </si>
  <si>
    <t>Porcentaje de cumplimiento de los criteros ambientales</t>
  </si>
  <si>
    <t>Número de criterios ambientales cumplidos / Total de criterios ambientales establecidos * 100</t>
  </si>
  <si>
    <t>80% meta 2022</t>
  </si>
  <si>
    <t>No programada</t>
  </si>
  <si>
    <t>Reporte ambiental Oficina Asesora de Planeación</t>
  </si>
  <si>
    <t>Herramienta Oficina Asesora de Planeación</t>
  </si>
  <si>
    <t>Aplicación de la meta: dependencias del proceso.
Reporte de la meta: Oficina Asesora de Planeación</t>
  </si>
  <si>
    <t> </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</si>
  <si>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</si>
  <si>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</si>
  <si>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</si>
  <si>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</si>
  <si>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</si>
  <si>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Suma</t>
  </si>
  <si>
    <t xml:space="preserve">Listado Maestro de Documentos Matiz </t>
  </si>
  <si>
    <t xml:space="preserve">Casos Hola de actualización generados
Listado Maestro de Documentos
Matiz </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</si>
  <si>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</si>
  <si>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</si>
  <si>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</si>
  <si>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</si>
  <si>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N/A</t>
  </si>
  <si>
    <t>Formato Evidencia de Reunión GDI-GPD-F029 diligenciado y presentación realizada</t>
  </si>
  <si>
    <t>Líder del proceso</t>
  </si>
  <si>
    <t>Total metas transversales (20%)</t>
  </si>
  <si>
    <t xml:space="preserve">Total plan de gestión </t>
  </si>
  <si>
    <t>Gestión</t>
  </si>
  <si>
    <t>Retadora (mejora)</t>
  </si>
  <si>
    <r>
      <rPr>
        <b/>
        <sz val="14"/>
        <rFont val="Calibri Light"/>
        <family val="2"/>
      </rPr>
      <t>FORMULACIÓN Y SEGUIMIENTO PLANES DE GESTIÓN NIVEL CENTRAL</t>
    </r>
    <r>
      <rPr>
        <b/>
        <sz val="11"/>
        <color indexed="8"/>
        <rFont val="Calibri Light"/>
        <family val="2"/>
      </rPr>
      <t xml:space="preserve">
PROCESO </t>
    </r>
    <r>
      <rPr>
        <b/>
        <u/>
        <sz val="11"/>
        <color rgb="FF000000"/>
        <rFont val="Calibri Light"/>
        <family val="2"/>
      </rPr>
      <t>EVALUACIÓN INDEPENDIENTE</t>
    </r>
  </si>
  <si>
    <t>Publicación del plan de gestión aprobado. Caso HOLA: 293065</t>
  </si>
  <si>
    <t>27 de enero 2023</t>
  </si>
  <si>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</si>
  <si>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16 de marzo de 2023</t>
  </si>
  <si>
    <t>De conformidad con la comunicación de la Jefe de Control Interno del 16 de febrero de 2022  mediante la cual da alcance al memorando 20231500045073, en la que se presentó el cronograma de actualización documental asociado a la meta transversal No. 2 y de acuerdo con la validación de la analista del proceso Angela Patricia Cabeza presentada el 9 de marzo de 2023, se actualiza la programación trimestral de dicha meta. Caso Hola No. 309599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</si>
</sst>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9" x14ac:knownFonts="1">
    <font>
      <sz val="11"/>
      <color theme="1"/>
      <name val="Calibri"/>
      <family val="2"/>
      <scheme val="minor"/>
    </font>
    <font>
      <b/>
      <sz val="11"/>
      <color indexed="8"/>
      <name val="Calibri Light"/>
      <family val="2"/>
    </font>
    <font>
      <b/>
      <sz val="14"/>
      <name val="Calibri Light"/>
      <family val="2"/>
    </font>
    <font>
      <b/>
      <sz val="9"/>
      <color indexed="81"/>
      <name val="Tahoma"/>
      <family val="2"/>
    </font>
    <font>
      <sz val="9"/>
      <color indexed="81"/>
      <name val="Tahoma"/>
      <family val="2"/>
    </font>
    <font>
      <sz val="11"/>
      <color theme="1"/>
      <name val="Calibri"/>
      <family val="2"/>
      <scheme val="minor"/>
    </font>
    <font>
      <sz val="11"/>
      <color theme="1"/>
      <name val="Calibri Light"/>
      <family val="2"/>
      <scheme val="major"/>
    </font>
    <font>
      <b/>
      <sz val="11"/>
      <color theme="1"/>
      <name val="Calibri Light"/>
      <family val="2"/>
      <scheme val="major"/>
    </font>
    <font>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2"/>
      <color theme="1"/>
      <name val="Calibri Light"/>
      <family val="2"/>
      <scheme val="major"/>
    </font>
    <font>
      <sz val="11"/>
      <color rgb="FF0070C0"/>
      <name val="Calibri Light"/>
      <family val="2"/>
      <scheme val="major"/>
    </font>
    <font>
      <sz val="10"/>
      <color theme="1"/>
      <name val="Calibri Light"/>
      <family val="2"/>
      <scheme val="major"/>
    </font>
    <font>
      <sz val="11"/>
      <color rgb="FF0070C0"/>
      <name val="Calibri Light"/>
      <family val="2"/>
    </font>
    <font>
      <sz val="11"/>
      <color rgb="FF000000"/>
      <name val="Calibri Light"/>
      <family val="2"/>
    </font>
    <font>
      <b/>
      <u/>
      <sz val="11"/>
      <color rgb="FF000000"/>
      <name val="Calibri Light"/>
      <family val="2"/>
    </font>
    <font>
      <b/>
      <sz val="11"/>
      <color theme="1"/>
      <name val="Calibri Light"/>
      <family val="2"/>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cellStyleXfs>
  <cellXfs count="108">
    <xf numFmtId="0" fontId="0" fillId="0" borderId="0" xfId="0"/>
    <xf numFmtId="0" fontId="6" fillId="0" borderId="0" xfId="0" applyFont="1" applyAlignment="1">
      <alignment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0" borderId="0" xfId="0" applyFont="1" applyAlignment="1">
      <alignment wrapText="1"/>
    </xf>
    <xf numFmtId="0" fontId="9" fillId="5" borderId="1" xfId="0" applyFont="1" applyFill="1" applyBorder="1" applyAlignment="1">
      <alignment wrapText="1"/>
    </xf>
    <xf numFmtId="0" fontId="10" fillId="5" borderId="1" xfId="0" applyFont="1" applyFill="1" applyBorder="1" applyAlignment="1">
      <alignment wrapText="1"/>
    </xf>
    <xf numFmtId="9" fontId="9" fillId="5" borderId="1" xfId="2" applyFont="1" applyFill="1" applyBorder="1" applyAlignment="1">
      <alignment wrapText="1"/>
    </xf>
    <xf numFmtId="0" fontId="9" fillId="0" borderId="0" xfId="0" applyFont="1" applyAlignment="1">
      <alignment wrapText="1"/>
    </xf>
    <xf numFmtId="0" fontId="8" fillId="2" borderId="1" xfId="0" applyFont="1" applyFill="1" applyBorder="1" applyAlignment="1">
      <alignment wrapText="1"/>
    </xf>
    <xf numFmtId="0" fontId="11" fillId="2" borderId="1" xfId="0" applyFont="1" applyFill="1" applyBorder="1" applyAlignment="1">
      <alignment wrapText="1"/>
    </xf>
    <xf numFmtId="9" fontId="11" fillId="2" borderId="1" xfId="0" applyNumberFormat="1" applyFont="1" applyFill="1" applyBorder="1" applyAlignment="1">
      <alignment wrapText="1"/>
    </xf>
    <xf numFmtId="0" fontId="12" fillId="2" borderId="1" xfId="0" applyFont="1" applyFill="1" applyBorder="1"/>
    <xf numFmtId="0" fontId="12" fillId="2" borderId="1" xfId="0" applyFont="1" applyFill="1" applyBorder="1" applyAlignment="1">
      <alignment wrapText="1"/>
    </xf>
    <xf numFmtId="9" fontId="12" fillId="2" borderId="1" xfId="2" applyFont="1" applyFill="1" applyBorder="1" applyAlignment="1">
      <alignment wrapText="1"/>
    </xf>
    <xf numFmtId="9" fontId="12" fillId="2" borderId="1" xfId="2" applyFont="1" applyFill="1" applyBorder="1" applyAlignment="1">
      <alignment horizontal="right" wrapText="1"/>
    </xf>
    <xf numFmtId="9" fontId="11" fillId="2" borderId="1" xfId="0" applyNumberFormat="1" applyFont="1" applyFill="1" applyBorder="1" applyAlignment="1">
      <alignment horizontal="right" wrapText="1"/>
    </xf>
    <xf numFmtId="9" fontId="9" fillId="5" borderId="1" xfId="2" applyFont="1" applyFill="1" applyBorder="1" applyAlignment="1">
      <alignment horizontal="right" wrapText="1"/>
    </xf>
    <xf numFmtId="9" fontId="10" fillId="5" borderId="1" xfId="0" applyNumberFormat="1" applyFont="1" applyFill="1" applyBorder="1" applyAlignment="1">
      <alignment wrapText="1"/>
    </xf>
    <xf numFmtId="0" fontId="7" fillId="5"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3" fillId="0" borderId="1" xfId="0" applyFont="1" applyBorder="1" applyAlignment="1">
      <alignment horizontal="justify" vertical="center" wrapText="1"/>
    </xf>
    <xf numFmtId="0" fontId="13" fillId="9" borderId="1" xfId="0" applyFont="1" applyFill="1" applyBorder="1" applyAlignment="1">
      <alignment horizontal="justify" vertical="center" wrapText="1"/>
    </xf>
    <xf numFmtId="1" fontId="6" fillId="0" borderId="1" xfId="0" applyNumberFormat="1" applyFont="1" applyBorder="1" applyAlignment="1">
      <alignment horizontal="justify" vertical="center" wrapText="1"/>
    </xf>
    <xf numFmtId="0" fontId="6" fillId="0" borderId="0" xfId="0" applyFont="1" applyAlignment="1">
      <alignment horizontal="justify" vertical="center" wrapText="1"/>
    </xf>
    <xf numFmtId="9" fontId="13" fillId="9" borderId="1" xfId="2" applyFont="1" applyFill="1" applyBorder="1" applyAlignment="1">
      <alignment horizontal="justify" vertical="center" wrapText="1"/>
    </xf>
    <xf numFmtId="9" fontId="13" fillId="9" borderId="1" xfId="0" applyNumberFormat="1" applyFont="1" applyFill="1" applyBorder="1" applyAlignment="1">
      <alignment horizontal="justify" vertical="center" wrapText="1"/>
    </xf>
    <xf numFmtId="0" fontId="13" fillId="0" borderId="1" xfId="0" applyFont="1" applyBorder="1" applyAlignment="1">
      <alignment horizontal="center" vertical="center" wrapText="1"/>
    </xf>
    <xf numFmtId="0" fontId="6" fillId="9" borderId="0" xfId="0" applyFont="1" applyFill="1" applyAlignment="1">
      <alignment wrapText="1"/>
    </xf>
    <xf numFmtId="0" fontId="7" fillId="9" borderId="0" xfId="0" applyFont="1" applyFill="1" applyAlignment="1">
      <alignment vertical="center" wrapText="1"/>
    </xf>
    <xf numFmtId="0" fontId="6" fillId="9" borderId="0" xfId="0" applyFont="1" applyFill="1" applyAlignment="1">
      <alignment vertical="center" wrapText="1"/>
    </xf>
    <xf numFmtId="0" fontId="6" fillId="9" borderId="1" xfId="0" applyFont="1" applyFill="1" applyBorder="1" applyAlignment="1">
      <alignment horizontal="center" vertical="center" wrapText="1"/>
    </xf>
    <xf numFmtId="0" fontId="6" fillId="0" borderId="1" xfId="0" applyFont="1" applyBorder="1" applyAlignment="1" applyProtection="1">
      <alignment horizontal="justify" vertical="center" wrapText="1"/>
      <protection hidden="1"/>
    </xf>
    <xf numFmtId="9" fontId="6" fillId="0" borderId="1" xfId="1" applyNumberFormat="1" applyFont="1" applyBorder="1" applyAlignment="1" applyProtection="1">
      <alignment horizontal="left" vertical="center" wrapText="1"/>
      <protection hidden="1"/>
    </xf>
    <xf numFmtId="0" fontId="6" fillId="0" borderId="1" xfId="0" applyFont="1" applyBorder="1" applyAlignment="1" applyProtection="1">
      <alignment horizontal="center" vertical="center" wrapText="1"/>
      <protection hidden="1"/>
    </xf>
    <xf numFmtId="9" fontId="14" fillId="9" borderId="1" xfId="2" applyFont="1" applyFill="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15" fillId="0" borderId="1" xfId="0" applyFont="1" applyBorder="1" applyAlignment="1">
      <alignment vertical="center" wrapText="1"/>
    </xf>
    <xf numFmtId="0" fontId="15" fillId="0" borderId="4" xfId="0" applyFont="1" applyBorder="1" applyAlignment="1">
      <alignment vertical="center" wrapText="1"/>
    </xf>
    <xf numFmtId="0" fontId="15" fillId="10" borderId="4" xfId="0" applyFont="1" applyFill="1" applyBorder="1" applyAlignment="1">
      <alignment vertical="center" wrapText="1"/>
    </xf>
    <xf numFmtId="9" fontId="15" fillId="10" borderId="4" xfId="0" applyNumberFormat="1" applyFont="1" applyFill="1" applyBorder="1" applyAlignment="1">
      <alignment vertical="center" wrapText="1"/>
    </xf>
    <xf numFmtId="0" fontId="16" fillId="0" borderId="4" xfId="0" applyFont="1" applyBorder="1" applyAlignment="1">
      <alignment vertical="center" wrapText="1"/>
    </xf>
    <xf numFmtId="9" fontId="16" fillId="0" borderId="4" xfId="0" applyNumberFormat="1" applyFont="1" applyBorder="1" applyAlignment="1">
      <alignment vertical="center" wrapText="1"/>
    </xf>
    <xf numFmtId="0" fontId="15" fillId="0" borderId="14" xfId="0" applyFont="1" applyBorder="1" applyAlignment="1">
      <alignment vertical="center" wrapText="1"/>
    </xf>
    <xf numFmtId="0" fontId="15" fillId="0" borderId="12" xfId="0" applyFont="1" applyBorder="1" applyAlignment="1">
      <alignment vertical="center" wrapText="1"/>
    </xf>
    <xf numFmtId="0" fontId="15" fillId="10" borderId="12" xfId="0" applyFont="1" applyFill="1" applyBorder="1" applyAlignment="1">
      <alignment vertical="center" wrapText="1"/>
    </xf>
    <xf numFmtId="9" fontId="15" fillId="10" borderId="12" xfId="0" applyNumberFormat="1" applyFont="1" applyFill="1" applyBorder="1" applyAlignment="1">
      <alignment vertical="center" wrapText="1"/>
    </xf>
    <xf numFmtId="9" fontId="16" fillId="0" borderId="12" xfId="0" applyNumberFormat="1" applyFont="1" applyBorder="1" applyAlignment="1">
      <alignment vertical="center" wrapText="1"/>
    </xf>
    <xf numFmtId="0" fontId="16" fillId="0" borderId="12" xfId="0" applyFont="1" applyBorder="1" applyAlignment="1">
      <alignment vertical="center" wrapText="1"/>
    </xf>
    <xf numFmtId="10" fontId="15" fillId="10" borderId="12" xfId="0" applyNumberFormat="1" applyFont="1" applyFill="1" applyBorder="1" applyAlignment="1">
      <alignment vertical="center" wrapText="1"/>
    </xf>
    <xf numFmtId="0" fontId="18"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9" borderId="1" xfId="0" applyFont="1" applyFill="1" applyBorder="1" applyAlignment="1">
      <alignment horizontal="justify" vertical="center" wrapText="1"/>
    </xf>
    <xf numFmtId="0" fontId="6" fillId="9" borderId="1" xfId="0" applyFont="1" applyFill="1" applyBorder="1" applyAlignment="1">
      <alignment horizontal="left" vertical="top"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2" xfId="0" applyFont="1" applyFill="1" applyBorder="1" applyAlignment="1">
      <alignment horizontal="center" vertical="center" wrapText="1"/>
    </xf>
  </cellXfs>
  <cellStyles count="4">
    <cellStyle name="Millares [0]" xfId="1" builtinId="6"/>
    <cellStyle name="Millares [0] 2" xfId="3" xr:uid="{C102FB4A-2D1E-4421-9219-F156E9B974C5}"/>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295275</xdr:colOff>
      <xdr:row>0</xdr:row>
      <xdr:rowOff>742950</xdr:rowOff>
    </xdr:to>
    <xdr:pic>
      <xdr:nvPicPr>
        <xdr:cNvPr id="1082" name="Imagen 1">
          <a:extLst>
            <a:ext uri="{FF2B5EF4-FFF2-40B4-BE49-F238E27FC236}">
              <a16:creationId xmlns:a16="http://schemas.microsoft.com/office/drawing/2014/main" id="{C9CFC357-16B7-1195-6109-04B85FF415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1"/>
  <sheetViews>
    <sheetView tabSelected="1" zoomScale="85" zoomScaleNormal="85" workbookViewId="0">
      <selection activeCell="E7" sqref="E7"/>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9.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11.7109375" style="1" customWidth="1"/>
    <col min="15" max="15" width="22.5703125" style="1" customWidth="1"/>
    <col min="16" max="16" width="17.85546875" style="1" customWidth="1"/>
    <col min="17" max="17" width="19.7109375" style="1" customWidth="1"/>
    <col min="18" max="18" width="21.7109375" style="1" customWidth="1"/>
    <col min="19" max="19" width="25.42578125" style="1" customWidth="1"/>
    <col min="20" max="22" width="16.5703125" style="1" customWidth="1"/>
    <col min="23" max="23" width="40.28515625" style="1" customWidth="1"/>
    <col min="24" max="27" width="16.5703125" style="1" customWidth="1"/>
    <col min="28" max="28" width="33.42578125" style="1" customWidth="1"/>
    <col min="29" max="32" width="16.5703125" style="1" customWidth="1"/>
    <col min="33" max="33" width="43.7109375" style="1" customWidth="1"/>
    <col min="34" max="34" width="16.5703125" style="1" customWidth="1"/>
    <col min="35" max="36" width="22" style="1" customWidth="1"/>
    <col min="37" max="37" width="16.5703125" style="1" customWidth="1"/>
    <col min="38" max="38" width="34.85546875" style="1" customWidth="1"/>
    <col min="39" max="41" width="16.5703125" style="1" customWidth="1"/>
    <col min="42" max="42" width="21.5703125" style="1" customWidth="1"/>
    <col min="43" max="43" width="39.42578125" style="1" customWidth="1"/>
    <col min="44" max="16384" width="10.85546875" style="1"/>
  </cols>
  <sheetData>
    <row r="1" spans="1:43" s="33" customFormat="1" ht="70.5" customHeight="1" x14ac:dyDescent="0.25">
      <c r="A1" s="55" t="s">
        <v>82</v>
      </c>
      <c r="B1" s="56"/>
      <c r="C1" s="56"/>
      <c r="D1" s="56"/>
      <c r="E1" s="56"/>
      <c r="F1" s="56"/>
      <c r="G1" s="56"/>
      <c r="H1" s="56"/>
      <c r="I1" s="56"/>
      <c r="J1" s="56"/>
      <c r="K1" s="77" t="s">
        <v>85</v>
      </c>
      <c r="L1" s="77"/>
      <c r="M1" s="77"/>
      <c r="N1" s="77"/>
      <c r="O1" s="77"/>
    </row>
    <row r="2" spans="1:43" s="35" customFormat="1" ht="23.45" customHeight="1" x14ac:dyDescent="0.25">
      <c r="A2" s="59" t="s">
        <v>0</v>
      </c>
      <c r="B2" s="60"/>
      <c r="C2" s="60"/>
      <c r="D2" s="60"/>
      <c r="E2" s="60"/>
      <c r="F2" s="60"/>
      <c r="G2" s="60"/>
      <c r="H2" s="60"/>
      <c r="I2" s="60"/>
      <c r="J2" s="60"/>
      <c r="K2" s="34"/>
      <c r="L2" s="34"/>
      <c r="M2" s="34"/>
      <c r="N2" s="34"/>
      <c r="O2" s="34"/>
    </row>
    <row r="3" spans="1:43" s="33" customFormat="1" x14ac:dyDescent="0.25"/>
    <row r="4" spans="1:43" s="33" customFormat="1" ht="29.1" customHeight="1" x14ac:dyDescent="0.25">
      <c r="A4" s="61" t="s">
        <v>1</v>
      </c>
      <c r="B4" s="62"/>
      <c r="C4" s="67" t="s">
        <v>50</v>
      </c>
      <c r="D4" s="68"/>
      <c r="E4" s="73" t="s">
        <v>2</v>
      </c>
      <c r="F4" s="74"/>
      <c r="G4" s="74"/>
      <c r="H4" s="74"/>
      <c r="I4" s="74"/>
      <c r="J4" s="75"/>
    </row>
    <row r="5" spans="1:43" s="33" customFormat="1" ht="15" customHeight="1" x14ac:dyDescent="0.25">
      <c r="A5" s="63"/>
      <c r="B5" s="64"/>
      <c r="C5" s="69"/>
      <c r="D5" s="70"/>
      <c r="E5" s="2" t="s">
        <v>3</v>
      </c>
      <c r="F5" s="2" t="s">
        <v>4</v>
      </c>
      <c r="G5" s="73" t="s">
        <v>5</v>
      </c>
      <c r="H5" s="74"/>
      <c r="I5" s="74"/>
      <c r="J5" s="75"/>
    </row>
    <row r="6" spans="1:43" s="33" customFormat="1" x14ac:dyDescent="0.25">
      <c r="A6" s="63"/>
      <c r="B6" s="64"/>
      <c r="C6" s="69"/>
      <c r="D6" s="70"/>
      <c r="E6" s="36">
        <v>1</v>
      </c>
      <c r="F6" s="36" t="s">
        <v>84</v>
      </c>
      <c r="G6" s="76" t="s">
        <v>83</v>
      </c>
      <c r="H6" s="76"/>
      <c r="I6" s="76"/>
      <c r="J6" s="76"/>
    </row>
    <row r="7" spans="1:43" s="33" customFormat="1" ht="91.5" customHeight="1" x14ac:dyDescent="0.25">
      <c r="A7" s="63"/>
      <c r="B7" s="64"/>
      <c r="C7" s="69"/>
      <c r="D7" s="70"/>
      <c r="E7" s="36">
        <v>2</v>
      </c>
      <c r="F7" s="36" t="s">
        <v>86</v>
      </c>
      <c r="G7" s="76" t="s">
        <v>87</v>
      </c>
      <c r="H7" s="76"/>
      <c r="I7" s="76"/>
      <c r="J7" s="76"/>
    </row>
    <row r="8" spans="1:43" s="33" customFormat="1" x14ac:dyDescent="0.25">
      <c r="A8" s="65"/>
      <c r="B8" s="66"/>
      <c r="C8" s="71"/>
      <c r="D8" s="72"/>
      <c r="E8" s="36"/>
      <c r="F8" s="36"/>
      <c r="G8" s="76"/>
      <c r="H8" s="76"/>
      <c r="I8" s="76"/>
      <c r="J8" s="76"/>
    </row>
    <row r="9" spans="1:43" s="33" customFormat="1" x14ac:dyDescent="0.25"/>
    <row r="10" spans="1:43" ht="14.45" customHeight="1" x14ac:dyDescent="0.25">
      <c r="A10" s="57" t="s">
        <v>6</v>
      </c>
      <c r="B10" s="57"/>
      <c r="C10" s="57" t="s">
        <v>7</v>
      </c>
      <c r="D10" s="57"/>
      <c r="E10" s="57"/>
      <c r="F10" s="58" t="s">
        <v>8</v>
      </c>
      <c r="G10" s="58"/>
      <c r="H10" s="58"/>
      <c r="I10" s="58"/>
      <c r="J10" s="58"/>
      <c r="K10" s="58"/>
      <c r="L10" s="58"/>
      <c r="M10" s="58"/>
      <c r="N10" s="58"/>
      <c r="O10" s="58"/>
      <c r="P10" s="58"/>
      <c r="Q10" s="57" t="s">
        <v>9</v>
      </c>
      <c r="R10" s="57"/>
      <c r="S10" s="57"/>
      <c r="T10" s="102" t="s">
        <v>10</v>
      </c>
      <c r="U10" s="103"/>
      <c r="V10" s="103"/>
      <c r="W10" s="103"/>
      <c r="X10" s="104"/>
      <c r="Y10" s="78" t="s">
        <v>11</v>
      </c>
      <c r="Z10" s="79"/>
      <c r="AA10" s="79"/>
      <c r="AB10" s="79"/>
      <c r="AC10" s="80"/>
      <c r="AD10" s="84" t="s">
        <v>12</v>
      </c>
      <c r="AE10" s="85"/>
      <c r="AF10" s="85"/>
      <c r="AG10" s="85"/>
      <c r="AH10" s="86"/>
      <c r="AI10" s="90" t="s">
        <v>13</v>
      </c>
      <c r="AJ10" s="91"/>
      <c r="AK10" s="91"/>
      <c r="AL10" s="91"/>
      <c r="AM10" s="92"/>
      <c r="AN10" s="96" t="s">
        <v>14</v>
      </c>
      <c r="AO10" s="97"/>
      <c r="AP10" s="97"/>
      <c r="AQ10" s="98"/>
    </row>
    <row r="11" spans="1:43" ht="14.45" customHeight="1" x14ac:dyDescent="0.25">
      <c r="A11" s="57"/>
      <c r="B11" s="57"/>
      <c r="C11" s="57"/>
      <c r="D11" s="57"/>
      <c r="E11" s="57"/>
      <c r="F11" s="58"/>
      <c r="G11" s="58"/>
      <c r="H11" s="58"/>
      <c r="I11" s="58"/>
      <c r="J11" s="58"/>
      <c r="K11" s="58"/>
      <c r="L11" s="58"/>
      <c r="M11" s="58"/>
      <c r="N11" s="58"/>
      <c r="O11" s="58"/>
      <c r="P11" s="58"/>
      <c r="Q11" s="57"/>
      <c r="R11" s="57"/>
      <c r="S11" s="57"/>
      <c r="T11" s="105"/>
      <c r="U11" s="106"/>
      <c r="V11" s="106"/>
      <c r="W11" s="106"/>
      <c r="X11" s="107"/>
      <c r="Y11" s="81"/>
      <c r="Z11" s="82"/>
      <c r="AA11" s="82"/>
      <c r="AB11" s="82"/>
      <c r="AC11" s="83"/>
      <c r="AD11" s="87"/>
      <c r="AE11" s="88"/>
      <c r="AF11" s="88"/>
      <c r="AG11" s="88"/>
      <c r="AH11" s="89"/>
      <c r="AI11" s="93"/>
      <c r="AJ11" s="94"/>
      <c r="AK11" s="94"/>
      <c r="AL11" s="94"/>
      <c r="AM11" s="95"/>
      <c r="AN11" s="99"/>
      <c r="AO11" s="100"/>
      <c r="AP11" s="100"/>
      <c r="AQ11" s="101"/>
    </row>
    <row r="12" spans="1:43" ht="45" x14ac:dyDescent="0.25">
      <c r="A12" s="2" t="s">
        <v>15</v>
      </c>
      <c r="B12" s="2" t="s">
        <v>16</v>
      </c>
      <c r="C12" s="2" t="s">
        <v>17</v>
      </c>
      <c r="D12" s="2" t="s">
        <v>18</v>
      </c>
      <c r="E12" s="2" t="s">
        <v>19</v>
      </c>
      <c r="F12" s="20" t="s">
        <v>20</v>
      </c>
      <c r="G12" s="20" t="s">
        <v>21</v>
      </c>
      <c r="H12" s="20" t="s">
        <v>22</v>
      </c>
      <c r="I12" s="20" t="s">
        <v>23</v>
      </c>
      <c r="J12" s="20" t="s">
        <v>24</v>
      </c>
      <c r="K12" s="20" t="s">
        <v>25</v>
      </c>
      <c r="L12" s="20" t="s">
        <v>26</v>
      </c>
      <c r="M12" s="20" t="s">
        <v>27</v>
      </c>
      <c r="N12" s="20" t="s">
        <v>28</v>
      </c>
      <c r="O12" s="20" t="s">
        <v>29</v>
      </c>
      <c r="P12" s="20" t="s">
        <v>30</v>
      </c>
      <c r="Q12" s="2" t="s">
        <v>31</v>
      </c>
      <c r="R12" s="2" t="s">
        <v>32</v>
      </c>
      <c r="S12" s="2" t="s">
        <v>33</v>
      </c>
      <c r="T12" s="3" t="s">
        <v>34</v>
      </c>
      <c r="U12" s="3" t="s">
        <v>35</v>
      </c>
      <c r="V12" s="3" t="s">
        <v>36</v>
      </c>
      <c r="W12" s="3" t="s">
        <v>37</v>
      </c>
      <c r="X12" s="3" t="s">
        <v>38</v>
      </c>
      <c r="Y12" s="23" t="s">
        <v>34</v>
      </c>
      <c r="Z12" s="23" t="s">
        <v>35</v>
      </c>
      <c r="AA12" s="23" t="s">
        <v>36</v>
      </c>
      <c r="AB12" s="23" t="s">
        <v>37</v>
      </c>
      <c r="AC12" s="23" t="s">
        <v>38</v>
      </c>
      <c r="AD12" s="24" t="s">
        <v>34</v>
      </c>
      <c r="AE12" s="24" t="s">
        <v>35</v>
      </c>
      <c r="AF12" s="24" t="s">
        <v>36</v>
      </c>
      <c r="AG12" s="24" t="s">
        <v>37</v>
      </c>
      <c r="AH12" s="24" t="s">
        <v>38</v>
      </c>
      <c r="AI12" s="25" t="s">
        <v>34</v>
      </c>
      <c r="AJ12" s="25" t="s">
        <v>35</v>
      </c>
      <c r="AK12" s="25" t="s">
        <v>36</v>
      </c>
      <c r="AL12" s="25" t="s">
        <v>37</v>
      </c>
      <c r="AM12" s="25" t="s">
        <v>38</v>
      </c>
      <c r="AN12" s="4" t="s">
        <v>34</v>
      </c>
      <c r="AO12" s="4" t="s">
        <v>35</v>
      </c>
      <c r="AP12" s="4" t="s">
        <v>36</v>
      </c>
      <c r="AQ12" s="4" t="s">
        <v>37</v>
      </c>
    </row>
    <row r="13" spans="1:43" s="29" customFormat="1" ht="148.5" customHeight="1" x14ac:dyDescent="0.25">
      <c r="A13" s="22">
        <v>7</v>
      </c>
      <c r="B13" s="21" t="s">
        <v>39</v>
      </c>
      <c r="C13" s="22">
        <v>1</v>
      </c>
      <c r="D13" s="21" t="s">
        <v>40</v>
      </c>
      <c r="E13" s="37" t="s">
        <v>41</v>
      </c>
      <c r="F13" s="37" t="s">
        <v>42</v>
      </c>
      <c r="G13" s="37" t="s">
        <v>43</v>
      </c>
      <c r="H13" s="38" t="s">
        <v>44</v>
      </c>
      <c r="I13" s="39" t="s">
        <v>45</v>
      </c>
      <c r="J13" s="37" t="s">
        <v>46</v>
      </c>
      <c r="K13" s="40">
        <v>1</v>
      </c>
      <c r="L13" s="40">
        <v>1</v>
      </c>
      <c r="M13" s="40">
        <v>1</v>
      </c>
      <c r="N13" s="40">
        <v>1</v>
      </c>
      <c r="O13" s="41">
        <f>SUM(K13:N13)</f>
        <v>4</v>
      </c>
      <c r="P13" s="22" t="s">
        <v>47</v>
      </c>
      <c r="Q13" s="37" t="s">
        <v>48</v>
      </c>
      <c r="R13" s="37" t="s">
        <v>49</v>
      </c>
      <c r="S13" s="37" t="s">
        <v>50</v>
      </c>
      <c r="T13" s="37">
        <v>1</v>
      </c>
      <c r="U13" s="21"/>
      <c r="V13" s="21">
        <f>IF(U13/T13&gt;100%,100%,U13/T13)</f>
        <v>0</v>
      </c>
      <c r="W13" s="21"/>
      <c r="X13" s="21"/>
      <c r="Y13" s="28">
        <f t="shared" ref="Y13" si="0">L13</f>
        <v>1</v>
      </c>
      <c r="Z13" s="21"/>
      <c r="AA13" s="21">
        <f>IF(Z13/Y13&gt;100%,100%,Z13/Y13)</f>
        <v>0</v>
      </c>
      <c r="AB13" s="21"/>
      <c r="AC13" s="21"/>
      <c r="AD13" s="28">
        <f t="shared" ref="AD13" si="1">M13</f>
        <v>1</v>
      </c>
      <c r="AE13" s="21"/>
      <c r="AF13" s="21">
        <f>IF(AE13/AD13&gt;100%,100%,AE13/AD13)</f>
        <v>0</v>
      </c>
      <c r="AG13" s="21"/>
      <c r="AH13" s="21"/>
      <c r="AI13" s="28">
        <f t="shared" ref="AI13" si="2">N13</f>
        <v>1</v>
      </c>
      <c r="AJ13" s="21"/>
      <c r="AK13" s="21">
        <f>IF(AJ13/AI13&gt;100%,100%,AJ13/AI13)</f>
        <v>0</v>
      </c>
      <c r="AL13" s="21"/>
      <c r="AM13" s="21"/>
      <c r="AN13" s="21">
        <f t="shared" ref="AN13" si="3">O13</f>
        <v>4</v>
      </c>
      <c r="AO13" s="21"/>
      <c r="AP13" s="21">
        <f>IF(AO13/AN13&gt;100%,100%,AO13/AN13)</f>
        <v>0</v>
      </c>
      <c r="AQ13" s="21"/>
    </row>
    <row r="14" spans="1:43" s="5" customFormat="1" ht="15.75" x14ac:dyDescent="0.25">
      <c r="A14" s="10"/>
      <c r="B14" s="10"/>
      <c r="C14" s="10"/>
      <c r="D14" s="13" t="s">
        <v>51</v>
      </c>
      <c r="E14" s="10"/>
      <c r="F14" s="10"/>
      <c r="G14" s="10"/>
      <c r="H14" s="10"/>
      <c r="I14" s="10"/>
      <c r="J14" s="10"/>
      <c r="K14" s="15"/>
      <c r="L14" s="15"/>
      <c r="M14" s="15"/>
      <c r="N14" s="15"/>
      <c r="O14" s="15"/>
      <c r="P14" s="10"/>
      <c r="Q14" s="10"/>
      <c r="R14" s="10"/>
      <c r="S14" s="10"/>
      <c r="T14" s="15"/>
      <c r="U14" s="15"/>
      <c r="V14" s="15">
        <f>AVERAGE(V13:V13)*80%</f>
        <v>0</v>
      </c>
      <c r="W14" s="15"/>
      <c r="X14" s="15"/>
      <c r="Y14" s="15"/>
      <c r="Z14" s="15"/>
      <c r="AA14" s="15">
        <f>AVERAGE(AA13:AA13)*80%</f>
        <v>0</v>
      </c>
      <c r="AB14" s="15"/>
      <c r="AC14" s="15"/>
      <c r="AD14" s="15"/>
      <c r="AE14" s="15"/>
      <c r="AF14" s="15">
        <f>AVERAGE(AF13:AF13)*80%</f>
        <v>0</v>
      </c>
      <c r="AG14" s="15"/>
      <c r="AH14" s="15"/>
      <c r="AI14" s="15"/>
      <c r="AJ14" s="15"/>
      <c r="AK14" s="15">
        <f>AVERAGE(AK13:AK13)*80%</f>
        <v>0</v>
      </c>
      <c r="AL14" s="10"/>
      <c r="AM14" s="10"/>
      <c r="AN14" s="16"/>
      <c r="AO14" s="16"/>
      <c r="AP14" s="15">
        <f>AVERAGE(AP13:AP13)*80%</f>
        <v>0</v>
      </c>
      <c r="AQ14" s="10"/>
    </row>
    <row r="15" spans="1:43" s="29" customFormat="1" ht="105" x14ac:dyDescent="0.25">
      <c r="A15" s="42">
        <v>7</v>
      </c>
      <c r="B15" s="43" t="s">
        <v>39</v>
      </c>
      <c r="C15" s="43" t="s">
        <v>52</v>
      </c>
      <c r="D15" s="43" t="s">
        <v>53</v>
      </c>
      <c r="E15" s="43" t="s">
        <v>54</v>
      </c>
      <c r="F15" s="43" t="s">
        <v>55</v>
      </c>
      <c r="G15" s="43" t="s">
        <v>56</v>
      </c>
      <c r="H15" s="43" t="s">
        <v>57</v>
      </c>
      <c r="I15" s="44" t="s">
        <v>45</v>
      </c>
      <c r="J15" s="43" t="s">
        <v>55</v>
      </c>
      <c r="K15" s="44" t="s">
        <v>58</v>
      </c>
      <c r="L15" s="45">
        <v>0.8</v>
      </c>
      <c r="M15" s="44" t="s">
        <v>58</v>
      </c>
      <c r="N15" s="45">
        <v>0.8</v>
      </c>
      <c r="O15" s="45">
        <v>0.8</v>
      </c>
      <c r="P15" s="43" t="s">
        <v>47</v>
      </c>
      <c r="Q15" s="43" t="s">
        <v>59</v>
      </c>
      <c r="R15" s="43" t="s">
        <v>60</v>
      </c>
      <c r="S15" s="43" t="s">
        <v>61</v>
      </c>
      <c r="T15" s="46" t="s">
        <v>58</v>
      </c>
      <c r="U15" s="43" t="s">
        <v>62</v>
      </c>
      <c r="V15" s="46" t="e">
        <v>#VALUE!</v>
      </c>
      <c r="W15" s="43" t="s">
        <v>62</v>
      </c>
      <c r="X15" s="43" t="s">
        <v>62</v>
      </c>
      <c r="Y15" s="47">
        <v>0.8</v>
      </c>
      <c r="Z15" s="43" t="s">
        <v>62</v>
      </c>
      <c r="AA15" s="46">
        <v>0</v>
      </c>
      <c r="AB15" s="43" t="s">
        <v>62</v>
      </c>
      <c r="AC15" s="43" t="s">
        <v>62</v>
      </c>
      <c r="AD15" s="46" t="s">
        <v>58</v>
      </c>
      <c r="AE15" s="43" t="s">
        <v>62</v>
      </c>
      <c r="AF15" s="46" t="e">
        <v>#VALUE!</v>
      </c>
      <c r="AG15" s="43" t="s">
        <v>62</v>
      </c>
      <c r="AH15" s="43" t="s">
        <v>62</v>
      </c>
      <c r="AI15" s="47">
        <v>0.8</v>
      </c>
      <c r="AJ15" s="43" t="s">
        <v>62</v>
      </c>
      <c r="AK15" s="46">
        <v>0</v>
      </c>
      <c r="AL15" s="43" t="s">
        <v>62</v>
      </c>
      <c r="AM15" s="43" t="s">
        <v>62</v>
      </c>
      <c r="AN15" s="47">
        <v>0.8</v>
      </c>
      <c r="AO15" s="43" t="s">
        <v>62</v>
      </c>
      <c r="AP15" s="46">
        <v>0</v>
      </c>
      <c r="AQ15" s="43" t="s">
        <v>62</v>
      </c>
    </row>
    <row r="16" spans="1:43" s="29" customFormat="1" ht="105" x14ac:dyDescent="0.25">
      <c r="A16" s="48">
        <v>7</v>
      </c>
      <c r="B16" s="49" t="s">
        <v>39</v>
      </c>
      <c r="C16" s="49" t="s">
        <v>63</v>
      </c>
      <c r="D16" s="49" t="s">
        <v>64</v>
      </c>
      <c r="E16" s="49" t="s">
        <v>54</v>
      </c>
      <c r="F16" s="49" t="s">
        <v>65</v>
      </c>
      <c r="G16" s="49" t="s">
        <v>66</v>
      </c>
      <c r="H16" s="49" t="s">
        <v>67</v>
      </c>
      <c r="I16" s="50" t="s">
        <v>68</v>
      </c>
      <c r="J16" s="49" t="s">
        <v>65</v>
      </c>
      <c r="K16" s="54">
        <v>0.33329999999999999</v>
      </c>
      <c r="L16" s="54">
        <v>0.33329999999999999</v>
      </c>
      <c r="M16" s="54">
        <v>0.33329999999999999</v>
      </c>
      <c r="N16" s="51">
        <v>0</v>
      </c>
      <c r="O16" s="51">
        <v>1</v>
      </c>
      <c r="P16" s="49" t="s">
        <v>47</v>
      </c>
      <c r="Q16" s="49" t="s">
        <v>69</v>
      </c>
      <c r="R16" s="49" t="s">
        <v>70</v>
      </c>
      <c r="S16" s="49" t="s">
        <v>61</v>
      </c>
      <c r="T16" s="54">
        <v>0.33329999999999999</v>
      </c>
      <c r="U16" s="49" t="s">
        <v>62</v>
      </c>
      <c r="V16" s="53">
        <v>0</v>
      </c>
      <c r="W16" s="49" t="s">
        <v>62</v>
      </c>
      <c r="X16" s="49" t="s">
        <v>62</v>
      </c>
      <c r="Y16" s="54">
        <v>0.33329999999999999</v>
      </c>
      <c r="Z16" s="49" t="s">
        <v>62</v>
      </c>
      <c r="AA16" s="53">
        <v>0</v>
      </c>
      <c r="AB16" s="49" t="s">
        <v>62</v>
      </c>
      <c r="AC16" s="49" t="s">
        <v>62</v>
      </c>
      <c r="AD16" s="54">
        <v>0.33329999999999999</v>
      </c>
      <c r="AE16" s="49" t="s">
        <v>62</v>
      </c>
      <c r="AF16" s="53">
        <v>0</v>
      </c>
      <c r="AG16" s="49" t="s">
        <v>62</v>
      </c>
      <c r="AH16" s="49" t="s">
        <v>62</v>
      </c>
      <c r="AI16" s="52">
        <v>0</v>
      </c>
      <c r="AJ16" s="49" t="s">
        <v>62</v>
      </c>
      <c r="AK16" s="53">
        <v>0</v>
      </c>
      <c r="AL16" s="49" t="s">
        <v>62</v>
      </c>
      <c r="AM16" s="49" t="s">
        <v>62</v>
      </c>
      <c r="AN16" s="52">
        <v>1</v>
      </c>
      <c r="AO16" s="49" t="s">
        <v>62</v>
      </c>
      <c r="AP16" s="53">
        <v>0</v>
      </c>
      <c r="AQ16" s="49" t="s">
        <v>62</v>
      </c>
    </row>
    <row r="17" spans="1:43" s="29" customFormat="1" ht="120" x14ac:dyDescent="0.25">
      <c r="A17" s="48">
        <v>7</v>
      </c>
      <c r="B17" s="49" t="s">
        <v>39</v>
      </c>
      <c r="C17" s="49" t="s">
        <v>71</v>
      </c>
      <c r="D17" s="49" t="s">
        <v>72</v>
      </c>
      <c r="E17" s="49" t="s">
        <v>54</v>
      </c>
      <c r="F17" s="49" t="s">
        <v>73</v>
      </c>
      <c r="G17" s="49" t="s">
        <v>74</v>
      </c>
      <c r="H17" s="49" t="s">
        <v>75</v>
      </c>
      <c r="I17" s="50" t="s">
        <v>68</v>
      </c>
      <c r="J17" s="49" t="s">
        <v>73</v>
      </c>
      <c r="K17" s="50">
        <v>0</v>
      </c>
      <c r="L17" s="50">
        <v>1</v>
      </c>
      <c r="M17" s="50">
        <v>1</v>
      </c>
      <c r="N17" s="50">
        <v>0</v>
      </c>
      <c r="O17" s="50">
        <v>2</v>
      </c>
      <c r="P17" s="49" t="s">
        <v>47</v>
      </c>
      <c r="Q17" s="49" t="s">
        <v>76</v>
      </c>
      <c r="R17" s="49" t="s">
        <v>76</v>
      </c>
      <c r="S17" s="49" t="s">
        <v>77</v>
      </c>
      <c r="T17" s="53">
        <v>0</v>
      </c>
      <c r="U17" s="49" t="s">
        <v>62</v>
      </c>
      <c r="V17" s="53" t="e">
        <v>#DIV/0!</v>
      </c>
      <c r="W17" s="49" t="s">
        <v>62</v>
      </c>
      <c r="X17" s="49" t="s">
        <v>62</v>
      </c>
      <c r="Y17" s="53">
        <v>1</v>
      </c>
      <c r="Z17" s="49" t="s">
        <v>62</v>
      </c>
      <c r="AA17" s="53">
        <v>0</v>
      </c>
      <c r="AB17" s="49" t="s">
        <v>62</v>
      </c>
      <c r="AC17" s="49" t="s">
        <v>62</v>
      </c>
      <c r="AD17" s="53">
        <v>1</v>
      </c>
      <c r="AE17" s="49" t="s">
        <v>62</v>
      </c>
      <c r="AF17" s="53">
        <v>0</v>
      </c>
      <c r="AG17" s="49" t="s">
        <v>62</v>
      </c>
      <c r="AH17" s="49" t="s">
        <v>62</v>
      </c>
      <c r="AI17" s="53">
        <v>0</v>
      </c>
      <c r="AJ17" s="49" t="s">
        <v>62</v>
      </c>
      <c r="AK17" s="53" t="e">
        <v>#DIV/0!</v>
      </c>
      <c r="AL17" s="49" t="s">
        <v>62</v>
      </c>
      <c r="AM17" s="49" t="s">
        <v>62</v>
      </c>
      <c r="AN17" s="53">
        <v>2</v>
      </c>
      <c r="AO17" s="49" t="s">
        <v>62</v>
      </c>
      <c r="AP17" s="53">
        <v>0</v>
      </c>
      <c r="AQ17" s="49" t="s">
        <v>62</v>
      </c>
    </row>
    <row r="18" spans="1:43" s="29" customFormat="1" ht="18" hidden="1" customHeight="1" x14ac:dyDescent="0.25">
      <c r="A18" s="32"/>
      <c r="B18" s="26"/>
      <c r="C18" s="32"/>
      <c r="D18" s="26"/>
      <c r="E18" s="26"/>
      <c r="F18" s="26"/>
      <c r="G18" s="26"/>
      <c r="H18" s="26"/>
      <c r="I18" s="27"/>
      <c r="J18" s="27"/>
      <c r="K18" s="30"/>
      <c r="L18" s="30"/>
      <c r="M18" s="30"/>
      <c r="N18" s="30"/>
      <c r="O18" s="30"/>
      <c r="P18" s="26"/>
      <c r="Q18" s="26"/>
      <c r="R18" s="26"/>
      <c r="S18" s="26"/>
      <c r="T18" s="28">
        <f>K18</f>
        <v>0</v>
      </c>
      <c r="U18" s="26"/>
      <c r="V18" s="21" t="e">
        <f t="shared" ref="V18:V19" si="4">IF(U18/T18&gt;100%,100%,U18/T18)</f>
        <v>#DIV/0!</v>
      </c>
      <c r="W18" s="26"/>
      <c r="X18" s="26"/>
      <c r="Y18" s="28">
        <f>L18</f>
        <v>0</v>
      </c>
      <c r="Z18" s="26"/>
      <c r="AA18" s="21" t="e">
        <f t="shared" ref="AA18:AA19" si="5">IF(Z18/Y18&gt;100%,100%,Z18/Y18)</f>
        <v>#DIV/0!</v>
      </c>
      <c r="AB18" s="26"/>
      <c r="AC18" s="26"/>
      <c r="AD18" s="28">
        <f>M18</f>
        <v>0</v>
      </c>
      <c r="AE18" s="26"/>
      <c r="AF18" s="21" t="e">
        <f t="shared" ref="AF18:AF19" si="6">IF(AE18/AD18&gt;100%,100%,AE18/AD18)</f>
        <v>#DIV/0!</v>
      </c>
      <c r="AG18" s="26"/>
      <c r="AH18" s="26"/>
      <c r="AI18" s="28">
        <f>N18</f>
        <v>0</v>
      </c>
      <c r="AJ18" s="26"/>
      <c r="AK18" s="21" t="e">
        <f t="shared" ref="AK18:AK19" si="7">IF(AJ18/AI18&gt;100%,100%,AJ18/AI18)</f>
        <v>#DIV/0!</v>
      </c>
      <c r="AL18" s="26"/>
      <c r="AM18" s="26"/>
      <c r="AN18" s="21">
        <f>O18</f>
        <v>0</v>
      </c>
      <c r="AO18" s="26"/>
      <c r="AP18" s="21" t="e">
        <f t="shared" ref="AP18:AP19" si="8">IF(AO18/AN18&gt;100%,100%,AO18/AN18)</f>
        <v>#DIV/0!</v>
      </c>
      <c r="AQ18" s="26"/>
    </row>
    <row r="19" spans="1:43" s="29" customFormat="1" hidden="1" x14ac:dyDescent="0.25">
      <c r="A19" s="32"/>
      <c r="B19" s="26"/>
      <c r="C19" s="32"/>
      <c r="D19" s="26"/>
      <c r="E19" s="26"/>
      <c r="F19" s="26"/>
      <c r="G19" s="26"/>
      <c r="H19" s="26"/>
      <c r="I19" s="27"/>
      <c r="J19" s="27"/>
      <c r="K19" s="31"/>
      <c r="L19" s="31"/>
      <c r="M19" s="31"/>
      <c r="N19" s="31"/>
      <c r="O19" s="31"/>
      <c r="P19" s="26"/>
      <c r="Q19" s="26"/>
      <c r="R19" s="26"/>
      <c r="S19" s="26"/>
      <c r="T19" s="28">
        <f>K19</f>
        <v>0</v>
      </c>
      <c r="U19" s="26"/>
      <c r="V19" s="21" t="e">
        <f t="shared" si="4"/>
        <v>#DIV/0!</v>
      </c>
      <c r="W19" s="26"/>
      <c r="X19" s="26"/>
      <c r="Y19" s="28">
        <f>L19</f>
        <v>0</v>
      </c>
      <c r="Z19" s="26"/>
      <c r="AA19" s="21" t="e">
        <f t="shared" si="5"/>
        <v>#DIV/0!</v>
      </c>
      <c r="AB19" s="26"/>
      <c r="AC19" s="26"/>
      <c r="AD19" s="28">
        <f>M19</f>
        <v>0</v>
      </c>
      <c r="AE19" s="26"/>
      <c r="AF19" s="21" t="e">
        <f t="shared" si="6"/>
        <v>#DIV/0!</v>
      </c>
      <c r="AG19" s="26"/>
      <c r="AH19" s="26"/>
      <c r="AI19" s="28">
        <f>N19</f>
        <v>0</v>
      </c>
      <c r="AJ19" s="26"/>
      <c r="AK19" s="21" t="e">
        <f t="shared" si="7"/>
        <v>#DIV/0!</v>
      </c>
      <c r="AL19" s="26"/>
      <c r="AM19" s="26"/>
      <c r="AN19" s="21">
        <f>O19</f>
        <v>0</v>
      </c>
      <c r="AO19" s="26"/>
      <c r="AP19" s="21" t="e">
        <f t="shared" si="8"/>
        <v>#DIV/0!</v>
      </c>
      <c r="AQ19" s="26"/>
    </row>
    <row r="20" spans="1:43" s="5" customFormat="1" ht="15.75" x14ac:dyDescent="0.25">
      <c r="A20" s="10"/>
      <c r="B20" s="10"/>
      <c r="C20" s="10"/>
      <c r="D20" s="11" t="s">
        <v>78</v>
      </c>
      <c r="E20" s="11"/>
      <c r="F20" s="11"/>
      <c r="G20" s="11"/>
      <c r="H20" s="11"/>
      <c r="I20" s="11"/>
      <c r="J20" s="11"/>
      <c r="K20" s="12"/>
      <c r="L20" s="12"/>
      <c r="M20" s="12"/>
      <c r="N20" s="12"/>
      <c r="O20" s="12"/>
      <c r="P20" s="11"/>
      <c r="Q20" s="10"/>
      <c r="R20" s="10"/>
      <c r="S20" s="10"/>
      <c r="T20" s="12"/>
      <c r="U20" s="12"/>
      <c r="V20" s="14" t="e">
        <f>AVERAGE(V15:V19)*20%</f>
        <v>#VALUE!</v>
      </c>
      <c r="W20" s="10"/>
      <c r="X20" s="10"/>
      <c r="Y20" s="12"/>
      <c r="Z20" s="12"/>
      <c r="AA20" s="14" t="e">
        <f>AVERAGE(AA15:AA19)*20%</f>
        <v>#DIV/0!</v>
      </c>
      <c r="AB20" s="10"/>
      <c r="AC20" s="10"/>
      <c r="AD20" s="12"/>
      <c r="AE20" s="12"/>
      <c r="AF20" s="14" t="e">
        <f>AVERAGE(AF15:AF19)*20%</f>
        <v>#VALUE!</v>
      </c>
      <c r="AG20" s="10"/>
      <c r="AH20" s="10"/>
      <c r="AI20" s="12"/>
      <c r="AJ20" s="12"/>
      <c r="AK20" s="14" t="e">
        <f>AVERAGE(AK15:AK19)*20%</f>
        <v>#DIV/0!</v>
      </c>
      <c r="AL20" s="10"/>
      <c r="AM20" s="10"/>
      <c r="AN20" s="17"/>
      <c r="AO20" s="17"/>
      <c r="AP20" s="14" t="e">
        <f>AVERAGE(AP15:AP19)*20%</f>
        <v>#DIV/0!</v>
      </c>
      <c r="AQ20" s="10"/>
    </row>
    <row r="21" spans="1:43" s="9" customFormat="1" ht="18.75" x14ac:dyDescent="0.3">
      <c r="A21" s="6"/>
      <c r="B21" s="6"/>
      <c r="C21" s="6"/>
      <c r="D21" s="7" t="s">
        <v>79</v>
      </c>
      <c r="E21" s="6"/>
      <c r="F21" s="6"/>
      <c r="G21" s="6"/>
      <c r="H21" s="6"/>
      <c r="I21" s="6"/>
      <c r="J21" s="6"/>
      <c r="K21" s="8"/>
      <c r="L21" s="8"/>
      <c r="M21" s="8"/>
      <c r="N21" s="8"/>
      <c r="O21" s="8"/>
      <c r="P21" s="6"/>
      <c r="Q21" s="6"/>
      <c r="R21" s="6"/>
      <c r="S21" s="6"/>
      <c r="T21" s="8"/>
      <c r="U21" s="8"/>
      <c r="V21" s="19" t="e">
        <f>V14+V20</f>
        <v>#VALUE!</v>
      </c>
      <c r="W21" s="6"/>
      <c r="X21" s="6"/>
      <c r="Y21" s="8"/>
      <c r="Z21" s="8"/>
      <c r="AA21" s="19" t="e">
        <f>AA14+AA20</f>
        <v>#DIV/0!</v>
      </c>
      <c r="AB21" s="6"/>
      <c r="AC21" s="6"/>
      <c r="AD21" s="8"/>
      <c r="AE21" s="8"/>
      <c r="AF21" s="19" t="e">
        <f>AF14+AF20</f>
        <v>#VALUE!</v>
      </c>
      <c r="AG21" s="6"/>
      <c r="AH21" s="6"/>
      <c r="AI21" s="8"/>
      <c r="AJ21" s="8"/>
      <c r="AK21" s="19" t="e">
        <f>AK14+AK20</f>
        <v>#DIV/0!</v>
      </c>
      <c r="AL21" s="6"/>
      <c r="AM21" s="6"/>
      <c r="AN21" s="18"/>
      <c r="AO21" s="18"/>
      <c r="AP21" s="19" t="e">
        <f>AP14+AP20</f>
        <v>#DIV/0!</v>
      </c>
      <c r="AQ21" s="6"/>
    </row>
  </sheetData>
  <mergeCells count="19">
    <mergeCell ref="Y10:AC11"/>
    <mergeCell ref="AD10:AH11"/>
    <mergeCell ref="AI10:AM11"/>
    <mergeCell ref="AN10:AQ11"/>
    <mergeCell ref="G7:J7"/>
    <mergeCell ref="G8:J8"/>
    <mergeCell ref="Q10:S11"/>
    <mergeCell ref="T10:X11"/>
    <mergeCell ref="A1:J1"/>
    <mergeCell ref="C10:E11"/>
    <mergeCell ref="F10:P11"/>
    <mergeCell ref="A2:J2"/>
    <mergeCell ref="A4:B8"/>
    <mergeCell ref="C4:D8"/>
    <mergeCell ref="E4:J4"/>
    <mergeCell ref="G5:J5"/>
    <mergeCell ref="G6:J6"/>
    <mergeCell ref="A10:B11"/>
    <mergeCell ref="K1:O1"/>
  </mergeCells>
  <dataValidations count="1">
    <dataValidation allowBlank="1" showInputMessage="1" showErrorMessage="1" error="Escriba un texto " promptTitle="Cualquier contenido" sqref="E12 E3:E9" xr:uid="{00000000-0002-0000-0000-000000000000}"/>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cols>
    <col min="1" max="1" width="34.5703125" bestFit="1" customWidth="1"/>
    <col min="2" max="256" width="11.42578125" customWidth="1"/>
  </cols>
  <sheetData>
    <row r="1" spans="1:1" x14ac:dyDescent="0.25">
      <c r="A1" t="s">
        <v>19</v>
      </c>
    </row>
    <row r="2" spans="1:1" x14ac:dyDescent="0.25">
      <c r="A2" t="s">
        <v>80</v>
      </c>
    </row>
    <row r="3" spans="1:1" x14ac:dyDescent="0.25">
      <c r="A3" t="s">
        <v>81</v>
      </c>
    </row>
    <row r="4" spans="1:1" x14ac:dyDescent="0.25">
      <c r="A4" t="s">
        <v>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2023-03-16T12:50:20Z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y fmtid="{D5CDD505-2E9C-101B-9397-08002B2CF9AE}" pid="3" name="Estado de aprobación">
    <vt:lpwstr/>
  </property>
</Properties>
</file>