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DE GESTION 2023/Nivel Central/05. Evaluacion independiente/"/>
    </mc:Choice>
  </mc:AlternateContent>
  <xr:revisionPtr revIDLastSave="0" documentId="8_{8C8F1768-92D0-47F5-8837-D241B3CD62DF}"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 l="1"/>
  <c r="AN13" i="1" s="1"/>
  <c r="AP13" i="1" s="1"/>
  <c r="AP14" i="1" s="1"/>
  <c r="AI13" i="1"/>
  <c r="AK13" i="1" s="1"/>
  <c r="AK14" i="1" s="1"/>
  <c r="AK20" i="1"/>
  <c r="AN19" i="1"/>
  <c r="AP19" i="1" s="1"/>
  <c r="AN18" i="1"/>
  <c r="AP18" i="1" s="1"/>
  <c r="AP20" i="1" s="1"/>
  <c r="AI19" i="1"/>
  <c r="AK19" i="1"/>
  <c r="AI18" i="1"/>
  <c r="AK18" i="1" s="1"/>
  <c r="AD19" i="1"/>
  <c r="AF19" i="1" s="1"/>
  <c r="AD18" i="1"/>
  <c r="AF18" i="1" s="1"/>
  <c r="AD13" i="1"/>
  <c r="AF13" i="1"/>
  <c r="AF14" i="1" s="1"/>
  <c r="Y19" i="1"/>
  <c r="AA19" i="1"/>
  <c r="Y18" i="1"/>
  <c r="AA18" i="1" s="1"/>
  <c r="AA20" i="1" s="1"/>
  <c r="Y13" i="1"/>
  <c r="AA13" i="1" s="1"/>
  <c r="AA14" i="1" s="1"/>
  <c r="T19" i="1"/>
  <c r="V19" i="1"/>
  <c r="T18" i="1"/>
  <c r="V18" i="1"/>
  <c r="V13" i="1"/>
  <c r="V14" i="1" s="1"/>
  <c r="V20" i="1"/>
  <c r="AF20" i="1"/>
  <c r="AF21" i="1" l="1"/>
  <c r="AP21" i="1"/>
  <c r="V21" i="1"/>
  <c r="AA21" i="1"/>
  <c r="AK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2" authorId="0" shapeId="0" xr:uid="{00000000-0006-0000-0000-000005000000}">
      <text>
        <r>
          <rPr>
            <b/>
            <sz val="9"/>
            <color indexed="81"/>
            <rFont val="Tahoma"/>
            <family val="2"/>
          </rPr>
          <t>Incluya el número del objetivo estratégico, de acuerdo con lo adoptado en el Plan Estratégico Institucional</t>
        </r>
      </text>
    </comment>
    <comment ref="B12"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2" authorId="0" shapeId="0" xr:uid="{00000000-0006-0000-0000-000007000000}">
      <text>
        <r>
          <rPr>
            <b/>
            <sz val="9"/>
            <color indexed="81"/>
            <rFont val="Tahoma"/>
            <family val="2"/>
          </rPr>
          <t>Escriba el número de la meta, en orden consecutivo</t>
        </r>
      </text>
    </comment>
    <comment ref="D12"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2" authorId="0" shapeId="0" xr:uid="{00000000-0006-0000-0000-000009000000}">
      <text>
        <r>
          <rPr>
            <b/>
            <sz val="9"/>
            <color indexed="81"/>
            <rFont val="Tahoma"/>
            <family val="2"/>
          </rPr>
          <t xml:space="preserve">Seleccione la opción que corresponda
</t>
        </r>
      </text>
    </comment>
    <comment ref="F12" authorId="0" shapeId="0" xr:uid="{00000000-0006-0000-0000-00000A000000}">
      <text>
        <r>
          <rPr>
            <b/>
            <sz val="9"/>
            <color indexed="81"/>
            <rFont val="Tahoma"/>
            <family val="2"/>
          </rPr>
          <t>Indique un nombre corto que refleje lo que pretende medir. 
Ej. Porcentaje de giros acumulados</t>
        </r>
      </text>
    </comment>
    <comment ref="G12"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2"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2"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2"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2" authorId="0" shapeId="0" xr:uid="{00000000-0006-0000-0000-00000F000000}">
      <text>
        <r>
          <rPr>
            <b/>
            <sz val="9"/>
            <color indexed="81"/>
            <rFont val="Tahoma"/>
            <family val="2"/>
          </rPr>
          <t xml:space="preserve">Indique la magnitud programada para el trimestre.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Indique la programación total de la vigencia. 
Debe ser coherente con la meta.</t>
        </r>
      </text>
    </comment>
    <comment ref="P12" authorId="0" shapeId="0" xr:uid="{00000000-0006-0000-0000-000014000000}">
      <text>
        <r>
          <rPr>
            <b/>
            <sz val="9"/>
            <color indexed="81"/>
            <rFont val="Tahoma"/>
            <family val="2"/>
          </rPr>
          <t xml:space="preserve">Indique el tipo de indicador: 
- Eficancia 
- Eficiencia 
- Efectividad </t>
        </r>
      </text>
    </comment>
    <comment ref="Q12" authorId="0" shapeId="0" xr:uid="{00000000-0006-0000-0000-000015000000}">
      <text>
        <r>
          <rPr>
            <b/>
            <sz val="9"/>
            <color indexed="81"/>
            <rFont val="Tahoma"/>
            <family val="2"/>
          </rPr>
          <t>Indique la evidencia a presentar del cumplimiento de la meta. Se debe redactar de forma concreta y coherente con la meta</t>
        </r>
      </text>
    </comment>
    <comment ref="R12"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2" authorId="0" shapeId="0" xr:uid="{00000000-0006-0000-0000-000017000000}">
      <text>
        <r>
          <rPr>
            <b/>
            <sz val="9"/>
            <color indexed="81"/>
            <rFont val="Tahoma"/>
            <family val="2"/>
          </rPr>
          <t>Indique el área y grupo de trabajo (si se tiene), responsable de cumplir o ejecutar la meta</t>
        </r>
      </text>
    </comment>
    <comment ref="T12" authorId="0" shapeId="0" xr:uid="{00000000-0006-0000-0000-000018000000}">
      <text>
        <r>
          <rPr>
            <b/>
            <sz val="9"/>
            <color indexed="81"/>
            <rFont val="Tahoma"/>
            <family val="2"/>
          </rPr>
          <t>Indique la magnitud programada</t>
        </r>
      </text>
    </comment>
    <comment ref="U12" authorId="0" shapeId="0" xr:uid="{00000000-0006-0000-0000-000019000000}">
      <text>
        <r>
          <rPr>
            <b/>
            <sz val="9"/>
            <color indexed="81"/>
            <rFont val="Tahoma"/>
            <family val="2"/>
          </rPr>
          <t>Indique la magnitud ejecutada. Corresponde al resultado de medir el indicador de la meta</t>
        </r>
      </text>
    </comment>
    <comment ref="V12"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2"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2" authorId="0" shapeId="0" xr:uid="{00000000-0006-0000-0000-00001C000000}">
      <text>
        <r>
          <rPr>
            <b/>
            <sz val="9"/>
            <color indexed="81"/>
            <rFont val="Tahoma"/>
            <family val="2"/>
          </rPr>
          <t xml:space="preserve">Indicar el nombre concreto de la evidencia aportada. </t>
        </r>
      </text>
    </comment>
    <comment ref="Y12" authorId="0" shapeId="0" xr:uid="{00000000-0006-0000-0000-00001D000000}">
      <text>
        <r>
          <rPr>
            <b/>
            <sz val="9"/>
            <color indexed="81"/>
            <rFont val="Tahoma"/>
            <family val="2"/>
          </rPr>
          <t>Indique la magnitud programada</t>
        </r>
      </text>
    </comment>
    <comment ref="Z12" authorId="0" shapeId="0" xr:uid="{00000000-0006-0000-0000-00001E000000}">
      <text>
        <r>
          <rPr>
            <b/>
            <sz val="9"/>
            <color indexed="81"/>
            <rFont val="Tahoma"/>
            <family val="2"/>
          </rPr>
          <t>Indique la magnitud ejecutada. Corresponde al resultado de medir el indicador de la meta</t>
        </r>
      </text>
    </comment>
    <comment ref="AA12"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2"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2" authorId="0" shapeId="0" xr:uid="{00000000-0006-0000-0000-000021000000}">
      <text>
        <r>
          <rPr>
            <b/>
            <sz val="9"/>
            <color indexed="81"/>
            <rFont val="Tahoma"/>
            <family val="2"/>
          </rPr>
          <t xml:space="preserve">Indicar el nombre concreto de la evidencia aportada. </t>
        </r>
      </text>
    </comment>
    <comment ref="AD12" authorId="0" shapeId="0" xr:uid="{00000000-0006-0000-0000-000022000000}">
      <text>
        <r>
          <rPr>
            <b/>
            <sz val="9"/>
            <color indexed="81"/>
            <rFont val="Tahoma"/>
            <family val="2"/>
          </rPr>
          <t>Indique la magnitud programada</t>
        </r>
      </text>
    </comment>
    <comment ref="AE12" authorId="0" shapeId="0" xr:uid="{00000000-0006-0000-0000-000023000000}">
      <text>
        <r>
          <rPr>
            <b/>
            <sz val="9"/>
            <color indexed="81"/>
            <rFont val="Tahoma"/>
            <family val="2"/>
          </rPr>
          <t>Indique la magnitud ejecutada. Corresponde al resultado de medir el indicador de la meta</t>
        </r>
      </text>
    </comment>
    <comment ref="AF12"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2"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2" authorId="0" shapeId="0" xr:uid="{00000000-0006-0000-0000-000026000000}">
      <text>
        <r>
          <rPr>
            <b/>
            <sz val="9"/>
            <color indexed="81"/>
            <rFont val="Tahoma"/>
            <family val="2"/>
          </rPr>
          <t xml:space="preserve">Indicar el nombre concreto de la evidencia aportada. </t>
        </r>
      </text>
    </comment>
    <comment ref="AI12" authorId="0" shapeId="0" xr:uid="{00000000-0006-0000-0000-000027000000}">
      <text>
        <r>
          <rPr>
            <b/>
            <sz val="9"/>
            <color indexed="81"/>
            <rFont val="Tahoma"/>
            <family val="2"/>
          </rPr>
          <t>Indique la magnitud programada</t>
        </r>
      </text>
    </comment>
    <comment ref="AJ12" authorId="0" shapeId="0" xr:uid="{00000000-0006-0000-0000-000028000000}">
      <text>
        <r>
          <rPr>
            <b/>
            <sz val="9"/>
            <color indexed="81"/>
            <rFont val="Tahoma"/>
            <family val="2"/>
          </rPr>
          <t>Indique la magnitud ejecutada. Corresponde al resultado de medir el indicador de la meta</t>
        </r>
      </text>
    </comment>
    <comment ref="AK12"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2"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2" authorId="0" shapeId="0" xr:uid="{00000000-0006-0000-0000-00002B000000}">
      <text>
        <r>
          <rPr>
            <b/>
            <sz val="9"/>
            <color indexed="81"/>
            <rFont val="Tahoma"/>
            <family val="2"/>
          </rPr>
          <t xml:space="preserve">Indicar el nombre concreto de la evidencia aportada. </t>
        </r>
      </text>
    </comment>
    <comment ref="AN12" authorId="0" shapeId="0" xr:uid="{00000000-0006-0000-0000-00002C000000}">
      <text>
        <r>
          <rPr>
            <b/>
            <sz val="9"/>
            <color indexed="81"/>
            <rFont val="Tahoma"/>
            <family val="2"/>
          </rPr>
          <t>Indique la magnitud total programada para la vigencia</t>
        </r>
      </text>
    </comment>
    <comment ref="AO12" authorId="0" shapeId="0" xr:uid="{00000000-0006-0000-0000-00002D000000}">
      <text>
        <r>
          <rPr>
            <b/>
            <sz val="9"/>
            <color indexed="81"/>
            <rFont val="Tahoma"/>
            <family val="2"/>
          </rPr>
          <t xml:space="preserve">Indique la magnitud ejecutada acumulada para la vigencia </t>
        </r>
      </text>
    </comment>
    <comment ref="AP12"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2" authorId="0" shapeId="0" xr:uid="{00000000-0006-0000-0000-00002F000000}">
      <text>
        <r>
          <rPr>
            <b/>
            <sz val="9"/>
            <color indexed="81"/>
            <rFont val="Tahoma"/>
            <family val="2"/>
          </rPr>
          <t>Es la descripción detallada de los avances y logros obtenidos con la ejecución de la meta acumulados para la vigencia</t>
        </r>
      </text>
    </comment>
    <comment ref="D14" authorId="0" shapeId="0" xr:uid="{00000000-0006-0000-0000-000030000000}">
      <text>
        <r>
          <rPr>
            <b/>
            <sz val="9"/>
            <color indexed="81"/>
            <rFont val="Tahoma"/>
            <family val="2"/>
          </rPr>
          <t>Promedio obtenido para el periodo x 80%</t>
        </r>
      </text>
    </comment>
    <comment ref="D20" authorId="0" shapeId="0" xr:uid="{00000000-0006-0000-0000-000031000000}">
      <text>
        <r>
          <rPr>
            <b/>
            <sz val="9"/>
            <color indexed="81"/>
            <rFont val="Tahoma"/>
            <family val="2"/>
          </rPr>
          <t>Promedio obtenido en las metas transversales para el periodo x 20%</t>
        </r>
      </text>
    </comment>
    <comment ref="D21"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<sst xmlns="http://schemas.openxmlformats.org/spreadsheetml/2006/main" count="169" uniqueCount="88">
  <si>
    <t>VIGENCIA DE LA PLANEACIÓN 2023</t>
  </si>
  <si>
    <t>DEPENDENCIAS ASOCIADAS</t>
  </si>
  <si>
    <t>CONTROL DE CAMBIOS</t>
  </si>
  <si>
    <t>VERSIÓN</t>
  </si>
  <si>
    <t>FECHA</t>
  </si>
  <si>
    <t>DESCRIPCIÓN DE LA MODIFICACIÓN</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</si>
  <si>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</si>
  <si>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</si>
  <si>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</si>
  <si>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</si>
  <si>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</si>
  <si>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</si>
  <si>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</si>
  <si>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</si>
  <si>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</si>
  <si>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</si>
  <si>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</si>
  <si>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</si>
  <si>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</si>
  <si>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</si>
  <si>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</si>
  <si>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</si>
  <si>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</si>
  <si>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</si>
  <si>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</si>
  <si>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</si>
  <si>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</si>
  <si>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</si>
  <si>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</si>
  <si>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</si>
  <si>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</si>
  <si>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</si>
  <si>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</si>
  <si>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</si>
  <si>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</si>
  <si>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</si>
  <si>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</si>
  <si>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</si>
  <si>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</si>
  <si>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</si>
  <si>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Desarrollar el 100% del Plan Anual de Auditoría 2023, ejecutándolo en las fechas definidas para cada actividad, como mecanismo para evaluar el Sistema de Control Interno.</t>
  </si>
  <si>
    <t>Retadora (de mejora)</t>
  </si>
  <si>
    <t>Porcentaje de Plan Anual de Auditoría 2023 desarrollado.</t>
  </si>
  <si>
    <t>Número de actividades ejecutadas en el marco del Plan Anual de Auditoria  / Número de actividades programadas en el marco del Plan Anual de Auditoria X 100</t>
  </si>
  <si>
    <t>100% plan de gestión vigencia 2022</t>
  </si>
  <si>
    <t>Constante</t>
  </si>
  <si>
    <t>Actividades ejecutadas en el marco del Plan Anual  de Auditoría</t>
  </si>
  <si>
    <t>Eficacia</t>
  </si>
  <si>
    <t>Informes presentados a través del aplicativo de gestión documental y/o publicados a través de la página web</t>
  </si>
  <si>
    <t>Plan anual de auditoria</t>
  </si>
  <si>
    <t>Oficina de Control Interno</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</si>
  <si>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</si>
  <si>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</si>
  <si>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</si>
  <si>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</si>
  <si>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</si>
  <si>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</si>
  <si>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</si>
  <si>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</si>
  <si>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</si>
  <si>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</si>
  <si>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</si>
  <si>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</si>
  <si>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</si>
  <si>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</si>
  <si>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</si>
  <si>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</si>
  <si>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</si>
  <si>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Suma</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</si>
  <si>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</si>
  <si>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</si>
  <si>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</si>
  <si>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</si>
  <si>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</si>
  <si>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</si>
  <si>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</si>
  <si>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</si>
  <si>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</si>
  <si>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</si>
  <si>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</si>
  <si>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Gestión</t>
  </si>
  <si>
    <t>Retadora (mejora)</t>
  </si>
  <si>
    <r>
      <rPr>
        <b/>
        <sz val="14"/>
        <rFont val="Calibri Light"/>
        <family val="2"/>
      </rPr>
      <t>FORMULACIÓN Y SEGUIMIENTO PLANES DE GESTIÓN NIVEL CENTRAL</t>
    </r>
    <r>
      <rPr>
        <b/>
        <sz val="11"/>
        <color indexed="8"/>
        <rFont val="Calibri Light"/>
        <family val="2"/>
      </rPr>
      <t xml:space="preserve">
PROCESO </t>
    </r>
    <r>
      <rPr>
        <b/>
        <u/>
        <sz val="11"/>
        <color rgb="FF000000"/>
        <rFont val="Calibri Light"/>
        <family val="2"/>
      </rPr>
      <t>EVALUACIÓN INDEPENDIENTE</t>
    </r>
  </si>
  <si>
    <t>Publicación del plan de gestión aprobado. Caso HOLA: 293065</t>
  </si>
  <si>
    <t>27 de enero 2023</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</si>
  <si>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</si>
  <si>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16 de marzo de 2023</t>
  </si>
  <si>
    <t>De conformidad con la comunicación de la Jefe de Control Interno del 16 de febrero de 2022  mediante la cual da alcance al memorando 20231500045073, en la que se presentó el cronograma de actualización documental asociado a la meta transversal No. 2 y de acuerdo con la validación de la analista del proceso Angela Patricia Cabeza presentada el 9 de marzo de 2023, se actualiza la programación trimestral de dicha meta. Caso Hola No. 309599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</si>
</sst>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9" x14ac:knownFonts="1">
    <font>
      <sz val="11"/>
      <color theme="1"/>
      <name val="Calibri"/>
      <family val="2"/>
      <scheme val="minor"/>
    </font>
    <font>
      <b/>
      <sz val="11"/>
      <color indexed="8"/>
      <name val="Calibri Light"/>
      <family val="2"/>
    </font>
    <font>
      <b/>
      <sz val="14"/>
      <name val="Calibri Light"/>
      <family val="2"/>
    </font>
    <font>
      <b/>
      <sz val="9"/>
      <color indexed="81"/>
      <name val="Tahoma"/>
      <family val="2"/>
    </font>
    <font>
      <sz val="9"/>
      <color indexed="81"/>
      <name val="Tahoma"/>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sz val="10"/>
      <color theme="1"/>
      <name val="Calibri Light"/>
      <family val="2"/>
      <scheme val="major"/>
    </font>
    <font>
      <sz val="11"/>
      <color rgb="FF0070C0"/>
      <name val="Calibri Light"/>
      <family val="2"/>
    </font>
    <font>
      <sz val="11"/>
      <color rgb="FF000000"/>
      <name val="Calibri Light"/>
      <family val="2"/>
    </font>
    <font>
      <b/>
      <u/>
      <sz val="11"/>
      <color rgb="FF000000"/>
      <name val="Calibri Light"/>
      <family val="2"/>
    </font>
    <font>
      <b/>
      <sz val="11"/>
      <color theme="1"/>
      <name val="Calibri Light"/>
      <family val="2"/>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cellStyleXfs>
  <cellXfs count="108">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0" xfId="0" applyFont="1" applyAlignment="1">
      <alignment wrapText="1"/>
    </xf>
    <xf numFmtId="0" fontId="9" fillId="5" borderId="1" xfId="0" applyFont="1" applyFill="1" applyBorder="1" applyAlignment="1">
      <alignment wrapText="1"/>
    </xf>
    <xf numFmtId="0" fontId="10" fillId="5" borderId="1" xfId="0" applyFont="1" applyFill="1" applyBorder="1" applyAlignment="1">
      <alignment wrapText="1"/>
    </xf>
    <xf numFmtId="9" fontId="9" fillId="5" borderId="1" xfId="2" applyFont="1" applyFill="1" applyBorder="1" applyAlignment="1">
      <alignment wrapText="1"/>
    </xf>
    <xf numFmtId="0" fontId="9" fillId="0" borderId="0" xfId="0" applyFont="1" applyAlignment="1">
      <alignment wrapText="1"/>
    </xf>
    <xf numFmtId="0" fontId="8" fillId="2" borderId="1" xfId="0" applyFont="1" applyFill="1" applyBorder="1" applyAlignment="1">
      <alignment wrapText="1"/>
    </xf>
    <xf numFmtId="0" fontId="11" fillId="2" borderId="1" xfId="0" applyFont="1" applyFill="1" applyBorder="1" applyAlignment="1">
      <alignment wrapText="1"/>
    </xf>
    <xf numFmtId="9" fontId="11" fillId="2" borderId="1" xfId="0" applyNumberFormat="1" applyFont="1" applyFill="1" applyBorder="1" applyAlignment="1">
      <alignment wrapText="1"/>
    </xf>
    <xf numFmtId="0" fontId="12" fillId="2" borderId="1" xfId="0" applyFont="1" applyFill="1" applyBorder="1"/>
    <xf numFmtId="0" fontId="12" fillId="2" borderId="1" xfId="0" applyFont="1" applyFill="1" applyBorder="1" applyAlignment="1">
      <alignment wrapText="1"/>
    </xf>
    <xf numFmtId="9" fontId="12" fillId="2" borderId="1" xfId="2" applyFont="1" applyFill="1" applyBorder="1" applyAlignment="1">
      <alignment wrapText="1"/>
    </xf>
    <xf numFmtId="9" fontId="12" fillId="2" borderId="1" xfId="2" applyFont="1" applyFill="1" applyBorder="1" applyAlignment="1">
      <alignment horizontal="right" wrapText="1"/>
    </xf>
    <xf numFmtId="9" fontId="11" fillId="2" borderId="1" xfId="0" applyNumberFormat="1" applyFont="1" applyFill="1" applyBorder="1" applyAlignment="1">
      <alignment horizontal="right" wrapText="1"/>
    </xf>
    <xf numFmtId="9" fontId="9" fillId="5" borderId="1" xfId="2" applyFont="1" applyFill="1" applyBorder="1" applyAlignment="1">
      <alignment horizontal="right" wrapText="1"/>
    </xf>
    <xf numFmtId="9" fontId="10" fillId="5" borderId="1" xfId="0" applyNumberFormat="1" applyFont="1" applyFill="1" applyBorder="1" applyAlignment="1">
      <alignment wrapText="1"/>
    </xf>
    <xf numFmtId="0" fontId="7" fillId="5"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9" borderId="1" xfId="0" applyFont="1" applyFill="1" applyBorder="1" applyAlignment="1">
      <alignment horizontal="justify" vertical="center" wrapText="1"/>
    </xf>
    <xf numFmtId="1" fontId="6" fillId="0" borderId="1" xfId="0" applyNumberFormat="1" applyFont="1" applyBorder="1" applyAlignment="1">
      <alignment horizontal="justify" vertical="center" wrapText="1"/>
    </xf>
    <xf numFmtId="0" fontId="6" fillId="0" borderId="0" xfId="0" applyFont="1" applyAlignment="1">
      <alignment horizontal="justify" vertical="center" wrapText="1"/>
    </xf>
    <xf numFmtId="9" fontId="13" fillId="9" borderId="1" xfId="2" applyFont="1" applyFill="1" applyBorder="1" applyAlignment="1">
      <alignment horizontal="justify" vertical="center" wrapText="1"/>
    </xf>
    <xf numFmtId="9" fontId="13" fillId="9" borderId="1" xfId="0" applyNumberFormat="1" applyFont="1" applyFill="1" applyBorder="1" applyAlignment="1">
      <alignment horizontal="justify" vertical="center" wrapText="1"/>
    </xf>
    <xf numFmtId="0" fontId="13" fillId="0" borderId="1" xfId="0" applyFont="1" applyBorder="1" applyAlignment="1">
      <alignment horizontal="center" vertical="center" wrapText="1"/>
    </xf>
    <xf numFmtId="0" fontId="6" fillId="9" borderId="0" xfId="0" applyFont="1" applyFill="1" applyAlignment="1">
      <alignment wrapText="1"/>
    </xf>
    <xf numFmtId="0" fontId="7" fillId="9" borderId="0" xfId="0" applyFont="1" applyFill="1" applyAlignment="1">
      <alignment vertical="center" wrapText="1"/>
    </xf>
    <xf numFmtId="0" fontId="6" fillId="9" borderId="0" xfId="0" applyFont="1" applyFill="1" applyAlignment="1">
      <alignment vertical="center" wrapText="1"/>
    </xf>
    <xf numFmtId="0" fontId="6" fillId="9" borderId="1" xfId="0" applyFont="1" applyFill="1" applyBorder="1" applyAlignment="1">
      <alignment horizontal="center" vertical="center" wrapText="1"/>
    </xf>
    <xf numFmtId="0" fontId="6" fillId="0" borderId="1" xfId="0" applyFont="1" applyBorder="1" applyAlignment="1" applyProtection="1">
      <alignment horizontal="justify" vertical="center" wrapText="1"/>
      <protection hidden="1"/>
    </xf>
    <xf numFmtId="9" fontId="6" fillId="0" borderId="1" xfId="1" applyNumberFormat="1" applyFont="1" applyBorder="1" applyAlignment="1" applyProtection="1">
      <alignment horizontal="left" vertical="center" wrapText="1"/>
      <protection hidden="1"/>
    </xf>
    <xf numFmtId="0" fontId="6" fillId="0" borderId="1" xfId="0" applyFont="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15" fillId="0" borderId="1" xfId="0" applyFont="1" applyBorder="1" applyAlignment="1">
      <alignment vertical="center" wrapText="1"/>
    </xf>
    <xf numFmtId="0" fontId="15" fillId="0" borderId="4" xfId="0" applyFont="1" applyBorder="1" applyAlignment="1">
      <alignment vertical="center" wrapText="1"/>
    </xf>
    <xf numFmtId="0" fontId="15" fillId="10" borderId="4" xfId="0" applyFont="1" applyFill="1" applyBorder="1" applyAlignment="1">
      <alignment vertical="center" wrapText="1"/>
    </xf>
    <xf numFmtId="9" fontId="15" fillId="10" borderId="4" xfId="0" applyNumberFormat="1" applyFont="1" applyFill="1" applyBorder="1" applyAlignment="1">
      <alignment vertical="center" wrapText="1"/>
    </xf>
    <xf numFmtId="0" fontId="16" fillId="0" borderId="4" xfId="0" applyFont="1" applyBorder="1" applyAlignment="1">
      <alignment vertical="center" wrapText="1"/>
    </xf>
    <xf numFmtId="9" fontId="16" fillId="0" borderId="4" xfId="0" applyNumberFormat="1" applyFont="1" applyBorder="1" applyAlignment="1">
      <alignment vertical="center" wrapText="1"/>
    </xf>
    <xf numFmtId="0" fontId="15" fillId="0" borderId="14" xfId="0" applyFont="1" applyBorder="1" applyAlignment="1">
      <alignment vertical="center" wrapText="1"/>
    </xf>
    <xf numFmtId="0" fontId="15" fillId="0" borderId="12" xfId="0" applyFont="1" applyBorder="1" applyAlignment="1">
      <alignment vertical="center" wrapText="1"/>
    </xf>
    <xf numFmtId="0" fontId="15" fillId="10" borderId="12" xfId="0" applyFont="1" applyFill="1" applyBorder="1" applyAlignment="1">
      <alignment vertical="center" wrapText="1"/>
    </xf>
    <xf numFmtId="9" fontId="15" fillId="10" borderId="12" xfId="0" applyNumberFormat="1" applyFont="1" applyFill="1" applyBorder="1" applyAlignment="1">
      <alignment vertical="center" wrapText="1"/>
    </xf>
    <xf numFmtId="9" fontId="16" fillId="0" borderId="12" xfId="0" applyNumberFormat="1" applyFont="1" applyBorder="1" applyAlignment="1">
      <alignment vertical="center" wrapText="1"/>
    </xf>
    <xf numFmtId="0" fontId="16" fillId="0" borderId="12" xfId="0" applyFont="1" applyBorder="1" applyAlignment="1">
      <alignment vertical="center" wrapText="1"/>
    </xf>
    <xf numFmtId="10" fontId="15" fillId="10" borderId="12" xfId="0" applyNumberFormat="1" applyFont="1" applyFill="1" applyBorder="1" applyAlignment="1">
      <alignment vertical="center" wrapText="1"/>
    </xf>
    <xf numFmtId="0" fontId="18"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left" vertical="top"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2" xfId="0" applyFont="1" applyFill="1" applyBorder="1" applyAlignment="1">
      <alignment horizontal="center" vertical="center" wrapText="1"/>
    </xf>
  </cellXfs>
  <cellStyles count="4">
    <cellStyle name="Millares [0]" xfId="1" builtinId="6"/>
    <cellStyle name="Millares [0] 2" xfId="3" xr:uid="{C102FB4A-2D1E-4421-9219-F156E9B974C5}"/>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82" name="Imagen 1">
          <a:extLst>
            <a:ext uri="{FF2B5EF4-FFF2-40B4-BE49-F238E27FC236}">
              <a16:creationId xmlns:a16="http://schemas.microsoft.com/office/drawing/2014/main" id="{C9CFC357-16B7-1195-6109-04B85FF41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1"/>
  <sheetViews>
    <sheetView tabSelected="1" zoomScale="85" zoomScaleNormal="85" workbookViewId="0">
      <selection activeCell="E7" sqref="E7"/>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9.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11.710937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7" width="16.5703125" style="1" customWidth="1"/>
    <col min="28" max="28" width="33.42578125" style="1" customWidth="1"/>
    <col min="29" max="32" width="16.5703125" style="1" customWidth="1"/>
    <col min="33" max="33" width="43.7109375" style="1" customWidth="1"/>
    <col min="34" max="34" width="16.5703125" style="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3" s="33" customFormat="1" ht="70.5" customHeight="1" x14ac:dyDescent="0.25">
      <c r="A1" s="55" t="s">
        <v>82</v>
      </c>
      <c r="B1" s="56"/>
      <c r="C1" s="56"/>
      <c r="D1" s="56"/>
      <c r="E1" s="56"/>
      <c r="F1" s="56"/>
      <c r="G1" s="56"/>
      <c r="H1" s="56"/>
      <c r="I1" s="56"/>
      <c r="J1" s="56"/>
      <c r="K1" s="77" t="s">
        <v>85</v>
      </c>
      <c r="L1" s="77"/>
      <c r="M1" s="77"/>
      <c r="N1" s="77"/>
      <c r="O1" s="77"/>
    </row>
    <row r="2" spans="1:43" s="35" customFormat="1" ht="23.45" customHeight="1" x14ac:dyDescent="0.25">
      <c r="A2" s="59" t="s">
        <v>0</v>
      </c>
      <c r="B2" s="60"/>
      <c r="C2" s="60"/>
      <c r="D2" s="60"/>
      <c r="E2" s="60"/>
      <c r="F2" s="60"/>
      <c r="G2" s="60"/>
      <c r="H2" s="60"/>
      <c r="I2" s="60"/>
      <c r="J2" s="60"/>
      <c r="K2" s="34"/>
      <c r="L2" s="34"/>
      <c r="M2" s="34"/>
      <c r="N2" s="34"/>
      <c r="O2" s="34"/>
    </row>
    <row r="3" spans="1:43" s="33" customFormat="1" x14ac:dyDescent="0.25"/>
    <row r="4" spans="1:43" s="33" customFormat="1" ht="29.1" customHeight="1" x14ac:dyDescent="0.25">
      <c r="A4" s="61" t="s">
        <v>1</v>
      </c>
      <c r="B4" s="62"/>
      <c r="C4" s="67" t="s">
        <v>50</v>
      </c>
      <c r="D4" s="68"/>
      <c r="E4" s="73" t="s">
        <v>2</v>
      </c>
      <c r="F4" s="74"/>
      <c r="G4" s="74"/>
      <c r="H4" s="74"/>
      <c r="I4" s="74"/>
      <c r="J4" s="75"/>
    </row>
    <row r="5" spans="1:43" s="33" customFormat="1" ht="15" customHeight="1" x14ac:dyDescent="0.25">
      <c r="A5" s="63"/>
      <c r="B5" s="64"/>
      <c r="C5" s="69"/>
      <c r="D5" s="70"/>
      <c r="E5" s="2" t="s">
        <v>3</v>
      </c>
      <c r="F5" s="2" t="s">
        <v>4</v>
      </c>
      <c r="G5" s="73" t="s">
        <v>5</v>
      </c>
      <c r="H5" s="74"/>
      <c r="I5" s="74"/>
      <c r="J5" s="75"/>
    </row>
    <row r="6" spans="1:43" s="33" customFormat="1" x14ac:dyDescent="0.25">
      <c r="A6" s="63"/>
      <c r="B6" s="64"/>
      <c r="C6" s="69"/>
      <c r="D6" s="70"/>
      <c r="E6" s="36">
        <v>1</v>
      </c>
      <c r="F6" s="36" t="s">
        <v>84</v>
      </c>
      <c r="G6" s="76" t="s">
        <v>83</v>
      </c>
      <c r="H6" s="76"/>
      <c r="I6" s="76"/>
      <c r="J6" s="76"/>
    </row>
    <row r="7" spans="1:43" s="33" customFormat="1" ht="91.5" customHeight="1" x14ac:dyDescent="0.25">
      <c r="A7" s="63"/>
      <c r="B7" s="64"/>
      <c r="C7" s="69"/>
      <c r="D7" s="70"/>
      <c r="E7" s="36">
        <v>2</v>
      </c>
      <c r="F7" s="36" t="s">
        <v>86</v>
      </c>
      <c r="G7" s="76" t="s">
        <v>87</v>
      </c>
      <c r="H7" s="76"/>
      <c r="I7" s="76"/>
      <c r="J7" s="76"/>
    </row>
    <row r="8" spans="1:43" s="33" customFormat="1" x14ac:dyDescent="0.25">
      <c r="A8" s="65"/>
      <c r="B8" s="66"/>
      <c r="C8" s="71"/>
      <c r="D8" s="72"/>
      <c r="E8" s="36"/>
      <c r="F8" s="36"/>
      <c r="G8" s="76"/>
      <c r="H8" s="76"/>
      <c r="I8" s="76"/>
      <c r="J8" s="76"/>
    </row>
    <row r="9" spans="1:43" s="33" customFormat="1" x14ac:dyDescent="0.25"/>
    <row r="10" spans="1:43" ht="14.45" customHeight="1" x14ac:dyDescent="0.25">
      <c r="A10" s="57" t="s">
        <v>6</v>
      </c>
      <c r="B10" s="57"/>
      <c r="C10" s="57" t="s">
        <v>7</v>
      </c>
      <c r="D10" s="57"/>
      <c r="E10" s="57"/>
      <c r="F10" s="58" t="s">
        <v>8</v>
      </c>
      <c r="G10" s="58"/>
      <c r="H10" s="58"/>
      <c r="I10" s="58"/>
      <c r="J10" s="58"/>
      <c r="K10" s="58"/>
      <c r="L10" s="58"/>
      <c r="M10" s="58"/>
      <c r="N10" s="58"/>
      <c r="O10" s="58"/>
      <c r="P10" s="58"/>
      <c r="Q10" s="57" t="s">
        <v>9</v>
      </c>
      <c r="R10" s="57"/>
      <c r="S10" s="57"/>
      <c r="T10" s="102" t="s">
        <v>10</v>
      </c>
      <c r="U10" s="103"/>
      <c r="V10" s="103"/>
      <c r="W10" s="103"/>
      <c r="X10" s="104"/>
      <c r="Y10" s="78" t="s">
        <v>11</v>
      </c>
      <c r="Z10" s="79"/>
      <c r="AA10" s="79"/>
      <c r="AB10" s="79"/>
      <c r="AC10" s="80"/>
      <c r="AD10" s="84" t="s">
        <v>12</v>
      </c>
      <c r="AE10" s="85"/>
      <c r="AF10" s="85"/>
      <c r="AG10" s="85"/>
      <c r="AH10" s="86"/>
      <c r="AI10" s="90" t="s">
        <v>13</v>
      </c>
      <c r="AJ10" s="91"/>
      <c r="AK10" s="91"/>
      <c r="AL10" s="91"/>
      <c r="AM10" s="92"/>
      <c r="AN10" s="96" t="s">
        <v>14</v>
      </c>
      <c r="AO10" s="97"/>
      <c r="AP10" s="97"/>
      <c r="AQ10" s="98"/>
    </row>
    <row r="11" spans="1:43" ht="14.45" customHeight="1" x14ac:dyDescent="0.25">
      <c r="A11" s="57"/>
      <c r="B11" s="57"/>
      <c r="C11" s="57"/>
      <c r="D11" s="57"/>
      <c r="E11" s="57"/>
      <c r="F11" s="58"/>
      <c r="G11" s="58"/>
      <c r="H11" s="58"/>
      <c r="I11" s="58"/>
      <c r="J11" s="58"/>
      <c r="K11" s="58"/>
      <c r="L11" s="58"/>
      <c r="M11" s="58"/>
      <c r="N11" s="58"/>
      <c r="O11" s="58"/>
      <c r="P11" s="58"/>
      <c r="Q11" s="57"/>
      <c r="R11" s="57"/>
      <c r="S11" s="57"/>
      <c r="T11" s="105"/>
      <c r="U11" s="106"/>
      <c r="V11" s="106"/>
      <c r="W11" s="106"/>
      <c r="X11" s="107"/>
      <c r="Y11" s="81"/>
      <c r="Z11" s="82"/>
      <c r="AA11" s="82"/>
      <c r="AB11" s="82"/>
      <c r="AC11" s="83"/>
      <c r="AD11" s="87"/>
      <c r="AE11" s="88"/>
      <c r="AF11" s="88"/>
      <c r="AG11" s="88"/>
      <c r="AH11" s="89"/>
      <c r="AI11" s="93"/>
      <c r="AJ11" s="94"/>
      <c r="AK11" s="94"/>
      <c r="AL11" s="94"/>
      <c r="AM11" s="95"/>
      <c r="AN11" s="99"/>
      <c r="AO11" s="100"/>
      <c r="AP11" s="100"/>
      <c r="AQ11" s="101"/>
    </row>
    <row r="12" spans="1:43" ht="45" x14ac:dyDescent="0.25">
      <c r="A12" s="2" t="s">
        <v>15</v>
      </c>
      <c r="B12" s="2" t="s">
        <v>16</v>
      </c>
      <c r="C12" s="2" t="s">
        <v>17</v>
      </c>
      <c r="D12" s="2" t="s">
        <v>18</v>
      </c>
      <c r="E12" s="2" t="s">
        <v>19</v>
      </c>
      <c r="F12" s="20" t="s">
        <v>20</v>
      </c>
      <c r="G12" s="20" t="s">
        <v>21</v>
      </c>
      <c r="H12" s="20" t="s">
        <v>22</v>
      </c>
      <c r="I12" s="20" t="s">
        <v>23</v>
      </c>
      <c r="J12" s="20" t="s">
        <v>24</v>
      </c>
      <c r="K12" s="20" t="s">
        <v>25</v>
      </c>
      <c r="L12" s="20" t="s">
        <v>26</v>
      </c>
      <c r="M12" s="20" t="s">
        <v>27</v>
      </c>
      <c r="N12" s="20" t="s">
        <v>28</v>
      </c>
      <c r="O12" s="20" t="s">
        <v>29</v>
      </c>
      <c r="P12" s="20" t="s">
        <v>30</v>
      </c>
      <c r="Q12" s="2" t="s">
        <v>31</v>
      </c>
      <c r="R12" s="2" t="s">
        <v>32</v>
      </c>
      <c r="S12" s="2" t="s">
        <v>33</v>
      </c>
      <c r="T12" s="3" t="s">
        <v>34</v>
      </c>
      <c r="U12" s="3" t="s">
        <v>35</v>
      </c>
      <c r="V12" s="3" t="s">
        <v>36</v>
      </c>
      <c r="W12" s="3" t="s">
        <v>37</v>
      </c>
      <c r="X12" s="3" t="s">
        <v>38</v>
      </c>
      <c r="Y12" s="23" t="s">
        <v>34</v>
      </c>
      <c r="Z12" s="23" t="s">
        <v>35</v>
      </c>
      <c r="AA12" s="23" t="s">
        <v>36</v>
      </c>
      <c r="AB12" s="23" t="s">
        <v>37</v>
      </c>
      <c r="AC12" s="23" t="s">
        <v>38</v>
      </c>
      <c r="AD12" s="24" t="s">
        <v>34</v>
      </c>
      <c r="AE12" s="24" t="s">
        <v>35</v>
      </c>
      <c r="AF12" s="24" t="s">
        <v>36</v>
      </c>
      <c r="AG12" s="24" t="s">
        <v>37</v>
      </c>
      <c r="AH12" s="24" t="s">
        <v>38</v>
      </c>
      <c r="AI12" s="25" t="s">
        <v>34</v>
      </c>
      <c r="AJ12" s="25" t="s">
        <v>35</v>
      </c>
      <c r="AK12" s="25" t="s">
        <v>36</v>
      </c>
      <c r="AL12" s="25" t="s">
        <v>37</v>
      </c>
      <c r="AM12" s="25" t="s">
        <v>38</v>
      </c>
      <c r="AN12" s="4" t="s">
        <v>34</v>
      </c>
      <c r="AO12" s="4" t="s">
        <v>35</v>
      </c>
      <c r="AP12" s="4" t="s">
        <v>36</v>
      </c>
      <c r="AQ12" s="4" t="s">
        <v>37</v>
      </c>
    </row>
    <row r="13" spans="1:43" s="29" customFormat="1" ht="148.5" customHeight="1" x14ac:dyDescent="0.25">
      <c r="A13" s="22">
        <v>7</v>
      </c>
      <c r="B13" s="21" t="s">
        <v>39</v>
      </c>
      <c r="C13" s="22">
        <v>1</v>
      </c>
      <c r="D13" s="21" t="s">
        <v>40</v>
      </c>
      <c r="E13" s="37" t="s">
        <v>41</v>
      </c>
      <c r="F13" s="37" t="s">
        <v>42</v>
      </c>
      <c r="G13" s="37" t="s">
        <v>43</v>
      </c>
      <c r="H13" s="38" t="s">
        <v>44</v>
      </c>
      <c r="I13" s="39" t="s">
        <v>45</v>
      </c>
      <c r="J13" s="37" t="s">
        <v>46</v>
      </c>
      <c r="K13" s="40">
        <v>1</v>
      </c>
      <c r="L13" s="40">
        <v>1</v>
      </c>
      <c r="M13" s="40">
        <v>1</v>
      </c>
      <c r="N13" s="40">
        <v>1</v>
      </c>
      <c r="O13" s="41">
        <f>SUM(K13:N13)</f>
        <v>4</v>
      </c>
      <c r="P13" s="22" t="s">
        <v>47</v>
      </c>
      <c r="Q13" s="37" t="s">
        <v>48</v>
      </c>
      <c r="R13" s="37" t="s">
        <v>49</v>
      </c>
      <c r="S13" s="37" t="s">
        <v>50</v>
      </c>
      <c r="T13" s="37">
        <v>1</v>
      </c>
      <c r="U13" s="21"/>
      <c r="V13" s="21">
        <f>IF(U13/T13&gt;100%,100%,U13/T13)</f>
        <v>0</v>
      </c>
      <c r="W13" s="21"/>
      <c r="X13" s="21"/>
      <c r="Y13" s="28">
        <f t="shared" ref="Y13" si="0">L13</f>
        <v>1</v>
      </c>
      <c r="Z13" s="21"/>
      <c r="AA13" s="21">
        <f>IF(Z13/Y13&gt;100%,100%,Z13/Y13)</f>
        <v>0</v>
      </c>
      <c r="AB13" s="21"/>
      <c r="AC13" s="21"/>
      <c r="AD13" s="28">
        <f t="shared" ref="AD13" si="1">M13</f>
        <v>1</v>
      </c>
      <c r="AE13" s="21"/>
      <c r="AF13" s="21">
        <f>IF(AE13/AD13&gt;100%,100%,AE13/AD13)</f>
        <v>0</v>
      </c>
      <c r="AG13" s="21"/>
      <c r="AH13" s="21"/>
      <c r="AI13" s="28">
        <f t="shared" ref="AI13" si="2">N13</f>
        <v>1</v>
      </c>
      <c r="AJ13" s="21"/>
      <c r="AK13" s="21">
        <f>IF(AJ13/AI13&gt;100%,100%,AJ13/AI13)</f>
        <v>0</v>
      </c>
      <c r="AL13" s="21"/>
      <c r="AM13" s="21"/>
      <c r="AN13" s="21">
        <f t="shared" ref="AN13" si="3">O13</f>
        <v>4</v>
      </c>
      <c r="AO13" s="21"/>
      <c r="AP13" s="21">
        <f>IF(AO13/AN13&gt;100%,100%,AO13/AN13)</f>
        <v>0</v>
      </c>
      <c r="AQ13" s="21"/>
    </row>
    <row r="14" spans="1:43" s="5" customFormat="1" ht="15.75" x14ac:dyDescent="0.25">
      <c r="A14" s="10"/>
      <c r="B14" s="10"/>
      <c r="C14" s="10"/>
      <c r="D14" s="13" t="s">
        <v>51</v>
      </c>
      <c r="E14" s="10"/>
      <c r="F14" s="10"/>
      <c r="G14" s="10"/>
      <c r="H14" s="10"/>
      <c r="I14" s="10"/>
      <c r="J14" s="10"/>
      <c r="K14" s="15"/>
      <c r="L14" s="15"/>
      <c r="M14" s="15"/>
      <c r="N14" s="15"/>
      <c r="O14" s="15"/>
      <c r="P14" s="10"/>
      <c r="Q14" s="10"/>
      <c r="R14" s="10"/>
      <c r="S14" s="10"/>
      <c r="T14" s="15"/>
      <c r="U14" s="15"/>
      <c r="V14" s="15">
        <f>AVERAGE(V13:V13)*80%</f>
        <v>0</v>
      </c>
      <c r="W14" s="15"/>
      <c r="X14" s="15"/>
      <c r="Y14" s="15"/>
      <c r="Z14" s="15"/>
      <c r="AA14" s="15">
        <f>AVERAGE(AA13:AA13)*80%</f>
        <v>0</v>
      </c>
      <c r="AB14" s="15"/>
      <c r="AC14" s="15"/>
      <c r="AD14" s="15"/>
      <c r="AE14" s="15"/>
      <c r="AF14" s="15">
        <f>AVERAGE(AF13:AF13)*80%</f>
        <v>0</v>
      </c>
      <c r="AG14" s="15"/>
      <c r="AH14" s="15"/>
      <c r="AI14" s="15"/>
      <c r="AJ14" s="15"/>
      <c r="AK14" s="15">
        <f>AVERAGE(AK13:AK13)*80%</f>
        <v>0</v>
      </c>
      <c r="AL14" s="10"/>
      <c r="AM14" s="10"/>
      <c r="AN14" s="16"/>
      <c r="AO14" s="16"/>
      <c r="AP14" s="15">
        <f>AVERAGE(AP13:AP13)*80%</f>
        <v>0</v>
      </c>
      <c r="AQ14" s="10"/>
    </row>
    <row r="15" spans="1:43" s="29" customFormat="1" ht="105" x14ac:dyDescent="0.25">
      <c r="A15" s="42">
        <v>7</v>
      </c>
      <c r="B15" s="43" t="s">
        <v>39</v>
      </c>
      <c r="C15" s="43" t="s">
        <v>52</v>
      </c>
      <c r="D15" s="43" t="s">
        <v>53</v>
      </c>
      <c r="E15" s="43" t="s">
        <v>54</v>
      </c>
      <c r="F15" s="43" t="s">
        <v>55</v>
      </c>
      <c r="G15" s="43" t="s">
        <v>56</v>
      </c>
      <c r="H15" s="43" t="s">
        <v>57</v>
      </c>
      <c r="I15" s="44" t="s">
        <v>45</v>
      </c>
      <c r="J15" s="43" t="s">
        <v>55</v>
      </c>
      <c r="K15" s="44" t="s">
        <v>58</v>
      </c>
      <c r="L15" s="45">
        <v>0.8</v>
      </c>
      <c r="M15" s="44" t="s">
        <v>58</v>
      </c>
      <c r="N15" s="45">
        <v>0.8</v>
      </c>
      <c r="O15" s="45">
        <v>0.8</v>
      </c>
      <c r="P15" s="43" t="s">
        <v>47</v>
      </c>
      <c r="Q15" s="43" t="s">
        <v>59</v>
      </c>
      <c r="R15" s="43" t="s">
        <v>60</v>
      </c>
      <c r="S15" s="43" t="s">
        <v>61</v>
      </c>
      <c r="T15" s="46" t="s">
        <v>58</v>
      </c>
      <c r="U15" s="43" t="s">
        <v>62</v>
      </c>
      <c r="V15" s="46" t="e">
        <v>#VALUE!</v>
      </c>
      <c r="W15" s="43" t="s">
        <v>62</v>
      </c>
      <c r="X15" s="43" t="s">
        <v>62</v>
      </c>
      <c r="Y15" s="47">
        <v>0.8</v>
      </c>
      <c r="Z15" s="43" t="s">
        <v>62</v>
      </c>
      <c r="AA15" s="46">
        <v>0</v>
      </c>
      <c r="AB15" s="43" t="s">
        <v>62</v>
      </c>
      <c r="AC15" s="43" t="s">
        <v>62</v>
      </c>
      <c r="AD15" s="46" t="s">
        <v>58</v>
      </c>
      <c r="AE15" s="43" t="s">
        <v>62</v>
      </c>
      <c r="AF15" s="46" t="e">
        <v>#VALUE!</v>
      </c>
      <c r="AG15" s="43" t="s">
        <v>62</v>
      </c>
      <c r="AH15" s="43" t="s">
        <v>62</v>
      </c>
      <c r="AI15" s="47">
        <v>0.8</v>
      </c>
      <c r="AJ15" s="43" t="s">
        <v>62</v>
      </c>
      <c r="AK15" s="46">
        <v>0</v>
      </c>
      <c r="AL15" s="43" t="s">
        <v>62</v>
      </c>
      <c r="AM15" s="43" t="s">
        <v>62</v>
      </c>
      <c r="AN15" s="47">
        <v>0.8</v>
      </c>
      <c r="AO15" s="43" t="s">
        <v>62</v>
      </c>
      <c r="AP15" s="46">
        <v>0</v>
      </c>
      <c r="AQ15" s="43" t="s">
        <v>62</v>
      </c>
    </row>
    <row r="16" spans="1:43" s="29" customFormat="1" ht="105" x14ac:dyDescent="0.25">
      <c r="A16" s="48">
        <v>7</v>
      </c>
      <c r="B16" s="49" t="s">
        <v>39</v>
      </c>
      <c r="C16" s="49" t="s">
        <v>63</v>
      </c>
      <c r="D16" s="49" t="s">
        <v>64</v>
      </c>
      <c r="E16" s="49" t="s">
        <v>54</v>
      </c>
      <c r="F16" s="49" t="s">
        <v>65</v>
      </c>
      <c r="G16" s="49" t="s">
        <v>66</v>
      </c>
      <c r="H16" s="49" t="s">
        <v>67</v>
      </c>
      <c r="I16" s="50" t="s">
        <v>68</v>
      </c>
      <c r="J16" s="49" t="s">
        <v>65</v>
      </c>
      <c r="K16" s="54">
        <v>0.33329999999999999</v>
      </c>
      <c r="L16" s="54">
        <v>0.33329999999999999</v>
      </c>
      <c r="M16" s="54">
        <v>0.33329999999999999</v>
      </c>
      <c r="N16" s="51">
        <v>0</v>
      </c>
      <c r="O16" s="51">
        <v>1</v>
      </c>
      <c r="P16" s="49" t="s">
        <v>47</v>
      </c>
      <c r="Q16" s="49" t="s">
        <v>69</v>
      </c>
      <c r="R16" s="49" t="s">
        <v>70</v>
      </c>
      <c r="S16" s="49" t="s">
        <v>61</v>
      </c>
      <c r="T16" s="54">
        <v>0.33329999999999999</v>
      </c>
      <c r="U16" s="49" t="s">
        <v>62</v>
      </c>
      <c r="V16" s="53">
        <v>0</v>
      </c>
      <c r="W16" s="49" t="s">
        <v>62</v>
      </c>
      <c r="X16" s="49" t="s">
        <v>62</v>
      </c>
      <c r="Y16" s="54">
        <v>0.33329999999999999</v>
      </c>
      <c r="Z16" s="49" t="s">
        <v>62</v>
      </c>
      <c r="AA16" s="53">
        <v>0</v>
      </c>
      <c r="AB16" s="49" t="s">
        <v>62</v>
      </c>
      <c r="AC16" s="49" t="s">
        <v>62</v>
      </c>
      <c r="AD16" s="54">
        <v>0.33329999999999999</v>
      </c>
      <c r="AE16" s="49" t="s">
        <v>62</v>
      </c>
      <c r="AF16" s="53">
        <v>0</v>
      </c>
      <c r="AG16" s="49" t="s">
        <v>62</v>
      </c>
      <c r="AH16" s="49" t="s">
        <v>62</v>
      </c>
      <c r="AI16" s="52">
        <v>0</v>
      </c>
      <c r="AJ16" s="49" t="s">
        <v>62</v>
      </c>
      <c r="AK16" s="53">
        <v>0</v>
      </c>
      <c r="AL16" s="49" t="s">
        <v>62</v>
      </c>
      <c r="AM16" s="49" t="s">
        <v>62</v>
      </c>
      <c r="AN16" s="52">
        <v>1</v>
      </c>
      <c r="AO16" s="49" t="s">
        <v>62</v>
      </c>
      <c r="AP16" s="53">
        <v>0</v>
      </c>
      <c r="AQ16" s="49" t="s">
        <v>62</v>
      </c>
    </row>
    <row r="17" spans="1:43" s="29" customFormat="1" ht="120" x14ac:dyDescent="0.25">
      <c r="A17" s="48">
        <v>7</v>
      </c>
      <c r="B17" s="49" t="s">
        <v>39</v>
      </c>
      <c r="C17" s="49" t="s">
        <v>71</v>
      </c>
      <c r="D17" s="49" t="s">
        <v>72</v>
      </c>
      <c r="E17" s="49" t="s">
        <v>54</v>
      </c>
      <c r="F17" s="49" t="s">
        <v>73</v>
      </c>
      <c r="G17" s="49" t="s">
        <v>74</v>
      </c>
      <c r="H17" s="49" t="s">
        <v>75</v>
      </c>
      <c r="I17" s="50" t="s">
        <v>68</v>
      </c>
      <c r="J17" s="49" t="s">
        <v>73</v>
      </c>
      <c r="K17" s="50">
        <v>0</v>
      </c>
      <c r="L17" s="50">
        <v>1</v>
      </c>
      <c r="M17" s="50">
        <v>1</v>
      </c>
      <c r="N17" s="50">
        <v>0</v>
      </c>
      <c r="O17" s="50">
        <v>2</v>
      </c>
      <c r="P17" s="49" t="s">
        <v>47</v>
      </c>
      <c r="Q17" s="49" t="s">
        <v>76</v>
      </c>
      <c r="R17" s="49" t="s">
        <v>76</v>
      </c>
      <c r="S17" s="49" t="s">
        <v>77</v>
      </c>
      <c r="T17" s="53">
        <v>0</v>
      </c>
      <c r="U17" s="49" t="s">
        <v>62</v>
      </c>
      <c r="V17" s="53" t="e">
        <v>#DIV/0!</v>
      </c>
      <c r="W17" s="49" t="s">
        <v>62</v>
      </c>
      <c r="X17" s="49" t="s">
        <v>62</v>
      </c>
      <c r="Y17" s="53">
        <v>1</v>
      </c>
      <c r="Z17" s="49" t="s">
        <v>62</v>
      </c>
      <c r="AA17" s="53">
        <v>0</v>
      </c>
      <c r="AB17" s="49" t="s">
        <v>62</v>
      </c>
      <c r="AC17" s="49" t="s">
        <v>62</v>
      </c>
      <c r="AD17" s="53">
        <v>1</v>
      </c>
      <c r="AE17" s="49" t="s">
        <v>62</v>
      </c>
      <c r="AF17" s="53">
        <v>0</v>
      </c>
      <c r="AG17" s="49" t="s">
        <v>62</v>
      </c>
      <c r="AH17" s="49" t="s">
        <v>62</v>
      </c>
      <c r="AI17" s="53">
        <v>0</v>
      </c>
      <c r="AJ17" s="49" t="s">
        <v>62</v>
      </c>
      <c r="AK17" s="53" t="e">
        <v>#DIV/0!</v>
      </c>
      <c r="AL17" s="49" t="s">
        <v>62</v>
      </c>
      <c r="AM17" s="49" t="s">
        <v>62</v>
      </c>
      <c r="AN17" s="53">
        <v>2</v>
      </c>
      <c r="AO17" s="49" t="s">
        <v>62</v>
      </c>
      <c r="AP17" s="53">
        <v>0</v>
      </c>
      <c r="AQ17" s="49" t="s">
        <v>62</v>
      </c>
    </row>
    <row r="18" spans="1:43" s="29" customFormat="1" ht="18" hidden="1" customHeight="1" x14ac:dyDescent="0.25">
      <c r="A18" s="32"/>
      <c r="B18" s="26"/>
      <c r="C18" s="32"/>
      <c r="D18" s="26"/>
      <c r="E18" s="26"/>
      <c r="F18" s="26"/>
      <c r="G18" s="26"/>
      <c r="H18" s="26"/>
      <c r="I18" s="27"/>
      <c r="J18" s="27"/>
      <c r="K18" s="30"/>
      <c r="L18" s="30"/>
      <c r="M18" s="30"/>
      <c r="N18" s="30"/>
      <c r="O18" s="30"/>
      <c r="P18" s="26"/>
      <c r="Q18" s="26"/>
      <c r="R18" s="26"/>
      <c r="S18" s="26"/>
      <c r="T18" s="28">
        <f>K18</f>
        <v>0</v>
      </c>
      <c r="U18" s="26"/>
      <c r="V18" s="21" t="e">
        <f t="shared" ref="V18:V19" si="4">IF(U18/T18&gt;100%,100%,U18/T18)</f>
        <v>#DIV/0!</v>
      </c>
      <c r="W18" s="26"/>
      <c r="X18" s="26"/>
      <c r="Y18" s="28">
        <f>L18</f>
        <v>0</v>
      </c>
      <c r="Z18" s="26"/>
      <c r="AA18" s="21" t="e">
        <f t="shared" ref="AA18:AA19" si="5">IF(Z18/Y18&gt;100%,100%,Z18/Y18)</f>
        <v>#DIV/0!</v>
      </c>
      <c r="AB18" s="26"/>
      <c r="AC18" s="26"/>
      <c r="AD18" s="28">
        <f>M18</f>
        <v>0</v>
      </c>
      <c r="AE18" s="26"/>
      <c r="AF18" s="21" t="e">
        <f t="shared" ref="AF18:AF19" si="6">IF(AE18/AD18&gt;100%,100%,AE18/AD18)</f>
        <v>#DIV/0!</v>
      </c>
      <c r="AG18" s="26"/>
      <c r="AH18" s="26"/>
      <c r="AI18" s="28">
        <f>N18</f>
        <v>0</v>
      </c>
      <c r="AJ18" s="26"/>
      <c r="AK18" s="21" t="e">
        <f t="shared" ref="AK18:AK19" si="7">IF(AJ18/AI18&gt;100%,100%,AJ18/AI18)</f>
        <v>#DIV/0!</v>
      </c>
      <c r="AL18" s="26"/>
      <c r="AM18" s="26"/>
      <c r="AN18" s="21">
        <f>O18</f>
        <v>0</v>
      </c>
      <c r="AO18" s="26"/>
      <c r="AP18" s="21" t="e">
        <f t="shared" ref="AP18:AP19" si="8">IF(AO18/AN18&gt;100%,100%,AO18/AN18)</f>
        <v>#DIV/0!</v>
      </c>
      <c r="AQ18" s="26"/>
    </row>
    <row r="19" spans="1:43" s="29" customFormat="1" hidden="1" x14ac:dyDescent="0.25">
      <c r="A19" s="32"/>
      <c r="B19" s="26"/>
      <c r="C19" s="32"/>
      <c r="D19" s="26"/>
      <c r="E19" s="26"/>
      <c r="F19" s="26"/>
      <c r="G19" s="26"/>
      <c r="H19" s="26"/>
      <c r="I19" s="27"/>
      <c r="J19" s="27"/>
      <c r="K19" s="31"/>
      <c r="L19" s="31"/>
      <c r="M19" s="31"/>
      <c r="N19" s="31"/>
      <c r="O19" s="31"/>
      <c r="P19" s="26"/>
      <c r="Q19" s="26"/>
      <c r="R19" s="26"/>
      <c r="S19" s="26"/>
      <c r="T19" s="28">
        <f>K19</f>
        <v>0</v>
      </c>
      <c r="U19" s="26"/>
      <c r="V19" s="21" t="e">
        <f t="shared" si="4"/>
        <v>#DIV/0!</v>
      </c>
      <c r="W19" s="26"/>
      <c r="X19" s="26"/>
      <c r="Y19" s="28">
        <f>L19</f>
        <v>0</v>
      </c>
      <c r="Z19" s="26"/>
      <c r="AA19" s="21" t="e">
        <f t="shared" si="5"/>
        <v>#DIV/0!</v>
      </c>
      <c r="AB19" s="26"/>
      <c r="AC19" s="26"/>
      <c r="AD19" s="28">
        <f>M19</f>
        <v>0</v>
      </c>
      <c r="AE19" s="26"/>
      <c r="AF19" s="21" t="e">
        <f t="shared" si="6"/>
        <v>#DIV/0!</v>
      </c>
      <c r="AG19" s="26"/>
      <c r="AH19" s="26"/>
      <c r="AI19" s="28">
        <f>N19</f>
        <v>0</v>
      </c>
      <c r="AJ19" s="26"/>
      <c r="AK19" s="21" t="e">
        <f t="shared" si="7"/>
        <v>#DIV/0!</v>
      </c>
      <c r="AL19" s="26"/>
      <c r="AM19" s="26"/>
      <c r="AN19" s="21">
        <f>O19</f>
        <v>0</v>
      </c>
      <c r="AO19" s="26"/>
      <c r="AP19" s="21" t="e">
        <f t="shared" si="8"/>
        <v>#DIV/0!</v>
      </c>
      <c r="AQ19" s="26"/>
    </row>
    <row r="20" spans="1:43" s="5" customFormat="1" ht="15.75" x14ac:dyDescent="0.25">
      <c r="A20" s="10"/>
      <c r="B20" s="10"/>
      <c r="C20" s="10"/>
      <c r="D20" s="11" t="s">
        <v>78</v>
      </c>
      <c r="E20" s="11"/>
      <c r="F20" s="11"/>
      <c r="G20" s="11"/>
      <c r="H20" s="11"/>
      <c r="I20" s="11"/>
      <c r="J20" s="11"/>
      <c r="K20" s="12"/>
      <c r="L20" s="12"/>
      <c r="M20" s="12"/>
      <c r="N20" s="12"/>
      <c r="O20" s="12"/>
      <c r="P20" s="11"/>
      <c r="Q20" s="10"/>
      <c r="R20" s="10"/>
      <c r="S20" s="10"/>
      <c r="T20" s="12"/>
      <c r="U20" s="12"/>
      <c r="V20" s="14" t="e">
        <f>AVERAGE(V15:V19)*20%</f>
        <v>#VALUE!</v>
      </c>
      <c r="W20" s="10"/>
      <c r="X20" s="10"/>
      <c r="Y20" s="12"/>
      <c r="Z20" s="12"/>
      <c r="AA20" s="14" t="e">
        <f>AVERAGE(AA15:AA19)*20%</f>
        <v>#DIV/0!</v>
      </c>
      <c r="AB20" s="10"/>
      <c r="AC20" s="10"/>
      <c r="AD20" s="12"/>
      <c r="AE20" s="12"/>
      <c r="AF20" s="14" t="e">
        <f>AVERAGE(AF15:AF19)*20%</f>
        <v>#VALUE!</v>
      </c>
      <c r="AG20" s="10"/>
      <c r="AH20" s="10"/>
      <c r="AI20" s="12"/>
      <c r="AJ20" s="12"/>
      <c r="AK20" s="14" t="e">
        <f>AVERAGE(AK15:AK19)*20%</f>
        <v>#DIV/0!</v>
      </c>
      <c r="AL20" s="10"/>
      <c r="AM20" s="10"/>
      <c r="AN20" s="17"/>
      <c r="AO20" s="17"/>
      <c r="AP20" s="14" t="e">
        <f>AVERAGE(AP15:AP19)*20%</f>
        <v>#DIV/0!</v>
      </c>
      <c r="AQ20" s="10"/>
    </row>
    <row r="21" spans="1:43" s="9" customFormat="1" ht="18.75" x14ac:dyDescent="0.3">
      <c r="A21" s="6"/>
      <c r="B21" s="6"/>
      <c r="C21" s="6"/>
      <c r="D21" s="7" t="s">
        <v>79</v>
      </c>
      <c r="E21" s="6"/>
      <c r="F21" s="6"/>
      <c r="G21" s="6"/>
      <c r="H21" s="6"/>
      <c r="I21" s="6"/>
      <c r="J21" s="6"/>
      <c r="K21" s="8"/>
      <c r="L21" s="8"/>
      <c r="M21" s="8"/>
      <c r="N21" s="8"/>
      <c r="O21" s="8"/>
      <c r="P21" s="6"/>
      <c r="Q21" s="6"/>
      <c r="R21" s="6"/>
      <c r="S21" s="6"/>
      <c r="T21" s="8"/>
      <c r="U21" s="8"/>
      <c r="V21" s="19" t="e">
        <f>V14+V20</f>
        <v>#VALUE!</v>
      </c>
      <c r="W21" s="6"/>
      <c r="X21" s="6"/>
      <c r="Y21" s="8"/>
      <c r="Z21" s="8"/>
      <c r="AA21" s="19" t="e">
        <f>AA14+AA20</f>
        <v>#DIV/0!</v>
      </c>
      <c r="AB21" s="6"/>
      <c r="AC21" s="6"/>
      <c r="AD21" s="8"/>
      <c r="AE21" s="8"/>
      <c r="AF21" s="19" t="e">
        <f>AF14+AF20</f>
        <v>#VALUE!</v>
      </c>
      <c r="AG21" s="6"/>
      <c r="AH21" s="6"/>
      <c r="AI21" s="8"/>
      <c r="AJ21" s="8"/>
      <c r="AK21" s="19" t="e">
        <f>AK14+AK20</f>
        <v>#DIV/0!</v>
      </c>
      <c r="AL21" s="6"/>
      <c r="AM21" s="6"/>
      <c r="AN21" s="18"/>
      <c r="AO21" s="18"/>
      <c r="AP21" s="19" t="e">
        <f>AP14+AP20</f>
        <v>#DIV/0!</v>
      </c>
      <c r="AQ21" s="6"/>
    </row>
  </sheetData>
  <mergeCells count="19">
    <mergeCell ref="Y10:AC11"/>
    <mergeCell ref="AD10:AH11"/>
    <mergeCell ref="AI10:AM11"/>
    <mergeCell ref="AN10:AQ11"/>
    <mergeCell ref="G7:J7"/>
    <mergeCell ref="G8:J8"/>
    <mergeCell ref="Q10:S11"/>
    <mergeCell ref="T10:X11"/>
    <mergeCell ref="A1:J1"/>
    <mergeCell ref="C10:E11"/>
    <mergeCell ref="F10:P11"/>
    <mergeCell ref="A2:J2"/>
    <mergeCell ref="A4:B8"/>
    <mergeCell ref="C4:D8"/>
    <mergeCell ref="E4:J4"/>
    <mergeCell ref="G5:J5"/>
    <mergeCell ref="G6:J6"/>
    <mergeCell ref="A10:B11"/>
    <mergeCell ref="K1:O1"/>
  </mergeCells>
  <dataValidations count="1">
    <dataValidation allowBlank="1" showInputMessage="1" showErrorMessage="1" error="Escriba un texto " promptTitle="Cualquier contenido" sqref="E12 E3:E9" xr:uid="{00000000-0002-0000-0000-000000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34.5703125" bestFit="1" customWidth="1"/>
    <col min="2" max="256" width="11.42578125" customWidth="1"/>
  </cols>
  <sheetData>
    <row r="1" spans="1:1" x14ac:dyDescent="0.25">
      <c r="A1" t="s">
        <v>19</v>
      </c>
    </row>
    <row r="2" spans="1:1" x14ac:dyDescent="0.25">
      <c r="A2" t="s">
        <v>80</v>
      </c>
    </row>
    <row r="3" spans="1:1" x14ac:dyDescent="0.25">
      <c r="A3" t="s">
        <v>81</v>
      </c>
    </row>
    <row r="4" spans="1:1" x14ac:dyDescent="0.25">
      <c r="A4"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2023-03-16T12:50:20Z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Estado de aprobación">
    <vt:lpwstr/>
  </property>
</Properties>
</file>