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3/PLANES DE GESTION 2023/Nivel Central/11. Patrimonio documental/"/>
    </mc:Choice>
  </mc:AlternateContent>
  <xr:revisionPtr revIDLastSave="1" documentId="8_{1E5813AD-BCA3-48FC-A012-D989374944FE}" xr6:coauthVersionLast="47" xr6:coauthVersionMax="47" xr10:uidLastSave="{C1FC97C9-5D0B-452C-A801-E8C0B6E478B7}"/>
  <bookViews>
    <workbookView xWindow="-120" yWindow="-120" windowWidth="29040" windowHeight="15840" xr2:uid="{E183AC1C-C446-4076-9B26-7DBFB2F6C848}"/>
  </bookViews>
  <sheets>
    <sheet name="PLAN DE GESTIÓN"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21" i="1" l="1"/>
  <c r="AL21" i="1"/>
  <c r="AG21" i="1"/>
  <c r="AB21" i="1"/>
  <c r="W21" i="1"/>
  <c r="AJ16" i="1"/>
  <c r="AL16" i="1" s="1"/>
  <c r="AE16" i="1"/>
  <c r="AG16" i="1" s="1"/>
  <c r="Z16" i="1"/>
  <c r="AB16" i="1" s="1"/>
  <c r="U16" i="1"/>
  <c r="W16" i="1" s="1"/>
  <c r="O16" i="1"/>
  <c r="AO16" i="1" s="1"/>
  <c r="AQ16" i="1" s="1"/>
  <c r="AJ15" i="1"/>
  <c r="AL15" i="1" s="1"/>
  <c r="AE15" i="1"/>
  <c r="AG15" i="1" s="1"/>
  <c r="Z15" i="1"/>
  <c r="AB15" i="1" s="1"/>
  <c r="U15" i="1"/>
  <c r="W15" i="1" s="1"/>
  <c r="O15" i="1"/>
  <c r="AO15" i="1" s="1"/>
  <c r="AQ15" i="1" s="1"/>
  <c r="AJ14" i="1"/>
  <c r="AL14" i="1" s="1"/>
  <c r="AE14" i="1"/>
  <c r="AG14" i="1" s="1"/>
  <c r="Z14" i="1"/>
  <c r="AB14" i="1" s="1"/>
  <c r="U14" i="1"/>
  <c r="W14" i="1" s="1"/>
  <c r="O14" i="1"/>
  <c r="AO14" i="1" s="1"/>
  <c r="AQ14" i="1" s="1"/>
  <c r="AJ13" i="1"/>
  <c r="AL13" i="1" s="1"/>
  <c r="AL17" i="1" s="1"/>
  <c r="AE13" i="1"/>
  <c r="AG13" i="1" s="1"/>
  <c r="AG17" i="1" s="1"/>
  <c r="Z13" i="1"/>
  <c r="AB13" i="1" s="1"/>
  <c r="U13" i="1"/>
  <c r="W13" i="1" s="1"/>
  <c r="O13" i="1"/>
  <c r="AO13" i="1" s="1"/>
  <c r="AQ13" i="1" s="1"/>
  <c r="W17" i="1" l="1"/>
  <c r="W22" i="1" s="1"/>
  <c r="AG22" i="1"/>
  <c r="AQ17" i="1"/>
  <c r="AQ22" i="1" s="1"/>
  <c r="AB17" i="1"/>
  <c r="AB22" i="1" s="1"/>
  <c r="AL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2" authorId="0" shapeId="0" xr:uid="{3A2F3A41-A1E1-431D-B816-486B1275EAB5}">
      <text>
        <r>
          <rPr>
            <b/>
            <sz val="9"/>
            <color indexed="81"/>
            <rFont val="Tahoma"/>
            <family val="2"/>
          </rPr>
          <t>El contenido de la meta debe redactarse en forma de resultado, preferiblemente así: 
Verbo rector + magnitud + resultado + complemento</t>
        </r>
      </text>
    </comment>
    <comment ref="S12" authorId="0" shapeId="0" xr:uid="{0F57DBCF-EBD2-40F1-9CF7-AEA716BB3457}">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<sst xmlns="http://schemas.openxmlformats.org/spreadsheetml/2006/main" count="211" uniqueCount="101">
  <si>
    <t>VIGENCIA DE LA PLANEACIÓN 2023</t>
  </si>
  <si>
    <t>DEPENDENCIAS ASOCIADAS</t>
  </si>
  <si>
    <t>CONTROL DE CAMBIOS</t>
  </si>
  <si>
    <t>VERSIÓN</t>
  </si>
  <si>
    <t>FECHA</t>
  </si>
  <si>
    <t>DESCRIPCIÓN DE LA MODIFICACIÓN</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</si>
  <si>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</si>
  <si>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</si>
  <si>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</si>
  <si>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</si>
  <si>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</si>
  <si>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</si>
  <si>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</si>
  <si>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</si>
  <si>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</si>
  <si>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</si>
  <si>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</si>
  <si>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</si>
  <si>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</si>
  <si>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</si>
  <si>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</si>
  <si>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</si>
  <si>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</si>
  <si>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</si>
  <si>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</si>
  <si>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</si>
  <si>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</si>
  <si>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</si>
  <si>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</si>
  <si>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</si>
  <si>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</si>
  <si>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</si>
  <si>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</si>
  <si>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</si>
  <si>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</si>
  <si>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</si>
  <si>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</si>
  <si>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</si>
  <si>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</si>
  <si>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</si>
  <si>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</si>
  <si>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</si>
  <si>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</si>
  <si>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Fortalecer la gestión institucional aumentando las capacidades de la entidad para la planeación, seguimiento y ejecución de sus metas y recursos, y la gestión del talento humano.</t>
  </si>
  <si>
    <t xml:space="preserve">Realizar un ciclo de capacitación (8 capacitaciones)  dirigido a los 22 referentes documentales del nivel central,  sobre los lineamientos archivísticos estipulados en el proceso de Gestión de Patrimonio Documental, relacionados con la implementación de los ocho (8) procesos de la gestión documental, como parte del desarrollo del Plan Institucional de Capacitaciones (PIC). </t>
  </si>
  <si>
    <t>Gestión</t>
  </si>
  <si>
    <t>Capacitaciones realizadas</t>
  </si>
  <si>
    <t>Número de Capacitaciones realizadas</t>
  </si>
  <si>
    <t>Suma</t>
  </si>
  <si>
    <t>Capacitaciones.</t>
  </si>
  <si>
    <t>Eficacia</t>
  </si>
  <si>
    <t>Citación, acta de capacitación, listado de asistencia, enlace Y presentación PPT.</t>
  </si>
  <si>
    <t>Grupo de Gestión del Patrimonio Documental (GPD)</t>
  </si>
  <si>
    <t>Grupo de Gestión del Patrimonio Documental (GPD).</t>
  </si>
  <si>
    <t>Realizar un ciclo de capacitación (8 capacitaciones) dirigido a los veinte (20) referentes documentales del nivel local,  sobre los lineamientos archivísticos estipulados en el Sistema Integrado de Gestión de Calidad (SIG) de la Secretaría Distrital de Gobierno (SDG) relacionados con la implementación de los 8 procesos de la gestión documental, como parte del desarrollo del Plan Institucional de Capacitaciones (PIC) en el marco del Programa de Gestión Documental (PGD).</t>
  </si>
  <si>
    <t>Número de Capacitaciones realizadas.</t>
  </si>
  <si>
    <t>Realizar tres (03)  mesas de trabajo entre entidades por cada trimestre del año, con el fin de abordar temas específicos cuyo impacto este relacionado con la gestión documental.</t>
  </si>
  <si>
    <t>Mesas de Trabajo realizadas.</t>
  </si>
  <si>
    <t>Sumatoria de mesas de trabajo realizadas.</t>
  </si>
  <si>
    <t>Mesas de trabajo.</t>
  </si>
  <si>
    <t>Citación y acta de reunión.</t>
  </si>
  <si>
    <t>Asistencias técnicas realizadas.</t>
  </si>
  <si>
    <t>Sumatoria de Asistencias técnicas realizadas</t>
  </si>
  <si>
    <t>Asistencias técnicas.</t>
  </si>
  <si>
    <t>Total metas procesos (80%)</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</si>
  <si>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</si>
  <si>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</si>
  <si>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</si>
  <si>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</si>
  <si>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</si>
  <si>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</si>
  <si>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Constante</t>
  </si>
  <si>
    <t>No programada</t>
  </si>
  <si>
    <t>Reporte ambiental Oficina Asesora de Planeación</t>
  </si>
  <si>
    <t>Herramienta Oficina Asesora de Planeación</t>
  </si>
  <si>
    <t>Aplicación de la meta: dependencias del proceso.
Reporte de la meta: Oficina Asesora de Planeación</t>
  </si>
  <si>
    <t> </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</si>
  <si>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</si>
  <si>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</si>
  <si>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</si>
  <si>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</si>
  <si>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</si>
  <si>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</si>
  <si>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</si>
  <si>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</si>
  <si>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</si>
  <si>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</si>
  <si>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</si>
  <si>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N/A</t>
  </si>
  <si>
    <t>Formato Evidencia de Reunión GDI-GPD-F029 diligenciado y presentación realizada</t>
  </si>
  <si>
    <t>Líder del proceso</t>
  </si>
  <si>
    <t>Total metas transversales (20%)</t>
  </si>
  <si>
    <t xml:space="preserve">Total plan de gestión </t>
  </si>
  <si>
    <t>Dirección Administrativa</t>
  </si>
  <si>
    <r>
      <rPr>
        <b/>
        <sz val="14"/>
        <color theme="1"/>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GESTION DEL PATRIMONIO DOCUMENTAL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</si>
  <si>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</si>
  <si>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Publicación del plan de gestión aprobado. Caso HOLA: 292889</t>
  </si>
  <si>
    <t>27 de enero 2023</t>
  </si>
  <si>
    <t>Realizar como mínimo quince  (15)  asistencias técnicas abiertas por demanda a todas las unidades administrativas de la Secretaría Distrital de Gobierno (SDG).</t>
  </si>
  <si>
    <t>Se modifica la programación trimestral de la meta transversal No. 2 de actualización documental, acorde con el cronograma definido por el proceso y validado por la analista de la OAP, Angela Cabeza. Igualmente, de acuerdo con la comunicación de fecha 28/02/2023 de la líder del proceso Dra. Luisa Fernanda Ramírez Feriz, se realiza la modificación a la redacción de la meta No. 4, quedando de la siguiente manera: "Realizar como mínimo quince  (15)  asistencias técnicas abiertas por demanda a todas las unidades administrativas de la Secretaría Distrital de Gobierno (SDG)". Caso Hola No. 304650</t>
  </si>
  <si>
    <t>10 de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</si>
</sst>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6" x14ac:knownFonts="1">
    <font>
      <sz val="11"/>
      <color theme="1"/>
      <name val="Calibri"/>
      <family val="2"/>
      <scheme val="minor"/>
    </font>
    <font>
      <sz val="11"/>
      <color theme="1"/>
      <name val="Calibri"/>
      <family val="2"/>
      <scheme val="minor"/>
    </font>
    <font>
      <b/>
      <sz val="11"/>
      <color theme="1"/>
      <name val="Calibri Light"/>
      <family val="2"/>
      <scheme val="major"/>
    </font>
    <font>
      <b/>
      <sz val="14"/>
      <color theme="1"/>
      <name val="Calibri Light"/>
      <family val="2"/>
      <scheme val="major"/>
    </font>
    <font>
      <sz val="11"/>
      <color theme="1"/>
      <name val="Calibri Light"/>
      <family val="2"/>
      <scheme val="major"/>
    </font>
    <font>
      <sz val="9"/>
      <color rgb="FF323130"/>
      <name val="Segoe UI"/>
      <family val="2"/>
    </font>
    <font>
      <sz val="11"/>
      <name val="Calibri Light"/>
      <family val="2"/>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9"/>
      <color indexed="81"/>
      <name val="Tahoma"/>
      <family val="2"/>
    </font>
    <font>
      <sz val="11"/>
      <color rgb="FF0070C0"/>
      <name val="Calibri Light"/>
      <family val="2"/>
    </font>
    <font>
      <sz val="11"/>
      <color rgb="FF000000"/>
      <name val="Calibri Light"/>
      <family val="2"/>
    </font>
    <font>
      <b/>
      <u/>
      <sz val="11"/>
      <color theme="1"/>
      <name val="Calibri Light"/>
      <family val="2"/>
      <scheme val="major"/>
    </font>
  </fonts>
  <fills count="12">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1" fontId="1" fillId="0" borderId="0" applyFont="0" applyFill="0" applyBorder="0" applyAlignment="0" applyProtection="0"/>
  </cellStyleXfs>
  <cellXfs count="89">
    <xf numFmtId="0" fontId="0" fillId="0" borderId="0" xfId="0"/>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0" xfId="0" applyFont="1" applyAlignment="1">
      <alignment wrapText="1"/>
    </xf>
    <xf numFmtId="0" fontId="4" fillId="0" borderId="0" xfId="0" applyFont="1" applyAlignment="1">
      <alignment vertical="center" wrapText="1"/>
    </xf>
    <xf numFmtId="0" fontId="5" fillId="0" borderId="0" xfId="0" applyFont="1"/>
    <xf numFmtId="0" fontId="2" fillId="2" borderId="1" xfId="0" applyFont="1" applyFill="1" applyBorder="1" applyAlignment="1">
      <alignment horizontal="center" vertical="center" wrapText="1"/>
    </xf>
    <xf numFmtId="0" fontId="2" fillId="2" borderId="1" xfId="0" applyFont="1" applyFill="1" applyBorder="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1" fontId="4" fillId="0" borderId="1" xfId="0" applyNumberFormat="1" applyFont="1" applyBorder="1" applyAlignment="1">
      <alignment horizontal="center" vertical="center" wrapText="1"/>
    </xf>
    <xf numFmtId="9" fontId="4" fillId="0" borderId="1" xfId="1" applyFont="1" applyBorder="1" applyAlignment="1">
      <alignment horizontal="center" vertical="center" wrapText="1"/>
    </xf>
    <xf numFmtId="0" fontId="7" fillId="2" borderId="1" xfId="0" applyFont="1" applyFill="1" applyBorder="1" applyAlignment="1">
      <alignment wrapText="1"/>
    </xf>
    <xf numFmtId="0" fontId="8" fillId="2" borderId="1" xfId="0" applyFont="1" applyFill="1" applyBorder="1"/>
    <xf numFmtId="9" fontId="8" fillId="2" borderId="1" xfId="1" applyFont="1" applyFill="1" applyBorder="1" applyAlignment="1">
      <alignment wrapText="1"/>
    </xf>
    <xf numFmtId="0" fontId="7" fillId="0" borderId="0" xfId="0" applyFont="1" applyAlignment="1">
      <alignment wrapText="1"/>
    </xf>
    <xf numFmtId="0" fontId="10" fillId="2" borderId="1" xfId="0" applyFont="1" applyFill="1" applyBorder="1" applyAlignment="1">
      <alignment wrapText="1"/>
    </xf>
    <xf numFmtId="9" fontId="10" fillId="2" borderId="1" xfId="0" applyNumberFormat="1" applyFont="1" applyFill="1" applyBorder="1" applyAlignment="1">
      <alignment wrapText="1"/>
    </xf>
    <xf numFmtId="0" fontId="11" fillId="3" borderId="1" xfId="0" applyFont="1" applyFill="1" applyBorder="1" applyAlignment="1">
      <alignment wrapText="1"/>
    </xf>
    <xf numFmtId="0" fontId="3" fillId="3" borderId="1" xfId="0" applyFont="1" applyFill="1" applyBorder="1" applyAlignment="1">
      <alignment wrapText="1"/>
    </xf>
    <xf numFmtId="9" fontId="11" fillId="3" borderId="1" xfId="1" applyFont="1" applyFill="1" applyBorder="1" applyAlignment="1">
      <alignment wrapText="1"/>
    </xf>
    <xf numFmtId="0" fontId="11" fillId="0" borderId="0" xfId="0" applyFont="1" applyAlignment="1">
      <alignment wrapText="1"/>
    </xf>
    <xf numFmtId="0" fontId="4" fillId="10" borderId="1" xfId="0" applyFont="1" applyFill="1" applyBorder="1" applyAlignment="1">
      <alignment horizontal="center" vertical="center" wrapText="1"/>
    </xf>
    <xf numFmtId="1" fontId="4" fillId="10" borderId="1" xfId="0" applyNumberFormat="1" applyFont="1" applyFill="1" applyBorder="1" applyAlignment="1">
      <alignment horizontal="center" vertical="center" wrapText="1"/>
    </xf>
    <xf numFmtId="0" fontId="13" fillId="0" borderId="12" xfId="0" applyFont="1" applyBorder="1" applyAlignment="1">
      <alignment horizontal="center" vertical="center" wrapText="1"/>
    </xf>
    <xf numFmtId="0" fontId="13" fillId="9" borderId="12"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9" borderId="9" xfId="0" applyFont="1" applyFill="1" applyBorder="1" applyAlignment="1">
      <alignment horizontal="center" vertical="center" wrapText="1"/>
    </xf>
    <xf numFmtId="0" fontId="2" fillId="2" borderId="1" xfId="0" applyFont="1" applyFill="1" applyBorder="1" applyAlignment="1">
      <alignment horizontal="center" wrapText="1"/>
    </xf>
    <xf numFmtId="0" fontId="13" fillId="0" borderId="1" xfId="0" applyFont="1" applyBorder="1" applyAlignment="1">
      <alignment vertical="center" wrapText="1"/>
    </xf>
    <xf numFmtId="0" fontId="13" fillId="0" borderId="12" xfId="0" applyFont="1" applyBorder="1" applyAlignment="1">
      <alignment vertical="center" wrapText="1"/>
    </xf>
    <xf numFmtId="0" fontId="13" fillId="9" borderId="12" xfId="0" applyFont="1" applyFill="1" applyBorder="1" applyAlignment="1">
      <alignment vertical="center" wrapText="1"/>
    </xf>
    <xf numFmtId="9" fontId="13" fillId="9" borderId="12" xfId="0" applyNumberFormat="1" applyFont="1" applyFill="1" applyBorder="1" applyAlignment="1">
      <alignment vertical="center" wrapText="1"/>
    </xf>
    <xf numFmtId="0" fontId="14" fillId="0" borderId="12" xfId="0" applyFont="1" applyBorder="1" applyAlignment="1">
      <alignment vertical="center" wrapText="1"/>
    </xf>
    <xf numFmtId="0" fontId="13" fillId="0" borderId="13" xfId="0" applyFont="1" applyBorder="1" applyAlignment="1">
      <alignment vertical="center" wrapText="1"/>
    </xf>
    <xf numFmtId="0" fontId="13" fillId="0" borderId="9" xfId="0" applyFont="1" applyBorder="1" applyAlignment="1">
      <alignment vertical="center" wrapText="1"/>
    </xf>
    <xf numFmtId="9" fontId="13" fillId="9" borderId="9" xfId="0" applyNumberFormat="1" applyFont="1" applyFill="1" applyBorder="1" applyAlignment="1">
      <alignment vertical="center" wrapText="1"/>
    </xf>
    <xf numFmtId="9" fontId="14" fillId="0" borderId="9" xfId="0" applyNumberFormat="1" applyFont="1" applyBorder="1" applyAlignment="1">
      <alignment vertical="center" wrapText="1"/>
    </xf>
    <xf numFmtId="0" fontId="14" fillId="0" borderId="9" xfId="0" applyFont="1" applyBorder="1" applyAlignment="1">
      <alignment vertical="center" wrapText="1"/>
    </xf>
    <xf numFmtId="0" fontId="13" fillId="9" borderId="9" xfId="0" applyFont="1" applyFill="1" applyBorder="1" applyAlignment="1">
      <alignment vertical="center" wrapText="1"/>
    </xf>
    <xf numFmtId="0" fontId="6" fillId="9" borderId="12" xfId="0" applyFont="1" applyFill="1" applyBorder="1" applyAlignment="1">
      <alignment horizontal="justify"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6" fillId="0" borderId="12" xfId="0" applyFont="1" applyBorder="1" applyAlignment="1">
      <alignment horizontal="justify" vertical="center" wrapText="1"/>
    </xf>
    <xf numFmtId="0" fontId="4" fillId="0" borderId="0" xfId="0" applyFont="1" applyAlignment="1">
      <alignment horizontal="center" vertical="center" wrapText="1"/>
    </xf>
    <xf numFmtId="9" fontId="8"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14" fillId="0" borderId="12" xfId="0" applyFont="1" applyBorder="1" applyAlignment="1">
      <alignment horizontal="center" vertical="center" wrapText="1"/>
    </xf>
    <xf numFmtId="9" fontId="14" fillId="0" borderId="12"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4" fillId="0" borderId="9" xfId="0" applyFont="1" applyBorder="1" applyAlignment="1">
      <alignment horizontal="center" vertical="center" wrapText="1"/>
    </xf>
    <xf numFmtId="9" fontId="14" fillId="0" borderId="9" xfId="0" applyNumberFormat="1" applyFont="1" applyBorder="1" applyAlignment="1">
      <alignment horizontal="center" vertical="center" wrapText="1"/>
    </xf>
    <xf numFmtId="9" fontId="10"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9" fontId="11" fillId="3" borderId="1" xfId="1"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6"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2" fillId="2" borderId="1" xfId="0" applyFont="1" applyFill="1" applyBorder="1" applyAlignment="1">
      <alignment horizontal="center" wrapText="1"/>
    </xf>
    <xf numFmtId="0" fontId="4" fillId="0" borderId="1" xfId="0" applyFont="1" applyBorder="1" applyAlignment="1">
      <alignment horizontal="justify" vertical="center" wrapText="1"/>
    </xf>
    <xf numFmtId="0" fontId="4" fillId="11" borderId="1" xfId="0" applyFont="1" applyFill="1" applyBorder="1" applyAlignment="1">
      <alignment horizontal="left" vertical="top" wrapText="1"/>
    </xf>
  </cellXfs>
  <cellStyles count="3">
    <cellStyle name="Millares [0] 2" xfId="2" xr:uid="{B6381679-A5DF-4798-86F0-7201244F5C9B}"/>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0</xdr:row>
      <xdr:rowOff>87087</xdr:rowOff>
    </xdr:from>
    <xdr:to>
      <xdr:col>2</xdr:col>
      <xdr:colOff>143864</xdr:colOff>
      <xdr:row>0</xdr:row>
      <xdr:rowOff>781051</xdr:rowOff>
    </xdr:to>
    <xdr:pic>
      <xdr:nvPicPr>
        <xdr:cNvPr id="2" name="Imagen 1">
          <a:extLst>
            <a:ext uri="{FF2B5EF4-FFF2-40B4-BE49-F238E27FC236}">
              <a16:creationId xmlns:a16="http://schemas.microsoft.com/office/drawing/2014/main" id="{7DAA37A1-F74B-4436-94D0-AE9D07B51C1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7"/>
          <a:ext cx="2165886" cy="6939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175FE-544E-493F-9641-448EFDE85816}">
  <dimension ref="A1:AR1048574"/>
  <sheetViews>
    <sheetView tabSelected="1" zoomScale="85" zoomScaleNormal="85" workbookViewId="0">
      <selection activeCell="E7" sqref="E7"/>
    </sheetView>
  </sheetViews>
  <sheetFormatPr baseColWidth="10" defaultColWidth="10.85546875" defaultRowHeight="15" x14ac:dyDescent="0.25"/>
  <cols>
    <col min="1" max="1" width="7" style="3" customWidth="1"/>
    <col min="2" max="2" width="25.5703125" style="3" customWidth="1"/>
    <col min="3" max="3" width="8" style="3" customWidth="1"/>
    <col min="4" max="4" width="44.28515625" style="3" bestFit="1" customWidth="1"/>
    <col min="5" max="5" width="10.85546875" style="3"/>
    <col min="6" max="6" width="15.85546875" style="3" customWidth="1"/>
    <col min="7" max="7" width="23.5703125" style="3" customWidth="1"/>
    <col min="8" max="8" width="8.140625" style="3" customWidth="1"/>
    <col min="9" max="9" width="18.42578125" style="3" customWidth="1"/>
    <col min="10" max="10" width="15.85546875" style="3" customWidth="1"/>
    <col min="11" max="13" width="7.28515625" style="3" customWidth="1"/>
    <col min="14" max="14" width="12.7109375" style="3" customWidth="1"/>
    <col min="15" max="15" width="20.140625" style="3" customWidth="1"/>
    <col min="16" max="18" width="17.85546875" style="3" customWidth="1"/>
    <col min="19" max="19" width="22.85546875" style="3" customWidth="1"/>
    <col min="20" max="20" width="17.85546875" style="3" customWidth="1"/>
    <col min="21" max="21" width="19.85546875" style="48" customWidth="1"/>
    <col min="22" max="23" width="16.5703125" style="48" customWidth="1"/>
    <col min="24" max="24" width="31.28515625" style="48" customWidth="1"/>
    <col min="25" max="28" width="16.5703125" style="48" customWidth="1"/>
    <col min="29" max="29" width="39.28515625" style="48" customWidth="1"/>
    <col min="30" max="30" width="22.85546875" style="48" customWidth="1"/>
    <col min="31" max="31" width="21.28515625" style="48" customWidth="1"/>
    <col min="32" max="33" width="16.5703125" style="48" customWidth="1"/>
    <col min="34" max="34" width="40.42578125" style="48" customWidth="1"/>
    <col min="35" max="35" width="21.42578125" style="48" customWidth="1"/>
    <col min="36" max="36" width="18.85546875" style="48" customWidth="1"/>
    <col min="37" max="38" width="16.5703125" style="48" customWidth="1"/>
    <col min="39" max="39" width="29.28515625" style="48" customWidth="1"/>
    <col min="40" max="40" width="21" style="48" customWidth="1"/>
    <col min="41" max="41" width="19.5703125" style="48" customWidth="1"/>
    <col min="42" max="42" width="16.5703125" style="48" customWidth="1"/>
    <col min="43" max="43" width="21.5703125" style="48" customWidth="1"/>
    <col min="44" max="44" width="40.7109375" style="48" customWidth="1"/>
    <col min="45" max="16384" width="10.85546875" style="3"/>
  </cols>
  <sheetData>
    <row r="1" spans="1:44" ht="70.5" customHeight="1" x14ac:dyDescent="0.25">
      <c r="A1" s="76" t="s">
        <v>94</v>
      </c>
      <c r="B1" s="77"/>
      <c r="C1" s="77"/>
      <c r="D1" s="77"/>
      <c r="E1" s="77"/>
      <c r="F1" s="77"/>
      <c r="G1" s="77"/>
      <c r="H1" s="77"/>
      <c r="I1" s="77"/>
      <c r="J1" s="77"/>
      <c r="K1" s="88" t="s">
        <v>95</v>
      </c>
      <c r="L1" s="88"/>
      <c r="M1" s="88"/>
      <c r="N1" s="88"/>
      <c r="O1" s="88"/>
    </row>
    <row r="2" spans="1:44" s="4" customFormat="1" ht="23.45" customHeight="1" x14ac:dyDescent="0.25">
      <c r="A2" s="78" t="s">
        <v>0</v>
      </c>
      <c r="B2" s="79"/>
      <c r="C2" s="79"/>
      <c r="D2" s="79"/>
      <c r="E2" s="79"/>
      <c r="F2" s="79"/>
      <c r="G2" s="79"/>
      <c r="H2" s="79"/>
      <c r="I2" s="79"/>
      <c r="J2" s="79"/>
      <c r="K2" s="79"/>
      <c r="L2" s="79"/>
      <c r="M2" s="79"/>
      <c r="N2" s="79"/>
      <c r="O2" s="79"/>
      <c r="U2" s="48"/>
      <c r="V2" s="48"/>
      <c r="W2" s="48"/>
      <c r="X2" s="48"/>
      <c r="Y2" s="48"/>
      <c r="Z2" s="48"/>
      <c r="AA2" s="48"/>
      <c r="AB2" s="48"/>
      <c r="AC2" s="48"/>
      <c r="AD2" s="48"/>
      <c r="AE2" s="48"/>
      <c r="AF2" s="48"/>
      <c r="AG2" s="48"/>
      <c r="AH2" s="48"/>
      <c r="AI2" s="48"/>
      <c r="AJ2" s="48"/>
      <c r="AK2" s="48"/>
      <c r="AL2" s="48"/>
      <c r="AM2" s="48"/>
      <c r="AN2" s="48"/>
      <c r="AO2" s="48"/>
      <c r="AP2" s="48"/>
      <c r="AQ2" s="48"/>
      <c r="AR2" s="48"/>
    </row>
    <row r="3" spans="1:44" x14ac:dyDescent="0.25">
      <c r="D3" s="5"/>
    </row>
    <row r="4" spans="1:44" ht="29.1" customHeight="1" x14ac:dyDescent="0.25">
      <c r="A4" s="69" t="s">
        <v>1</v>
      </c>
      <c r="B4" s="70"/>
      <c r="C4" s="71"/>
      <c r="D4" s="83" t="s">
        <v>93</v>
      </c>
      <c r="E4" s="68" t="s">
        <v>2</v>
      </c>
      <c r="F4" s="68"/>
      <c r="G4" s="68"/>
      <c r="H4" s="68"/>
      <c r="I4" s="68"/>
      <c r="J4" s="68"/>
    </row>
    <row r="5" spans="1:44" x14ac:dyDescent="0.25">
      <c r="A5" s="80"/>
      <c r="B5" s="81"/>
      <c r="C5" s="82"/>
      <c r="D5" s="84"/>
      <c r="E5" s="7" t="s">
        <v>3</v>
      </c>
      <c r="F5" s="32" t="s">
        <v>4</v>
      </c>
      <c r="G5" s="86" t="s">
        <v>5</v>
      </c>
      <c r="H5" s="86"/>
      <c r="I5" s="86"/>
      <c r="J5" s="86"/>
    </row>
    <row r="6" spans="1:44" ht="30" x14ac:dyDescent="0.25">
      <c r="A6" s="80"/>
      <c r="B6" s="81"/>
      <c r="C6" s="82"/>
      <c r="D6" s="84"/>
      <c r="E6" s="1">
        <v>1</v>
      </c>
      <c r="F6" s="1" t="s">
        <v>97</v>
      </c>
      <c r="G6" s="87" t="s">
        <v>96</v>
      </c>
      <c r="H6" s="87"/>
      <c r="I6" s="87"/>
      <c r="J6" s="87"/>
    </row>
    <row r="7" spans="1:44" ht="140.25" customHeight="1" x14ac:dyDescent="0.25">
      <c r="A7" s="80"/>
      <c r="B7" s="81"/>
      <c r="C7" s="82"/>
      <c r="D7" s="84"/>
      <c r="E7" s="1">
        <v>2</v>
      </c>
      <c r="F7" s="1" t="s">
        <v>100</v>
      </c>
      <c r="G7" s="87" t="s">
        <v>99</v>
      </c>
      <c r="H7" s="87"/>
      <c r="I7" s="87"/>
      <c r="J7" s="87"/>
    </row>
    <row r="8" spans="1:44" x14ac:dyDescent="0.25">
      <c r="A8" s="72"/>
      <c r="B8" s="73"/>
      <c r="C8" s="74"/>
      <c r="D8" s="85"/>
      <c r="E8" s="1"/>
      <c r="F8" s="1"/>
      <c r="G8" s="87"/>
      <c r="H8" s="87"/>
      <c r="I8" s="87"/>
      <c r="J8" s="87"/>
    </row>
    <row r="10" spans="1:44" s="4" customFormat="1" ht="22.5" customHeight="1" x14ac:dyDescent="0.25">
      <c r="A10" s="68" t="s">
        <v>6</v>
      </c>
      <c r="B10" s="68"/>
      <c r="C10" s="69" t="s">
        <v>7</v>
      </c>
      <c r="D10" s="70"/>
      <c r="E10" s="71"/>
      <c r="F10" s="75" t="s">
        <v>8</v>
      </c>
      <c r="G10" s="75"/>
      <c r="H10" s="75"/>
      <c r="I10" s="75"/>
      <c r="J10" s="75"/>
      <c r="K10" s="75"/>
      <c r="L10" s="75"/>
      <c r="M10" s="75"/>
      <c r="N10" s="75"/>
      <c r="O10" s="75"/>
      <c r="P10" s="75"/>
      <c r="Q10" s="69" t="s">
        <v>9</v>
      </c>
      <c r="R10" s="70"/>
      <c r="S10" s="70"/>
      <c r="T10" s="71"/>
      <c r="U10" s="66" t="s">
        <v>10</v>
      </c>
      <c r="V10" s="66"/>
      <c r="W10" s="66"/>
      <c r="X10" s="66"/>
      <c r="Y10" s="66"/>
      <c r="Z10" s="67" t="s">
        <v>10</v>
      </c>
      <c r="AA10" s="67"/>
      <c r="AB10" s="67"/>
      <c r="AC10" s="67"/>
      <c r="AD10" s="67"/>
      <c r="AE10" s="61" t="s">
        <v>10</v>
      </c>
      <c r="AF10" s="61"/>
      <c r="AG10" s="61"/>
      <c r="AH10" s="61"/>
      <c r="AI10" s="61"/>
      <c r="AJ10" s="62" t="s">
        <v>10</v>
      </c>
      <c r="AK10" s="62"/>
      <c r="AL10" s="62"/>
      <c r="AM10" s="62"/>
      <c r="AN10" s="62"/>
      <c r="AO10" s="63" t="s">
        <v>11</v>
      </c>
      <c r="AP10" s="64"/>
      <c r="AQ10" s="64"/>
      <c r="AR10" s="65"/>
    </row>
    <row r="11" spans="1:44" ht="14.45" customHeight="1" x14ac:dyDescent="0.25">
      <c r="A11" s="68"/>
      <c r="B11" s="68"/>
      <c r="C11" s="72"/>
      <c r="D11" s="73"/>
      <c r="E11" s="74"/>
      <c r="F11" s="75"/>
      <c r="G11" s="75"/>
      <c r="H11" s="75"/>
      <c r="I11" s="75"/>
      <c r="J11" s="75"/>
      <c r="K11" s="75"/>
      <c r="L11" s="75"/>
      <c r="M11" s="75"/>
      <c r="N11" s="75"/>
      <c r="O11" s="75"/>
      <c r="P11" s="75"/>
      <c r="Q11" s="72"/>
      <c r="R11" s="73"/>
      <c r="S11" s="73"/>
      <c r="T11" s="74"/>
      <c r="U11" s="66" t="s">
        <v>12</v>
      </c>
      <c r="V11" s="66"/>
      <c r="W11" s="66"/>
      <c r="X11" s="66"/>
      <c r="Y11" s="66"/>
      <c r="Z11" s="67" t="s">
        <v>13</v>
      </c>
      <c r="AA11" s="67"/>
      <c r="AB11" s="67"/>
      <c r="AC11" s="67"/>
      <c r="AD11" s="67"/>
      <c r="AE11" s="61" t="s">
        <v>14</v>
      </c>
      <c r="AF11" s="61"/>
      <c r="AG11" s="61"/>
      <c r="AH11" s="61"/>
      <c r="AI11" s="61"/>
      <c r="AJ11" s="62" t="s">
        <v>15</v>
      </c>
      <c r="AK11" s="62"/>
      <c r="AL11" s="62"/>
      <c r="AM11" s="62"/>
      <c r="AN11" s="62"/>
      <c r="AO11" s="63" t="s">
        <v>16</v>
      </c>
      <c r="AP11" s="64"/>
      <c r="AQ11" s="64"/>
      <c r="AR11" s="65"/>
    </row>
    <row r="12" spans="1:44" ht="60" x14ac:dyDescent="0.25">
      <c r="A12" s="6" t="s">
        <v>17</v>
      </c>
      <c r="B12" s="6" t="s">
        <v>18</v>
      </c>
      <c r="C12" s="6" t="s">
        <v>19</v>
      </c>
      <c r="D12" s="6" t="s">
        <v>20</v>
      </c>
      <c r="E12" s="6" t="s">
        <v>21</v>
      </c>
      <c r="F12" s="8" t="s">
        <v>22</v>
      </c>
      <c r="G12" s="8" t="s">
        <v>23</v>
      </c>
      <c r="H12" s="8" t="s">
        <v>24</v>
      </c>
      <c r="I12" s="8" t="s">
        <v>25</v>
      </c>
      <c r="J12" s="8" t="s">
        <v>26</v>
      </c>
      <c r="K12" s="8" t="s">
        <v>27</v>
      </c>
      <c r="L12" s="8" t="s">
        <v>28</v>
      </c>
      <c r="M12" s="8" t="s">
        <v>29</v>
      </c>
      <c r="N12" s="8" t="s">
        <v>30</v>
      </c>
      <c r="O12" s="8" t="s">
        <v>31</v>
      </c>
      <c r="P12" s="8" t="s">
        <v>32</v>
      </c>
      <c r="Q12" s="6" t="s">
        <v>33</v>
      </c>
      <c r="R12" s="6" t="s">
        <v>34</v>
      </c>
      <c r="S12" s="6" t="s">
        <v>35</v>
      </c>
      <c r="T12" s="6" t="s">
        <v>36</v>
      </c>
      <c r="U12" s="9" t="s">
        <v>37</v>
      </c>
      <c r="V12" s="9" t="s">
        <v>38</v>
      </c>
      <c r="W12" s="9" t="s">
        <v>39</v>
      </c>
      <c r="X12" s="9" t="s">
        <v>40</v>
      </c>
      <c r="Y12" s="9" t="s">
        <v>41</v>
      </c>
      <c r="Z12" s="10" t="s">
        <v>37</v>
      </c>
      <c r="AA12" s="10" t="s">
        <v>38</v>
      </c>
      <c r="AB12" s="10" t="s">
        <v>39</v>
      </c>
      <c r="AC12" s="10" t="s">
        <v>40</v>
      </c>
      <c r="AD12" s="10" t="s">
        <v>41</v>
      </c>
      <c r="AE12" s="11" t="s">
        <v>37</v>
      </c>
      <c r="AF12" s="11" t="s">
        <v>38</v>
      </c>
      <c r="AG12" s="11" t="s">
        <v>39</v>
      </c>
      <c r="AH12" s="11" t="s">
        <v>40</v>
      </c>
      <c r="AI12" s="11" t="s">
        <v>41</v>
      </c>
      <c r="AJ12" s="12" t="s">
        <v>37</v>
      </c>
      <c r="AK12" s="12" t="s">
        <v>38</v>
      </c>
      <c r="AL12" s="12" t="s">
        <v>39</v>
      </c>
      <c r="AM12" s="12" t="s">
        <v>40</v>
      </c>
      <c r="AN12" s="12" t="s">
        <v>41</v>
      </c>
      <c r="AO12" s="13" t="s">
        <v>37</v>
      </c>
      <c r="AP12" s="13" t="s">
        <v>38</v>
      </c>
      <c r="AQ12" s="13" t="s">
        <v>39</v>
      </c>
      <c r="AR12" s="13" t="s">
        <v>42</v>
      </c>
    </row>
    <row r="13" spans="1:44" s="46" customFormat="1" ht="135" x14ac:dyDescent="0.25">
      <c r="A13" s="1">
        <v>7</v>
      </c>
      <c r="B13" s="44" t="s">
        <v>43</v>
      </c>
      <c r="C13" s="1">
        <v>1</v>
      </c>
      <c r="D13" s="44" t="s">
        <v>44</v>
      </c>
      <c r="E13" s="26" t="s">
        <v>45</v>
      </c>
      <c r="F13" s="26" t="s">
        <v>46</v>
      </c>
      <c r="G13" s="26" t="s">
        <v>47</v>
      </c>
      <c r="H13" s="26">
        <v>0</v>
      </c>
      <c r="I13" s="26" t="s">
        <v>48</v>
      </c>
      <c r="J13" s="26" t="s">
        <v>49</v>
      </c>
      <c r="K13" s="27">
        <v>2</v>
      </c>
      <c r="L13" s="27">
        <v>3</v>
      </c>
      <c r="M13" s="27">
        <v>3</v>
      </c>
      <c r="N13" s="27" t="s">
        <v>72</v>
      </c>
      <c r="O13" s="27">
        <f t="shared" ref="O13:O16" si="0">SUM(K13:N13)</f>
        <v>8</v>
      </c>
      <c r="P13" s="26" t="s">
        <v>50</v>
      </c>
      <c r="Q13" s="1" t="s">
        <v>51</v>
      </c>
      <c r="R13" s="1" t="s">
        <v>52</v>
      </c>
      <c r="S13" s="1" t="s">
        <v>53</v>
      </c>
      <c r="T13" s="1" t="s">
        <v>51</v>
      </c>
      <c r="U13" s="14">
        <f t="shared" ref="U13:U16" si="1">K13</f>
        <v>2</v>
      </c>
      <c r="V13" s="1"/>
      <c r="W13" s="15">
        <f t="shared" ref="W13:W16" si="2">IF(V13/U13&gt;100%,100%,V13/U13)</f>
        <v>0</v>
      </c>
      <c r="X13" s="1"/>
      <c r="Y13" s="1"/>
      <c r="Z13" s="14">
        <f t="shared" ref="Z13:Z16" si="3">L13</f>
        <v>3</v>
      </c>
      <c r="AA13" s="1"/>
      <c r="AB13" s="15">
        <f t="shared" ref="AB13:AB16" si="4">IF(AA13/Z13&gt;100%,100%,AA13/Z13)</f>
        <v>0</v>
      </c>
      <c r="AC13" s="1"/>
      <c r="AD13" s="1"/>
      <c r="AE13" s="14">
        <f t="shared" ref="AE13:AE16" si="5">M13</f>
        <v>3</v>
      </c>
      <c r="AF13" s="1"/>
      <c r="AG13" s="15">
        <f t="shared" ref="AG13:AG16" si="6">IF(AF13/AE13&gt;100%,100%,AF13/AE13)</f>
        <v>0</v>
      </c>
      <c r="AH13" s="1"/>
      <c r="AI13" s="1"/>
      <c r="AJ13" s="14" t="str">
        <f t="shared" ref="AJ13:AJ16" si="7">N13</f>
        <v>No programada</v>
      </c>
      <c r="AK13" s="1"/>
      <c r="AL13" s="15" t="e">
        <f t="shared" ref="AL13:AL16" si="8">IF(AK13/AJ13&gt;100%,100%,AK13/AJ13)</f>
        <v>#VALUE!</v>
      </c>
      <c r="AM13" s="1"/>
      <c r="AN13" s="1"/>
      <c r="AO13" s="14">
        <f t="shared" ref="AO13:AO16" si="9">O13</f>
        <v>8</v>
      </c>
      <c r="AP13" s="1"/>
      <c r="AQ13" s="15">
        <f t="shared" ref="AQ13:AQ16" si="10">IF(AP13/AO13&gt;100%,100%,AP13/AO13)</f>
        <v>0</v>
      </c>
      <c r="AR13" s="1"/>
    </row>
    <row r="14" spans="1:44" s="46" customFormat="1" ht="165" x14ac:dyDescent="0.25">
      <c r="A14" s="1">
        <v>7</v>
      </c>
      <c r="B14" s="44" t="s">
        <v>43</v>
      </c>
      <c r="C14" s="1">
        <v>2</v>
      </c>
      <c r="D14" s="44" t="s">
        <v>54</v>
      </c>
      <c r="E14" s="26" t="s">
        <v>45</v>
      </c>
      <c r="F14" s="26" t="s">
        <v>46</v>
      </c>
      <c r="G14" s="26" t="s">
        <v>55</v>
      </c>
      <c r="H14" s="26">
        <v>0</v>
      </c>
      <c r="I14" s="26" t="s">
        <v>48</v>
      </c>
      <c r="J14" s="26" t="s">
        <v>49</v>
      </c>
      <c r="K14" s="27">
        <v>2</v>
      </c>
      <c r="L14" s="27">
        <v>3</v>
      </c>
      <c r="M14" s="27">
        <v>3</v>
      </c>
      <c r="N14" s="27" t="s">
        <v>72</v>
      </c>
      <c r="O14" s="27">
        <f t="shared" si="0"/>
        <v>8</v>
      </c>
      <c r="P14" s="26" t="s">
        <v>50</v>
      </c>
      <c r="Q14" s="1" t="s">
        <v>51</v>
      </c>
      <c r="R14" s="1" t="s">
        <v>52</v>
      </c>
      <c r="S14" s="1" t="s">
        <v>53</v>
      </c>
      <c r="T14" s="1" t="s">
        <v>51</v>
      </c>
      <c r="U14" s="14">
        <f t="shared" si="1"/>
        <v>2</v>
      </c>
      <c r="V14" s="1"/>
      <c r="W14" s="15">
        <f t="shared" si="2"/>
        <v>0</v>
      </c>
      <c r="X14" s="1"/>
      <c r="Y14" s="1"/>
      <c r="Z14" s="14">
        <f t="shared" si="3"/>
        <v>3</v>
      </c>
      <c r="AA14" s="1"/>
      <c r="AB14" s="15">
        <f t="shared" si="4"/>
        <v>0</v>
      </c>
      <c r="AC14" s="1"/>
      <c r="AD14" s="1"/>
      <c r="AE14" s="14">
        <f t="shared" si="5"/>
        <v>3</v>
      </c>
      <c r="AF14" s="1"/>
      <c r="AG14" s="15">
        <f t="shared" si="6"/>
        <v>0</v>
      </c>
      <c r="AH14" s="1"/>
      <c r="AI14" s="1"/>
      <c r="AJ14" s="14" t="str">
        <f t="shared" si="7"/>
        <v>No programada</v>
      </c>
      <c r="AK14" s="1"/>
      <c r="AL14" s="15" t="e">
        <f t="shared" si="8"/>
        <v>#VALUE!</v>
      </c>
      <c r="AM14" s="1"/>
      <c r="AN14" s="1"/>
      <c r="AO14" s="14">
        <f t="shared" si="9"/>
        <v>8</v>
      </c>
      <c r="AP14" s="1"/>
      <c r="AQ14" s="15">
        <f t="shared" si="10"/>
        <v>0</v>
      </c>
      <c r="AR14" s="1"/>
    </row>
    <row r="15" spans="1:44" s="46" customFormat="1" ht="105" x14ac:dyDescent="0.25">
      <c r="A15" s="1">
        <v>7</v>
      </c>
      <c r="B15" s="44" t="s">
        <v>43</v>
      </c>
      <c r="C15" s="1">
        <v>3</v>
      </c>
      <c r="D15" s="45" t="s">
        <v>56</v>
      </c>
      <c r="E15" s="26" t="s">
        <v>45</v>
      </c>
      <c r="F15" s="26" t="s">
        <v>57</v>
      </c>
      <c r="G15" s="26" t="s">
        <v>58</v>
      </c>
      <c r="H15" s="26">
        <v>0</v>
      </c>
      <c r="I15" s="26" t="s">
        <v>48</v>
      </c>
      <c r="J15" s="26" t="s">
        <v>59</v>
      </c>
      <c r="K15" s="27">
        <v>1</v>
      </c>
      <c r="L15" s="27">
        <v>1</v>
      </c>
      <c r="M15" s="27">
        <v>1</v>
      </c>
      <c r="N15" s="27" t="s">
        <v>72</v>
      </c>
      <c r="O15" s="27">
        <f t="shared" si="0"/>
        <v>3</v>
      </c>
      <c r="P15" s="26" t="s">
        <v>50</v>
      </c>
      <c r="Q15" s="1" t="s">
        <v>60</v>
      </c>
      <c r="R15" s="1" t="s">
        <v>52</v>
      </c>
      <c r="S15" s="1" t="s">
        <v>53</v>
      </c>
      <c r="T15" s="1" t="s">
        <v>60</v>
      </c>
      <c r="U15" s="14">
        <f t="shared" si="1"/>
        <v>1</v>
      </c>
      <c r="V15" s="1"/>
      <c r="W15" s="15">
        <f t="shared" si="2"/>
        <v>0</v>
      </c>
      <c r="X15" s="1"/>
      <c r="Y15" s="1"/>
      <c r="Z15" s="14">
        <f t="shared" si="3"/>
        <v>1</v>
      </c>
      <c r="AA15" s="1"/>
      <c r="AB15" s="15">
        <f t="shared" si="4"/>
        <v>0</v>
      </c>
      <c r="AC15" s="1"/>
      <c r="AD15" s="1"/>
      <c r="AE15" s="14">
        <f t="shared" si="5"/>
        <v>1</v>
      </c>
      <c r="AF15" s="1"/>
      <c r="AG15" s="15">
        <f t="shared" si="6"/>
        <v>0</v>
      </c>
      <c r="AH15" s="1"/>
      <c r="AI15" s="1"/>
      <c r="AJ15" s="14" t="str">
        <f t="shared" si="7"/>
        <v>No programada</v>
      </c>
      <c r="AK15" s="1"/>
      <c r="AL15" s="15" t="e">
        <f t="shared" si="8"/>
        <v>#VALUE!</v>
      </c>
      <c r="AM15" s="1"/>
      <c r="AN15" s="1"/>
      <c r="AO15" s="14">
        <f t="shared" si="9"/>
        <v>3</v>
      </c>
      <c r="AP15" s="1"/>
      <c r="AQ15" s="15">
        <f t="shared" si="10"/>
        <v>0</v>
      </c>
      <c r="AR15" s="1"/>
    </row>
    <row r="16" spans="1:44" s="46" customFormat="1" ht="105" x14ac:dyDescent="0.25">
      <c r="A16" s="1">
        <v>7</v>
      </c>
      <c r="B16" s="44" t="s">
        <v>43</v>
      </c>
      <c r="C16" s="1">
        <v>4</v>
      </c>
      <c r="D16" s="47" t="s">
        <v>98</v>
      </c>
      <c r="E16" s="26" t="s">
        <v>45</v>
      </c>
      <c r="F16" s="26" t="s">
        <v>61</v>
      </c>
      <c r="G16" s="26" t="s">
        <v>62</v>
      </c>
      <c r="H16" s="26">
        <v>0</v>
      </c>
      <c r="I16" s="26" t="s">
        <v>48</v>
      </c>
      <c r="J16" s="26" t="s">
        <v>63</v>
      </c>
      <c r="K16" s="27" t="s">
        <v>72</v>
      </c>
      <c r="L16" s="27">
        <v>5</v>
      </c>
      <c r="M16" s="27">
        <v>5</v>
      </c>
      <c r="N16" s="27">
        <v>5</v>
      </c>
      <c r="O16" s="27">
        <f t="shared" si="0"/>
        <v>15</v>
      </c>
      <c r="P16" s="26" t="s">
        <v>50</v>
      </c>
      <c r="Q16" s="1" t="s">
        <v>60</v>
      </c>
      <c r="R16" s="1" t="s">
        <v>52</v>
      </c>
      <c r="S16" s="1" t="s">
        <v>53</v>
      </c>
      <c r="T16" s="1" t="s">
        <v>60</v>
      </c>
      <c r="U16" s="14" t="str">
        <f t="shared" si="1"/>
        <v>No programada</v>
      </c>
      <c r="V16" s="1"/>
      <c r="W16" s="15" t="e">
        <f t="shared" si="2"/>
        <v>#VALUE!</v>
      </c>
      <c r="X16" s="1"/>
      <c r="Y16" s="1"/>
      <c r="Z16" s="14">
        <f t="shared" si="3"/>
        <v>5</v>
      </c>
      <c r="AA16" s="1"/>
      <c r="AB16" s="15">
        <f t="shared" si="4"/>
        <v>0</v>
      </c>
      <c r="AC16" s="1"/>
      <c r="AD16" s="1"/>
      <c r="AE16" s="14">
        <f t="shared" si="5"/>
        <v>5</v>
      </c>
      <c r="AF16" s="1"/>
      <c r="AG16" s="15">
        <f t="shared" si="6"/>
        <v>0</v>
      </c>
      <c r="AH16" s="1"/>
      <c r="AI16" s="1"/>
      <c r="AJ16" s="14">
        <f t="shared" si="7"/>
        <v>5</v>
      </c>
      <c r="AK16" s="1"/>
      <c r="AL16" s="15">
        <f t="shared" si="8"/>
        <v>0</v>
      </c>
      <c r="AM16" s="1"/>
      <c r="AN16" s="1"/>
      <c r="AO16" s="14">
        <f t="shared" si="9"/>
        <v>15</v>
      </c>
      <c r="AP16" s="1"/>
      <c r="AQ16" s="15">
        <f t="shared" si="10"/>
        <v>0</v>
      </c>
      <c r="AR16" s="1"/>
    </row>
    <row r="17" spans="1:44" s="19" customFormat="1" ht="15.75" x14ac:dyDescent="0.25">
      <c r="A17" s="16"/>
      <c r="B17" s="16"/>
      <c r="C17" s="16"/>
      <c r="D17" s="17" t="s">
        <v>64</v>
      </c>
      <c r="E17" s="16"/>
      <c r="F17" s="16"/>
      <c r="G17" s="16"/>
      <c r="H17" s="16"/>
      <c r="I17" s="16"/>
      <c r="J17" s="16"/>
      <c r="K17" s="18"/>
      <c r="L17" s="18"/>
      <c r="M17" s="18"/>
      <c r="N17" s="18"/>
      <c r="O17" s="18"/>
      <c r="P17" s="16"/>
      <c r="Q17" s="16"/>
      <c r="R17" s="16"/>
      <c r="S17" s="16"/>
      <c r="T17" s="16"/>
      <c r="U17" s="49"/>
      <c r="V17" s="49"/>
      <c r="W17" s="49" t="e">
        <f>AVERAGE(W13:W16)*80%</f>
        <v>#VALUE!</v>
      </c>
      <c r="X17" s="50"/>
      <c r="Y17" s="50"/>
      <c r="Z17" s="49"/>
      <c r="AA17" s="49"/>
      <c r="AB17" s="49">
        <f>AVERAGE(AB13:AB16)*80%</f>
        <v>0</v>
      </c>
      <c r="AC17" s="50"/>
      <c r="AD17" s="50"/>
      <c r="AE17" s="49"/>
      <c r="AF17" s="49"/>
      <c r="AG17" s="49">
        <f>AVERAGE(AG13:AG16)*80%</f>
        <v>0</v>
      </c>
      <c r="AH17" s="50"/>
      <c r="AI17" s="50"/>
      <c r="AJ17" s="49"/>
      <c r="AK17" s="49"/>
      <c r="AL17" s="49" t="e">
        <f>AVERAGE(AL13:AL16)*80%</f>
        <v>#VALUE!</v>
      </c>
      <c r="AM17" s="50"/>
      <c r="AN17" s="50"/>
      <c r="AO17" s="49"/>
      <c r="AP17" s="49"/>
      <c r="AQ17" s="49">
        <f>AVERAGE(AQ13:AQ16)*80%</f>
        <v>0</v>
      </c>
      <c r="AR17" s="50"/>
    </row>
    <row r="18" spans="1:44" s="4" customFormat="1" ht="105" x14ac:dyDescent="0.25">
      <c r="A18" s="33">
        <v>7</v>
      </c>
      <c r="B18" s="34" t="s">
        <v>43</v>
      </c>
      <c r="C18" s="34" t="s">
        <v>65</v>
      </c>
      <c r="D18" s="34" t="s">
        <v>66</v>
      </c>
      <c r="E18" s="34" t="s">
        <v>67</v>
      </c>
      <c r="F18" s="34" t="s">
        <v>68</v>
      </c>
      <c r="G18" s="34" t="s">
        <v>69</v>
      </c>
      <c r="H18" s="28" t="s">
        <v>70</v>
      </c>
      <c r="I18" s="29" t="s">
        <v>71</v>
      </c>
      <c r="J18" s="34" t="s">
        <v>68</v>
      </c>
      <c r="K18" s="35" t="s">
        <v>72</v>
      </c>
      <c r="L18" s="36">
        <v>0.8</v>
      </c>
      <c r="M18" s="35" t="s">
        <v>72</v>
      </c>
      <c r="N18" s="36">
        <v>0.8</v>
      </c>
      <c r="O18" s="36">
        <v>0.8</v>
      </c>
      <c r="P18" s="34" t="s">
        <v>50</v>
      </c>
      <c r="Q18" s="34" t="s">
        <v>73</v>
      </c>
      <c r="R18" s="34" t="s">
        <v>74</v>
      </c>
      <c r="S18" s="34" t="s">
        <v>75</v>
      </c>
      <c r="T18" s="37" t="s">
        <v>72</v>
      </c>
      <c r="U18" s="28" t="s">
        <v>76</v>
      </c>
      <c r="V18" s="51" t="e">
        <v>#VALUE!</v>
      </c>
      <c r="W18" s="28" t="s">
        <v>76</v>
      </c>
      <c r="X18" s="28" t="s">
        <v>76</v>
      </c>
      <c r="Y18" s="52">
        <v>0.8</v>
      </c>
      <c r="Z18" s="28" t="s">
        <v>76</v>
      </c>
      <c r="AA18" s="51">
        <v>0</v>
      </c>
      <c r="AB18" s="28" t="s">
        <v>76</v>
      </c>
      <c r="AC18" s="28" t="s">
        <v>76</v>
      </c>
      <c r="AD18" s="51" t="s">
        <v>72</v>
      </c>
      <c r="AE18" s="28" t="s">
        <v>76</v>
      </c>
      <c r="AF18" s="51" t="e">
        <v>#VALUE!</v>
      </c>
      <c r="AG18" s="28" t="s">
        <v>76</v>
      </c>
      <c r="AH18" s="28" t="s">
        <v>76</v>
      </c>
      <c r="AI18" s="52">
        <v>0.8</v>
      </c>
      <c r="AJ18" s="28" t="s">
        <v>76</v>
      </c>
      <c r="AK18" s="51">
        <v>0</v>
      </c>
      <c r="AL18" s="28" t="s">
        <v>76</v>
      </c>
      <c r="AM18" s="28" t="s">
        <v>76</v>
      </c>
      <c r="AN18" s="52">
        <v>0.8</v>
      </c>
      <c r="AO18" s="28" t="s">
        <v>76</v>
      </c>
      <c r="AP18" s="51">
        <v>0</v>
      </c>
      <c r="AQ18" s="28" t="s">
        <v>76</v>
      </c>
      <c r="AR18" s="53"/>
    </row>
    <row r="19" spans="1:44" s="4" customFormat="1" ht="105" x14ac:dyDescent="0.25">
      <c r="A19" s="38">
        <v>7</v>
      </c>
      <c r="B19" s="39" t="s">
        <v>43</v>
      </c>
      <c r="C19" s="39" t="s">
        <v>77</v>
      </c>
      <c r="D19" s="39" t="s">
        <v>78</v>
      </c>
      <c r="E19" s="39" t="s">
        <v>67</v>
      </c>
      <c r="F19" s="39" t="s">
        <v>79</v>
      </c>
      <c r="G19" s="39" t="s">
        <v>80</v>
      </c>
      <c r="H19" s="30" t="s">
        <v>81</v>
      </c>
      <c r="I19" s="31" t="s">
        <v>48</v>
      </c>
      <c r="J19" s="39" t="s">
        <v>79</v>
      </c>
      <c r="K19" s="40">
        <v>0.2</v>
      </c>
      <c r="L19" s="40">
        <v>0.4</v>
      </c>
      <c r="M19" s="40">
        <v>0.4</v>
      </c>
      <c r="N19" s="40">
        <v>0</v>
      </c>
      <c r="O19" s="40">
        <v>1</v>
      </c>
      <c r="P19" s="39" t="s">
        <v>50</v>
      </c>
      <c r="Q19" s="39" t="s">
        <v>82</v>
      </c>
      <c r="R19" s="39" t="s">
        <v>83</v>
      </c>
      <c r="S19" s="39" t="s">
        <v>75</v>
      </c>
      <c r="T19" s="41">
        <v>0.25</v>
      </c>
      <c r="U19" s="30" t="s">
        <v>76</v>
      </c>
      <c r="V19" s="54">
        <v>0</v>
      </c>
      <c r="W19" s="30" t="s">
        <v>76</v>
      </c>
      <c r="X19" s="30" t="s">
        <v>76</v>
      </c>
      <c r="Y19" s="55">
        <v>0.25</v>
      </c>
      <c r="Z19" s="30" t="s">
        <v>76</v>
      </c>
      <c r="AA19" s="54">
        <v>0</v>
      </c>
      <c r="AB19" s="30" t="s">
        <v>76</v>
      </c>
      <c r="AC19" s="30" t="s">
        <v>76</v>
      </c>
      <c r="AD19" s="55">
        <v>0.25</v>
      </c>
      <c r="AE19" s="30" t="s">
        <v>76</v>
      </c>
      <c r="AF19" s="54">
        <v>0</v>
      </c>
      <c r="AG19" s="30" t="s">
        <v>76</v>
      </c>
      <c r="AH19" s="30" t="s">
        <v>76</v>
      </c>
      <c r="AI19" s="55">
        <v>0.25</v>
      </c>
      <c r="AJ19" s="30" t="s">
        <v>76</v>
      </c>
      <c r="AK19" s="54">
        <v>0</v>
      </c>
      <c r="AL19" s="30" t="s">
        <v>76</v>
      </c>
      <c r="AM19" s="30" t="s">
        <v>76</v>
      </c>
      <c r="AN19" s="55">
        <v>1</v>
      </c>
      <c r="AO19" s="30" t="s">
        <v>76</v>
      </c>
      <c r="AP19" s="54">
        <v>0</v>
      </c>
      <c r="AQ19" s="30" t="s">
        <v>76</v>
      </c>
      <c r="AR19" s="53"/>
    </row>
    <row r="20" spans="1:44" s="4" customFormat="1" ht="120" x14ac:dyDescent="0.25">
      <c r="A20" s="38">
        <v>7</v>
      </c>
      <c r="B20" s="39" t="s">
        <v>43</v>
      </c>
      <c r="C20" s="39" t="s">
        <v>84</v>
      </c>
      <c r="D20" s="39" t="s">
        <v>85</v>
      </c>
      <c r="E20" s="39" t="s">
        <v>67</v>
      </c>
      <c r="F20" s="39" t="s">
        <v>86</v>
      </c>
      <c r="G20" s="39" t="s">
        <v>87</v>
      </c>
      <c r="H20" s="30" t="s">
        <v>88</v>
      </c>
      <c r="I20" s="31" t="s">
        <v>48</v>
      </c>
      <c r="J20" s="39" t="s">
        <v>86</v>
      </c>
      <c r="K20" s="43">
        <v>0</v>
      </c>
      <c r="L20" s="43">
        <v>1</v>
      </c>
      <c r="M20" s="43">
        <v>1</v>
      </c>
      <c r="N20" s="43">
        <v>0</v>
      </c>
      <c r="O20" s="43">
        <v>2</v>
      </c>
      <c r="P20" s="39" t="s">
        <v>50</v>
      </c>
      <c r="Q20" s="39" t="s">
        <v>89</v>
      </c>
      <c r="R20" s="39" t="s">
        <v>89</v>
      </c>
      <c r="S20" s="39" t="s">
        <v>90</v>
      </c>
      <c r="T20" s="42">
        <v>0</v>
      </c>
      <c r="U20" s="30" t="s">
        <v>76</v>
      </c>
      <c r="V20" s="54" t="e">
        <v>#DIV/0!</v>
      </c>
      <c r="W20" s="30" t="s">
        <v>76</v>
      </c>
      <c r="X20" s="30" t="s">
        <v>76</v>
      </c>
      <c r="Y20" s="54">
        <v>1</v>
      </c>
      <c r="Z20" s="30" t="s">
        <v>76</v>
      </c>
      <c r="AA20" s="54">
        <v>0</v>
      </c>
      <c r="AB20" s="30" t="s">
        <v>76</v>
      </c>
      <c r="AC20" s="30" t="s">
        <v>76</v>
      </c>
      <c r="AD20" s="54">
        <v>1</v>
      </c>
      <c r="AE20" s="30" t="s">
        <v>76</v>
      </c>
      <c r="AF20" s="54">
        <v>0</v>
      </c>
      <c r="AG20" s="30" t="s">
        <v>76</v>
      </c>
      <c r="AH20" s="30" t="s">
        <v>76</v>
      </c>
      <c r="AI20" s="54">
        <v>0</v>
      </c>
      <c r="AJ20" s="30" t="s">
        <v>76</v>
      </c>
      <c r="AK20" s="54" t="e">
        <v>#DIV/0!</v>
      </c>
      <c r="AL20" s="30" t="s">
        <v>76</v>
      </c>
      <c r="AM20" s="30" t="s">
        <v>76</v>
      </c>
      <c r="AN20" s="54">
        <v>2</v>
      </c>
      <c r="AO20" s="30" t="s">
        <v>76</v>
      </c>
      <c r="AP20" s="54">
        <v>0</v>
      </c>
      <c r="AQ20" s="30" t="s">
        <v>76</v>
      </c>
      <c r="AR20" s="53"/>
    </row>
    <row r="21" spans="1:44" s="19" customFormat="1" ht="15.75" x14ac:dyDescent="0.25">
      <c r="A21" s="16"/>
      <c r="B21" s="16"/>
      <c r="C21" s="16"/>
      <c r="D21" s="20" t="s">
        <v>91</v>
      </c>
      <c r="E21" s="20"/>
      <c r="F21" s="20"/>
      <c r="G21" s="20"/>
      <c r="H21" s="20"/>
      <c r="I21" s="20"/>
      <c r="J21" s="20"/>
      <c r="K21" s="21"/>
      <c r="L21" s="21"/>
      <c r="M21" s="21"/>
      <c r="N21" s="21"/>
      <c r="O21" s="21"/>
      <c r="P21" s="20"/>
      <c r="Q21" s="16"/>
      <c r="R21" s="16"/>
      <c r="S21" s="16"/>
      <c r="T21" s="16"/>
      <c r="U21" s="56"/>
      <c r="V21" s="57"/>
      <c r="W21" s="49" t="e">
        <f>AVERAGE(W18:W20)*20%</f>
        <v>#DIV/0!</v>
      </c>
      <c r="X21" s="50"/>
      <c r="Y21" s="50"/>
      <c r="Z21" s="56"/>
      <c r="AA21" s="56"/>
      <c r="AB21" s="57" t="e">
        <f>AVERAGE(AB18:AB20)*20%</f>
        <v>#DIV/0!</v>
      </c>
      <c r="AC21" s="50"/>
      <c r="AD21" s="50"/>
      <c r="AE21" s="56"/>
      <c r="AF21" s="56"/>
      <c r="AG21" s="57" t="e">
        <f>AVERAGE(AG18:AG20)*20%</f>
        <v>#DIV/0!</v>
      </c>
      <c r="AH21" s="50"/>
      <c r="AI21" s="50"/>
      <c r="AJ21" s="56"/>
      <c r="AK21" s="56"/>
      <c r="AL21" s="57" t="e">
        <f>AVERAGE(AL18:AL20)*20%</f>
        <v>#DIV/0!</v>
      </c>
      <c r="AM21" s="50"/>
      <c r="AN21" s="50"/>
      <c r="AO21" s="56"/>
      <c r="AP21" s="56"/>
      <c r="AQ21" s="57" t="e">
        <f>AVERAGE(AQ18:AQ20)*20%</f>
        <v>#DIV/0!</v>
      </c>
      <c r="AR21" s="50"/>
    </row>
    <row r="22" spans="1:44" s="25" customFormat="1" ht="18.75" x14ac:dyDescent="0.3">
      <c r="A22" s="22"/>
      <c r="B22" s="22"/>
      <c r="C22" s="22"/>
      <c r="D22" s="23" t="s">
        <v>92</v>
      </c>
      <c r="E22" s="22"/>
      <c r="F22" s="22"/>
      <c r="G22" s="22"/>
      <c r="H22" s="22"/>
      <c r="I22" s="22"/>
      <c r="J22" s="22"/>
      <c r="K22" s="24"/>
      <c r="L22" s="24"/>
      <c r="M22" s="24"/>
      <c r="N22" s="24"/>
      <c r="O22" s="24"/>
      <c r="P22" s="22"/>
      <c r="Q22" s="22"/>
      <c r="R22" s="22"/>
      <c r="S22" s="22"/>
      <c r="T22" s="22"/>
      <c r="U22" s="58"/>
      <c r="V22" s="59"/>
      <c r="W22" s="59" t="e">
        <f>W17+W21</f>
        <v>#VALUE!</v>
      </c>
      <c r="X22" s="60"/>
      <c r="Y22" s="60"/>
      <c r="Z22" s="58"/>
      <c r="AA22" s="58"/>
      <c r="AB22" s="59" t="e">
        <f>AB17+AB21</f>
        <v>#DIV/0!</v>
      </c>
      <c r="AC22" s="60"/>
      <c r="AD22" s="60"/>
      <c r="AE22" s="58"/>
      <c r="AF22" s="58"/>
      <c r="AG22" s="59" t="e">
        <f>AG17+AG21</f>
        <v>#DIV/0!</v>
      </c>
      <c r="AH22" s="60"/>
      <c r="AI22" s="60"/>
      <c r="AJ22" s="58"/>
      <c r="AK22" s="58"/>
      <c r="AL22" s="59" t="e">
        <f>AL17+AL21</f>
        <v>#VALUE!</v>
      </c>
      <c r="AM22" s="60"/>
      <c r="AN22" s="60"/>
      <c r="AO22" s="58"/>
      <c r="AP22" s="58"/>
      <c r="AQ22" s="59" t="e">
        <f>AQ17+AQ21</f>
        <v>#DIV/0!</v>
      </c>
      <c r="AR22" s="60"/>
    </row>
    <row r="1048574" spans="19:19" x14ac:dyDescent="0.25">
      <c r="S1048574" s="2"/>
    </row>
  </sheetData>
  <mergeCells count="24">
    <mergeCell ref="A1:J1"/>
    <mergeCell ref="A2:O2"/>
    <mergeCell ref="A4:C8"/>
    <mergeCell ref="D4:D8"/>
    <mergeCell ref="E4:J4"/>
    <mergeCell ref="G5:J5"/>
    <mergeCell ref="G6:J6"/>
    <mergeCell ref="G7:J7"/>
    <mergeCell ref="G8:J8"/>
    <mergeCell ref="K1:O1"/>
    <mergeCell ref="A10:B11"/>
    <mergeCell ref="C10:E11"/>
    <mergeCell ref="F10:P11"/>
    <mergeCell ref="Q10:T11"/>
    <mergeCell ref="U10:Y10"/>
    <mergeCell ref="AE10:AI10"/>
    <mergeCell ref="AJ10:AN10"/>
    <mergeCell ref="AO10:AR10"/>
    <mergeCell ref="U11:Y11"/>
    <mergeCell ref="Z11:AD11"/>
    <mergeCell ref="AE11:AI11"/>
    <mergeCell ref="AJ11:AN11"/>
    <mergeCell ref="AO11:AR11"/>
    <mergeCell ref="Z10:AD10"/>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GESTIÓN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Echeverry Carvajal</dc:creator>
  <cp:keywords/>
  <dc:description/>
  <cp:lastModifiedBy>Camilo Bautista Beltran</cp:lastModifiedBy>
  <cp:revision/>
  <dcterms:created xsi:type="dcterms:W3CDTF">2022-10-24T22:16:50Z</dcterms:created>
  <dcterms:modified xsi:type="dcterms:W3CDTF">2023-03-10T13:41:53Z</dcterms:modified>
  <cp:category/>
  <cp:contentStatus/>
</cp:coreProperties>
</file>