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05"/>
  <workbookPr defaultThemeVersion="124226"/>
  <mc:AlternateContent xmlns:mc="http://schemas.openxmlformats.org/markup-compatibility/2006">
    <mc:Choice Requires="x15">
      <x15ac:absPath xmlns:x15ac="http://schemas.microsoft.com/office/spreadsheetml/2010/11/ac" url="D:\TempUserProfiles\NetworkService\AppData\OICE_16_974FA576_32C1D314_43C\"/>
    </mc:Choice>
  </mc:AlternateContent>
  <xr:revisionPtr revIDLastSave="1" documentId="8_{8630BE9A-012B-480C-8765-8B2AB58C00F2}" xr6:coauthVersionLast="40" xr6:coauthVersionMax="40" xr10:uidLastSave="{7A4E9547-92D4-4BD4-8D28-538B59DF6A26}"/>
  <bookViews>
    <workbookView xWindow="-120" yWindow="-120" windowWidth="15600" windowHeight="11760" tabRatio="849" xr2:uid="{00000000-000D-0000-FFFF-FFFF00000000}"/>
  </bookViews>
  <sheets>
    <sheet name="PLAN GESTION POR PROCESO" sheetId="1" r:id="rId1"/>
    <sheet name="Hoja2" sheetId="2" state="hidden" r:id="rId2"/>
  </sheets>
  <externalReferences>
    <externalReference r:id="rId3"/>
  </externalReferences>
  <definedNames>
    <definedName name="_xlnm.Print_Area" localSheetId="0">'PLAN GESTION POR PROCESO'!$A$1:$BD$34</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V29" i="1" l="1"/>
  <c r="AV28" i="1"/>
  <c r="AJ25" i="1"/>
  <c r="BB20" i="1"/>
  <c r="AW19" i="1"/>
  <c r="AO20" i="1"/>
  <c r="AO19" i="1"/>
  <c r="AQ19" i="1"/>
  <c r="AO18" i="1"/>
  <c r="AU17" i="1"/>
  <c r="AW17" i="1"/>
  <c r="AI18" i="1"/>
  <c r="AE30" i="1"/>
  <c r="AH22" i="1"/>
  <c r="AI20" i="1"/>
  <c r="AI17" i="1"/>
  <c r="AK17" i="1"/>
  <c r="BA21" i="1"/>
  <c r="BC21" i="1"/>
  <c r="BC22" i="1"/>
  <c r="BA23" i="1"/>
  <c r="BC23" i="1"/>
  <c r="BA24" i="1"/>
  <c r="BC24" i="1"/>
  <c r="BA25" i="1"/>
  <c r="BA26" i="1"/>
  <c r="BC26" i="1"/>
  <c r="BA27" i="1"/>
  <c r="BC27" i="1"/>
  <c r="BA28" i="1"/>
  <c r="BC28" i="1"/>
  <c r="BA29" i="1"/>
  <c r="BC29" i="1"/>
  <c r="BA30" i="1"/>
  <c r="BC30" i="1"/>
  <c r="BA17" i="1"/>
  <c r="BC17" i="1"/>
  <c r="AZ18" i="1"/>
  <c r="AZ19" i="1"/>
  <c r="AZ20" i="1"/>
  <c r="AZ21" i="1"/>
  <c r="AZ22" i="1"/>
  <c r="AZ23" i="1"/>
  <c r="AZ24" i="1"/>
  <c r="AZ25" i="1"/>
  <c r="AZ26" i="1"/>
  <c r="AZ27" i="1"/>
  <c r="AZ28" i="1"/>
  <c r="AZ29" i="1"/>
  <c r="AZ30" i="1"/>
  <c r="AZ17" i="1"/>
  <c r="AW20" i="1"/>
  <c r="AU21" i="1"/>
  <c r="AW21" i="1"/>
  <c r="AU22" i="1"/>
  <c r="AW22" i="1"/>
  <c r="AU23" i="1"/>
  <c r="AW23" i="1"/>
  <c r="AU24" i="1"/>
  <c r="AW24" i="1"/>
  <c r="AU25" i="1"/>
  <c r="AU26" i="1"/>
  <c r="AU27" i="1"/>
  <c r="AU28" i="1"/>
  <c r="AW28" i="1"/>
  <c r="AU29" i="1"/>
  <c r="AW29" i="1"/>
  <c r="AU30" i="1"/>
  <c r="AW30" i="1"/>
  <c r="AW31" i="1"/>
  <c r="AT18" i="1"/>
  <c r="AT19" i="1"/>
  <c r="AT20" i="1"/>
  <c r="AT21" i="1"/>
  <c r="AT22" i="1"/>
  <c r="AT23" i="1"/>
  <c r="AT24" i="1"/>
  <c r="AT25" i="1"/>
  <c r="AT26" i="1"/>
  <c r="AT27" i="1"/>
  <c r="AT28" i="1"/>
  <c r="AT29" i="1"/>
  <c r="AT30" i="1"/>
  <c r="AT17" i="1"/>
  <c r="AQ20" i="1"/>
  <c r="AO21" i="1"/>
  <c r="AQ21" i="1"/>
  <c r="AO22" i="1"/>
  <c r="AQ22" i="1"/>
  <c r="AO23" i="1"/>
  <c r="AO24" i="1"/>
  <c r="AQ26" i="1"/>
  <c r="AO17" i="1"/>
  <c r="AQ17" i="1"/>
  <c r="AO28" i="1"/>
  <c r="AQ28" i="1"/>
  <c r="AO29" i="1"/>
  <c r="AQ29" i="1"/>
  <c r="AO30" i="1"/>
  <c r="AQ30" i="1"/>
  <c r="AQ31" i="1"/>
  <c r="AO27" i="1"/>
  <c r="AN18" i="1"/>
  <c r="AN19" i="1"/>
  <c r="AN20" i="1"/>
  <c r="AN21" i="1"/>
  <c r="AN22" i="1"/>
  <c r="AN23" i="1"/>
  <c r="AN24" i="1"/>
  <c r="AN25" i="1"/>
  <c r="AN26" i="1"/>
  <c r="AN27" i="1"/>
  <c r="AN28" i="1"/>
  <c r="AN29" i="1"/>
  <c r="AN30" i="1"/>
  <c r="AN17" i="1"/>
  <c r="AK20" i="1"/>
  <c r="AI21" i="1"/>
  <c r="AK21" i="1"/>
  <c r="AI22" i="1"/>
  <c r="AK22" i="1"/>
  <c r="AI23" i="1"/>
  <c r="AI24" i="1"/>
  <c r="AK24" i="1"/>
  <c r="AI25" i="1"/>
  <c r="AK26" i="1"/>
  <c r="AI27" i="1"/>
  <c r="AI28" i="1"/>
  <c r="AI29" i="1"/>
  <c r="AI30" i="1"/>
  <c r="AH18" i="1"/>
  <c r="AH19" i="1"/>
  <c r="AH20" i="1"/>
  <c r="AH21" i="1"/>
  <c r="AH23" i="1"/>
  <c r="AH24" i="1"/>
  <c r="AH25" i="1"/>
  <c r="AH26" i="1"/>
  <c r="AH27" i="1"/>
  <c r="AH28" i="1"/>
  <c r="AH29" i="1"/>
  <c r="AH30" i="1"/>
  <c r="AH17" i="1"/>
  <c r="AE18" i="1"/>
  <c r="AC19" i="1"/>
  <c r="AE19" i="1"/>
  <c r="AC20" i="1"/>
  <c r="AE20" i="1"/>
  <c r="AC21" i="1"/>
  <c r="AE21" i="1"/>
  <c r="AC22" i="1"/>
  <c r="AC23" i="1"/>
  <c r="AC24" i="1"/>
  <c r="AC26" i="1"/>
  <c r="AC27" i="1"/>
  <c r="AC28" i="1"/>
  <c r="AC29" i="1"/>
  <c r="AC17" i="1"/>
  <c r="AE17" i="1"/>
  <c r="AE31" i="1"/>
  <c r="AB18" i="1"/>
  <c r="AB19" i="1"/>
  <c r="AB20" i="1"/>
  <c r="AB21" i="1"/>
  <c r="AB22" i="1"/>
  <c r="AB23" i="1"/>
  <c r="AB24" i="1"/>
  <c r="AB25" i="1"/>
  <c r="AB26" i="1"/>
  <c r="AB27" i="1"/>
  <c r="AB28" i="1"/>
  <c r="AB29" i="1"/>
  <c r="AB30" i="1"/>
  <c r="AB17" i="1"/>
  <c r="Q20" i="1"/>
  <c r="BC20" i="1"/>
  <c r="Q19" i="1"/>
  <c r="BA19" i="1"/>
  <c r="BC19" i="1"/>
  <c r="Q18" i="1"/>
  <c r="BA18" i="1"/>
  <c r="F31" i="1"/>
  <c r="AK31" i="1"/>
  <c r="BB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B15" authorId="0" shapeId="0" xr:uid="{00000000-0006-0000-0000-000001000000}">
      <text>
        <r>
          <rPr>
            <b/>
            <sz val="8"/>
            <color indexed="81"/>
            <rFont val="Tahoma"/>
            <family val="2"/>
          </rPr>
          <t>juan.jimenez:</t>
        </r>
        <r>
          <rPr>
            <sz val="8"/>
            <color indexed="81"/>
            <rFont val="Tahoma"/>
            <family val="2"/>
          </rPr>
          <t xml:space="preserve">
Seleccionar el objetivo estrategico asociado al proceso</t>
        </r>
      </text>
    </comment>
    <comment ref="K15" authorId="0" shapeId="0" xr:uid="{00000000-0006-0000-0000-000002000000}">
      <text>
        <r>
          <rPr>
            <b/>
            <sz val="8"/>
            <color indexed="81"/>
            <rFont val="Tahoma"/>
            <family val="2"/>
          </rPr>
          <t>juan.jimenez:</t>
        </r>
        <r>
          <rPr>
            <sz val="8"/>
            <color indexed="81"/>
            <rFont val="Tahoma"/>
            <family val="2"/>
          </rPr>
          <t xml:space="preserve">
Establecer el tipo programacion:
- Suma
-Constante
-Creciente
-Decreciente</t>
        </r>
      </text>
    </comment>
    <comment ref="R15" authorId="0" shapeId="0" xr:uid="{00000000-0006-0000-0000-000003000000}">
      <text>
        <r>
          <rPr>
            <b/>
            <sz val="8"/>
            <color indexed="81"/>
            <rFont val="Tahoma"/>
            <family val="2"/>
          </rPr>
          <t>juan.jimenez:</t>
        </r>
        <r>
          <rPr>
            <sz val="8"/>
            <color indexed="81"/>
            <rFont val="Tahoma"/>
            <family val="2"/>
          </rPr>
          <t xml:space="preserve">
Establecer el tipo de indicador para la medicion:
- Eficacia
-Efectividad
-Eficiencia</t>
        </r>
      </text>
    </comment>
    <comment ref="T15" authorId="0" shapeId="0" xr:uid="{00000000-0006-0000-0000-000004000000}">
      <text>
        <r>
          <rPr>
            <b/>
            <sz val="8"/>
            <color indexed="81"/>
            <rFont val="Tahoma"/>
            <family val="2"/>
          </rPr>
          <t>juan.jimenez:</t>
        </r>
        <r>
          <rPr>
            <sz val="8"/>
            <color indexed="81"/>
            <rFont val="Tahoma"/>
            <family val="2"/>
          </rPr>
          <t xml:space="preserve">
Establecer la o las dependencias responsables del proceso</t>
        </r>
      </text>
    </comment>
    <comment ref="V15" authorId="0" shapeId="0" xr:uid="{00000000-0006-0000-0000-000005000000}">
      <text>
        <r>
          <rPr>
            <b/>
            <sz val="8"/>
            <color indexed="81"/>
            <rFont val="Tahoma"/>
            <family val="2"/>
          </rPr>
          <t>juan.jimenez:</t>
        </r>
        <r>
          <rPr>
            <sz val="8"/>
            <color indexed="81"/>
            <rFont val="Tahoma"/>
            <family val="2"/>
          </rPr>
          <t xml:space="preserve">
Dejar este apartado para el diligenciamiento en la DPSI</t>
        </r>
      </text>
    </comment>
    <comment ref="W15" authorId="0" shapeId="0" xr:uid="{00000000-0006-0000-0000-000006000000}">
      <text>
        <r>
          <rPr>
            <b/>
            <sz val="8"/>
            <color indexed="81"/>
            <rFont val="Tahoma"/>
            <family val="2"/>
          </rPr>
          <t>juan.jimenez:</t>
        </r>
        <r>
          <rPr>
            <sz val="8"/>
            <color indexed="81"/>
            <rFont val="Tahoma"/>
            <family val="2"/>
          </rPr>
          <t xml:space="preserve">
Asociar la fuente de financiacion
-Recursos Inversion
-Recursos Funcionamiento</t>
        </r>
      </text>
    </comment>
    <comment ref="AA15" authorId="0" shapeId="0" xr:uid="{00000000-0006-0000-0000-000007000000}">
      <text>
        <r>
          <rPr>
            <b/>
            <sz val="8"/>
            <color indexed="81"/>
            <rFont val="Tahoma"/>
            <family val="2"/>
          </rPr>
          <t>juan.jimenez:</t>
        </r>
        <r>
          <rPr>
            <sz val="8"/>
            <color indexed="81"/>
            <rFont val="Tahoma"/>
            <family val="2"/>
          </rPr>
          <t xml:space="preserve">
Cuantificar el valor total (en millones de pesos) de cada meta</t>
        </r>
      </text>
    </comment>
    <comment ref="Y16" authorId="0" shapeId="0" xr:uid="{00000000-0006-0000-0000-000008000000}">
      <text>
        <r>
          <rPr>
            <b/>
            <sz val="8"/>
            <color indexed="81"/>
            <rFont val="Tahoma"/>
            <family val="2"/>
          </rPr>
          <t>juan.jimenez:</t>
        </r>
        <r>
          <rPr>
            <sz val="8"/>
            <color indexed="81"/>
            <rFont val="Tahoma"/>
            <family val="2"/>
          </rPr>
          <t xml:space="preserve">
Al insertar el codigo del proyecto automaticamente se despliega el nombre del proyecto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<sst xmlns="http://schemas.openxmlformats.org/spreadsheetml/2006/main" count="439" uniqueCount="271">
  <si>
    <t>SECRETARIA DISTRITAL DE GOBIERNO</t>
  </si>
  <si>
    <t xml:space="preserve">VIGENCIA DE LA PLANEACIÓN: </t>
  </si>
  <si>
    <t>CONTROL DE CAMBIOS</t>
  </si>
  <si>
    <t xml:space="preserve">Dependencia: </t>
  </si>
  <si>
    <t>Oficina Asesora de Comunicaciones</t>
  </si>
  <si>
    <t>VERSIÓN</t>
  </si>
  <si>
    <t>FECHA</t>
  </si>
  <si>
    <t>DESCRIPCIÓN DE LA MODIFICACIÓN</t>
  </si>
  <si>
    <r>
      <t>Objetivo Proceso:</t>
    </r>
    <r>
      <rPr>
        <sz val="10"/>
        <rFont val="Arial"/>
        <family val="2"/>
      </rPr>
      <t xml:space="preserve"> </t>
    </r>
  </si>
  <si>
    <t>Divulgar y socializar la gestión de la entidad por medio de la formulación y el desarrollo de estrategias comunicativas, para garantizar la disponibilidad de la información y la
interacción con las partes interesadas internas y externas.</t>
  </si>
  <si>
    <t>Primera versión del Plan de Gestión 2018, en el cual se encuentran incluídas las metas de Implementación del Modelo de Planeación y Gestión.</t>
  </si>
  <si>
    <r>
      <t>Alcance del Proceso:</t>
    </r>
    <r>
      <rPr>
        <sz val="10"/>
        <rFont val="Arial"/>
        <family val="2"/>
      </rPr>
      <t xml:space="preserve"> </t>
    </r>
  </si>
  <si>
    <t>Aplica para toda la Secretaría Distrital de Gobierno</t>
  </si>
  <si>
    <r>
      <t>Líder del  Proceso:</t>
    </r>
    <r>
      <rPr>
        <sz val="10"/>
        <rFont val="Arial"/>
        <family val="2"/>
      </rPr>
      <t xml:space="preserve"> </t>
    </r>
  </si>
  <si>
    <t>Jefe Oficina Asesora de Comunicaciones</t>
  </si>
  <si>
    <t>G</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</si>
  <si>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</si>
  <si>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</si>
  <si>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</si>
  <si>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</si>
  <si>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</si>
  <si>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</si>
  <si>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</si>
  <si>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</si>
  <si>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FINANCIACIÓN DE LA ACTIVIDAD</t>
  </si>
  <si>
    <t xml:space="preserve">RESULTADO INDICADOR </t>
  </si>
  <si>
    <t>RESULTADO DE LA MEDICION</t>
  </si>
  <si>
    <t>ANÁLISIS DE AVANCE</t>
  </si>
  <si>
    <t>MEDIO DE VERIFICACIÓN</t>
  </si>
  <si>
    <t>ANÁLISIS DE RESULTADO</t>
  </si>
  <si>
    <t>N° OE</t>
  </si>
  <si>
    <t>OBJETIVO ESTRATÉGICO</t>
  </si>
  <si>
    <t>OBJETIVO ESPECIFICO/ESTRATEGIA</t>
  </si>
  <si>
    <t>META CUATRIENAL PLAN ESTRATEGICO SDG</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</si>
  <si>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</si>
  <si>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</si>
  <si>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</si>
  <si>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</si>
  <si>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</si>
  <si>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</si>
  <si>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</si>
  <si>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</si>
  <si>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</si>
  <si>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</si>
  <si>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</si>
  <si>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</si>
  <si>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</si>
  <si>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</si>
  <si>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</si>
  <si>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</si>
  <si>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</si>
  <si>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</si>
  <si>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FUENTE</t>
  </si>
  <si>
    <t>RUBRO GASTO FUNCIONAMIENTO</t>
  </si>
  <si>
    <t xml:space="preserve">PROYECTO DE INVERSIÓN </t>
  </si>
  <si>
    <t>VALOR ESTIMADO (En millones de pesos colombianos)</t>
  </si>
  <si>
    <t>PROGRAMADO</t>
  </si>
  <si>
    <t>EJECUTADO</t>
  </si>
  <si>
    <t>x</t>
  </si>
  <si>
    <t>GF / INV</t>
  </si>
  <si>
    <t>CODIGO</t>
  </si>
  <si>
    <t xml:space="preserve">NOMBRE </t>
  </si>
  <si>
    <t xml:space="preserve">Asegurar el acceso de la ciudadanía a la información y oferta institucional </t>
  </si>
  <si>
    <t xml:space="preserve">Dar cumplimiento al 100% del Plan Estratégico de Comunicaciones Institucional </t>
  </si>
  <si>
    <t xml:space="preserve">Implementar el 100% de las estrategias del Plan de Comunicaciones para la vigencia 2018. </t>
  </si>
  <si>
    <t>GESTIÓN</t>
  </si>
  <si>
    <t xml:space="preserve">PORCENTAJE DE CUMPLIMIENTO AL PLAN ESTRATÉGICO DE COMUNICACIONES </t>
  </si>
  <si>
    <t xml:space="preserve">No. De estrategias cumplidas/ No. De estrategias programadas *100 </t>
  </si>
  <si>
    <t>SUMA</t>
  </si>
  <si>
    <t>Estrategias del Plan de Comunicaciones</t>
  </si>
  <si>
    <t>EFICACIA</t>
  </si>
  <si>
    <t xml:space="preserve">DOCUMENTO PLAN DE COMUNICACIONES </t>
  </si>
  <si>
    <t xml:space="preserve">EQUIPO DE COMUNICACIONES INTERNAS Y EXTERNAS </t>
  </si>
  <si>
    <t xml:space="preserve">Se realizaron las actividades programadas en el Plan de Comunicaciones para el primer trimestre de la vigencia 2018, se hicieron avances en las estrategias de: Estructuración del Plan de Comunicaciones, Fortalecer la Cultura de la Comunicación con un enfoque Informativo, Integral y Transversal, Transparencia y Acceso a la Información, Participación de las diferentes dependencias en la generación de contenidos y Posicionamiento de la Imagen Corporativa de la Entidad. Se hace registro de evidencias en el One Drive de la entidad. </t>
  </si>
  <si>
    <t>One Drive de la entidad.</t>
  </si>
  <si>
    <t xml:space="preserve">Se realizaron las actividades programadas en el Plan de Comunicaciones para el segundo trimestre de la vigencia 2018, se hicieron avances en las estrategias de: Estructuración del Plan de Comunicaciones, Fortalecer la Cultura de la Comunicación con un enfoque Informativo, Integral y Transversal, Transparencia y Acceso a la Información, Participación de las diferentes dependencias en la generación de contenidos, Posicionamiento de la Imagen Corporativa de la Entidad, Evaluación de Productos y Servicios de Comunicación. Se hace registro de evidencias en el One Drive de la entidad. </t>
  </si>
  <si>
    <t xml:space="preserve">Se realizaron las actividades programadas en el Plan de Comunicaciones para el tercer trimestre de la vigencia 2018, se hicieron avances en las estrategias de: Estructuración del Plan de Comunicaciones, Fortalecer la Cultura de la Comunicación con un enfoque Informativo, Integral y Transversal, Transparencia y Acceso a la Información, Participación de las diferentes dependencias en la generación de contenidos, Posicionamiento de la Imagen Corporativa de la Entidad, Evaluación de Productos y Servicios de Comunicación. Se hace registro de evidencias en el One Drive de la entidad. </t>
  </si>
  <si>
    <t xml:space="preserve">Se realizaron las actividades programadas en el Plan de Comunicaciones para el cuarto trimestre de la vigencia 2018, se hicieron avances en las estrategias de: Fortalecer la Cultura de la Comunicación con un enfoque Informativo, Integral y Transversal, Transparencia y Acceso a la Información, Participación de las diferentes dependencias en la generación de contenidos, Posicionamiento de la Imagen Corporativa de la Entidad, Evaluación de Productos y Servicios de Comunicación. Se hace registro de evidencias en el One Drive de la entidad. </t>
  </si>
  <si>
    <t>Durante la vigencia se implementó el 100% de las estrategias establecidas en el Plan de Comunicaciones fijado para la vigencia.</t>
  </si>
  <si>
    <t>Producir 42 cápsulas televisivas para visibilizar la gestión institucional de la Secretaría Distrital de Gobierno.</t>
  </si>
  <si>
    <t>RETADORA (MEJORA)</t>
  </si>
  <si>
    <t>CÁPSULAS TELEVISIVAS</t>
  </si>
  <si>
    <t xml:space="preserve">No. de cápsulas televisivas producidas </t>
  </si>
  <si>
    <t>Capsulas televisivas</t>
  </si>
  <si>
    <t>EFECTIVIDAD</t>
  </si>
  <si>
    <t>VIDEOS PRODUCIDOS</t>
  </si>
  <si>
    <t>EQUIPO DE COMUNICACIONES EXTERNAS</t>
  </si>
  <si>
    <t xml:space="preserve">Se realizaron las 8 cápsulas televisivas programadas para el trimestre, las cuales abordaron los temas de:  Derechos Humanos, Evento Trata, Etnobús, Líderes y Lideresas, Documentos Extraviados, Bogotá Sin Trata, Mujeres sin Violencia, Plataforma Interreligiosa. Se hace registro de evidencias en el One Drive de la entidad. </t>
  </si>
  <si>
    <t xml:space="preserve">Se realizaron 34 cápsulas televisivas ya que se hizo reprogramación de esta meta debido a cambios en los tiempos de ejecución del Contrato de Canal Capital, razón que obligó a producir y entregar la totalidad de las cápsulas programadas para la vigencia en el segundo trimestre del año. Las Cápsulas abordaron los temas de:  Se hace registro de evidencias en el One Drive de la entidad. </t>
  </si>
  <si>
    <t>meta no programada</t>
  </si>
  <si>
    <t>Las Capsulas Informativas se realizaron en su totalidad en el segundo trimestre</t>
  </si>
  <si>
    <t>Las Capsulas Informativas se realizaron en su totalidad en el segundo trimestre de la vigencia 2018</t>
  </si>
  <si>
    <t>Durante la vigencia se producieron 54 cápsulas televisivas para visibilizar la gestión institucional de la Secretaría Distrital de Gobierno, doce (12) más de las programadas.</t>
  </si>
  <si>
    <t>Producir 43 programas de radio para la Secretaría Distrital de Gobierno.</t>
  </si>
  <si>
    <t xml:space="preserve">PROGRAMAS DE RADIIO </t>
  </si>
  <si>
    <t>No. De programas de radio producidos</t>
  </si>
  <si>
    <t>Programas de radio para la SDG</t>
  </si>
  <si>
    <t>PROGRAMAS RADIALES PRODUCIDOS</t>
  </si>
  <si>
    <t>EQUIPO PERIODÍSTICO RADIAL</t>
  </si>
  <si>
    <t xml:space="preserve">Se relizaron 7 programas de radio de los ocho programados. Lo anterior obedeció a que se realizó el Festival Stéreo Picnic el pasado 23 de marzo y la Emisora D.C. Radio se encargaba de realizar cubrimiento a este evento, esto hizo que se presentaran cambios en la programación que no permitieron la emisión del programa radial "Gobierno al Día". Se hace registro de evidencias en el One Drive de la entidad. </t>
  </si>
  <si>
    <t xml:space="preserve">Se relizaron 13 programas de radio en el trimestre. De acuerdo con la planeación se generaron los 12 programas de radio planeados, pero debido a necesidades de difusión de la entidad se realizaron dos programas más. Se hace registro de evidencias en el One Drive de la entidad. </t>
  </si>
  <si>
    <t>En el espacio radial en la emisora del Distrito D.C. Radio “Gobierno al Día”, en el cual se permite visibilizar la gestión institucional de la entidad y los temas de mayor impacto para la ciudadanía, se llevaron a cabo doce (12) programas de radio.</t>
  </si>
  <si>
    <t xml:space="preserve">En el espacio radial en la emisora del Distrito D.C. Radio “Gobierno al Día”, en el cual se permite visibilizar la gestión institucional de la entidad y los temas de mayor impacto para la ciudadanía, se llevaron a cabo once  (11) programas de radio durante el cuarto trimestre. </t>
  </si>
  <si>
    <t>Durante la vigencia se producieron  43 programas de radio para la Secretaría Distrital de Gobierno.</t>
  </si>
  <si>
    <t>Realizar 8 campañas comunicativas externas orientadas a difundir los servicios institucionales.</t>
  </si>
  <si>
    <t>CAMPAÑAS  EXTERNAS</t>
  </si>
  <si>
    <t>No. De campañas realizadas</t>
  </si>
  <si>
    <t>Campañas comunicativas externas</t>
  </si>
  <si>
    <t xml:space="preserve">PIEZAS GRAFICAS REALIZADAS, REGISTRO EN MEDIOS EXTERNOS </t>
  </si>
  <si>
    <t>EQUIPO DE PRODUCCION DE CAMPAÑAS</t>
  </si>
  <si>
    <t xml:space="preserve">Se realizaron las dos campañas programadas para el primer trimestre las cuales fueron: Documentos Extraviados y RacisNo. Para Documentos Extraviados se elaboraron piezas gráficas para Página Web, videos para Redes Sociales y nota en Intranet, a su vez, se realizó una jornada especial de entrega de documentos a la ciudadanía el pasado 3 de marzo. Para la campaña RacisNo se desarrolló diseño de piezas digitales para Página Web, videos para Redes Sociales y se espera aprobación para la generación de volantes, afiches, pendones, comerciales para televisión, cuñas radiales, merchandising (piezas entregables de la campaña), lo anterior con el fin de publicitarla en el mes de mayo. Se hace registro de evidencias en el One Drive de la entidad. </t>
  </si>
  <si>
    <t xml:space="preserve">Se realizaron las dos campañas programadas para el segundo trimestre las cuales fueron: Decenio Afro y Celebra en Paz. Para Decenio Afro se elaboraron piezas gráficas para Página Web, videos para Redes Sociales, comunicado de prensa y plan de medios. Para la campaña Celebra en Paz se diseñaron piezas gráficas para página web, redes sociales y plan de medios. Se hace registro de evidencias en el One Drive de la entidad. </t>
  </si>
  <si>
    <t>Se realizaron las dos campañas programadas para el tercer  trimestre las cuales fueron: "Bogotá Limpia" y "No cuelgue los tenis, póngalos a Jugar" para las cuales se e elaboraron piezas gráficas para Página Web, videos para Redes Sociales, comunicado de prensa y plan de medios para la campaña "Bogotá Limpia".</t>
  </si>
  <si>
    <t>Se realizaron las dos campañas programadas para el cuarto trimestre las cuales fueron: "Día de los niños" (Temporada Hallowen) y "Nunca Toque la Pólvora" (Temporada Navideña y Fin de Año), para las cuales se elaboraron piezas gráficas para medios digitales, página web, videos para redes sociales y plan de medios para la campaña "Nunca Toque la Pólvora"</t>
  </si>
  <si>
    <t>Durante la vigencia se reealizaron 8 campañas comunicativas externas orientadas a difundir los servicios institucionales. Las campañas realizadas fueron:
1. Documentos Extraviados 
2.RacisNo
3. Decenio Afro
4. Celebra en Paz
5.Bogotá Limpia 
6.No cuelgue los tenis, póngalos a Jugar 
7.Día de los niños
8. Nunca Toque la Pólvora</t>
  </si>
  <si>
    <t xml:space="preserve">Realizar 4 campañas internas enfocadas en los temas de Transparencia, clima laboral y medio ambiente. </t>
  </si>
  <si>
    <t>CAMPAÑAS INTERNAS</t>
  </si>
  <si>
    <t>Campasñas internas enfocadas en los temas de Transparencia, Clima Laboral y Medio Ambiente</t>
  </si>
  <si>
    <t>PIEZAS GRAFICAS REALIZADAS, REGISTRO EN MEDIOS INTERNOS</t>
  </si>
  <si>
    <t xml:space="preserve">Se realizó la campaña programada para el primer trimestre la cual se denominó "En bici a Gobierno". Se hicieron piezas digitales para intranet, correo masivo y Fondo de Pantalla o Wall Paper, se realizó el lanzamiento del Concurso "En Bici a Gobierno" el cual se realizará durante todo el año. La campaña se realiza con el fin de promover en los servidores y servidoras de la entidad el uso de la Bici como medio alternativo de transporte.  Se hace registro de evidencias en el One Drive de la entidad. </t>
  </si>
  <si>
    <t xml:space="preserve">Se realizó la campaña programada para el segundo trimestre la cual se denominó "Semana Ambiental" Se hicieron piezas digitales para intranet, correo masivo y Fondo de Pantalla o Wall Paper. La campaña se realiza con el fin de promover en los servidores y servidoras de la entidad las buenas prácticas ambientales y cuidado del entorno. Se hace registro de evidencias en el One Drive de la entidad. </t>
  </si>
  <si>
    <t xml:space="preserve">Para el tercer Trimestre se llevó a cabo la campaña "Embajadores de Gobierno" para la cual se hicieron piezas digitales para intranet, correo masivo y Fondo de Pantalla o Wall Paper.  Con la cual se busca fortalecer el lidrazgo de los servidores públicos de la entidad, la Transparencia, el mejoramiento de los flujos de información institucional, la articulación de los procesos y el fortalecimiento de la cultura organizacional. </t>
  </si>
  <si>
    <t xml:space="preserve">Para el cuarto trimestre se llevó a cabo la campaña interna "Equipo Pro", con la cual se buscó el mejoramiento del clima organizacional de la entidad. Para esta campaña se desarrollaron piezas gráficas que fueron divulgadas a través del correo masivo institucional, pantallas digitales y salvapantallas. </t>
  </si>
  <si>
    <t xml:space="preserve">Durante la vigencia se realizaron  4 campañas internas enfocadas en los temas de Transparencia, clima laboral y medio ambiente. </t>
  </si>
  <si>
    <t>Realizar 9 boletines digitales durante la vigencia 2018, con un resumen de  la gestión de la entidad y sus dependencias.</t>
  </si>
  <si>
    <t xml:space="preserve">BOLETINES </t>
  </si>
  <si>
    <t>No. De boletines realizados</t>
  </si>
  <si>
    <t>Boletines digitales</t>
  </si>
  <si>
    <t>CORREOS ENVIADOS, DISEÑO FINAL DEL BOLETÍN</t>
  </si>
  <si>
    <t>EQUIPO PERIODÍSTICO</t>
  </si>
  <si>
    <t>Meta no programada</t>
  </si>
  <si>
    <t>META NO PROGRAMADA PARA EL I TRIMESTRE</t>
  </si>
  <si>
    <t xml:space="preserve">Se realizaron los tres boletines programados para el trimestre. Se hace registro de evidencias en el One Drive de la entidad. </t>
  </si>
  <si>
    <t xml:space="preserve">Se realizaron los tres boletines programados para el trimestre de las principales noticias de la entidad. Se hace registro de evidencias en el One Drive de la entidad. </t>
  </si>
  <si>
    <t xml:space="preserve">Se realizaron los tres boletines programados para el cuarto trimestre, de las principales noticias de la entidad. Se hace registro de evidencias en el One Drive. </t>
  </si>
  <si>
    <t>Durante la vigencia se realizaron  9 boletines digitales durante la vigencia 2018, con un resumen de  la gestión de la entidad y sus dependencias.</t>
  </si>
  <si>
    <t>Integrar las herramientas de planeación, gestión y control, con enfoque de innovación, mejoramiento continuo, responsabilidad social, desarrollo integral del talento humano y transparencia</t>
  </si>
  <si>
    <r>
      <t>Fortalecer los mecanismos de articulación y control de los diferentes elementos del Sistema de Gestión de</t>
    </r>
    <r>
      <rPr>
        <sz val="12"/>
        <color indexed="8"/>
        <rFont val="Arial Rounded MT Bold"/>
        <family val="2"/>
      </rPr>
      <t xml:space="preserve"> </t>
    </r>
    <r>
      <rPr>
        <b/>
        <sz val="22"/>
        <rFont val="Arial Rounded MT Bold"/>
        <family val="2"/>
      </rPr>
      <t>la entidad</t>
    </r>
  </si>
  <si>
    <t>Incrementar el reconocimiento del Sistema de Gestión de la entidad como instrumento de fortalecimiento y modernización de la gestión en la entidad</t>
  </si>
  <si>
    <t>Hacer un (1) ejercicio de evaluación del normograma  aplicables al proceso/Alcaldía Local de conformidad con el procedimiento  "Procedimiento para la identificación y evaluación de requisitos legales"</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</si>
  <si>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</si>
  <si>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</si>
  <si>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</si>
  <si>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</si>
  <si>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</si>
  <si>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Constancia de realización de ejercicios de evaluación del normograma aplicables al proceso/Alcaldía de conformidad con  el procedimiento para la identificación y evaluación de requisitos legales</t>
  </si>
  <si>
    <t>NO PROGRAMADO</t>
  </si>
  <si>
    <t>META NO PROGRAMADA</t>
  </si>
  <si>
    <t>La meta no se encuentra programada para el II trimestre</t>
  </si>
  <si>
    <t>La meta no se encuentra programada para el III trimestre</t>
  </si>
  <si>
    <t>Con el radicado ORFEO  No. 20181400273003 se realizó el ejercicio de evaluación del normograma aplicable al proceso de comunicaciones estratégicas</t>
  </si>
  <si>
    <t>Desarrollar dos mediciones del desempeño ambiental en el proceso/alcaldía local de acuerdo a la metodología definida por la OAP</t>
  </si>
  <si>
    <t>Mediciones de desempeño ambiental realizadas en el proceso/alcaldia local</t>
  </si>
  <si>
    <t>Numero de mediciones del desempeño ambiental en el proceso/alcaldia local realizados</t>
  </si>
  <si>
    <t>Gestión Ambiental</t>
  </si>
  <si>
    <t>Lista de chequeo de medición ambiental en el proceso/alcaldía</t>
  </si>
  <si>
    <t>Durante el 1er semestre se presento la encuesta de  desempeño ambiental en la herramienta definida para tal fin.</t>
  </si>
  <si>
    <t>herramienta de desempeño ambiental</t>
  </si>
  <si>
    <t>Durante el segundo semestre se presentó la encuesta de  desempeño ambiental en la herramienta definida para tal fin.</t>
  </si>
  <si>
    <t>Durante la vigencia se desarrollaron dos mediciones del desempeño ambiental en el proceso de acuerdo a la metodología definida por la OAP</t>
  </si>
  <si>
    <t>Disminuir a 0 la cantidad de requerimientos ciudadanos vencidos asignados al proceso/Alcaldía local, según el resultado presentado en la vigencia 2017 y la información presentada por Servicio a la ciudadanía</t>
  </si>
  <si>
    <t>Disminución de requerimientos ciudadanos vencidos asignados al proceso/Alcaldía Local</t>
  </si>
  <si>
    <t>Numero de requerimientos ciudadanos vencidos asignados al proceso/Alcaldía Local de la vigencia 2017 - Numero de respuestas realizadas a requerimientos ciudadanos vencidos asignados al proceso/Alcaldía Local de la vigencia 2017</t>
  </si>
  <si>
    <t>DECRECIENTE</t>
  </si>
  <si>
    <t>Requerimientos ciudadanos (INICIA LA VIGENCIA CON 1 REQUERIMIENTO VENCIDO)</t>
  </si>
  <si>
    <t>REQUERIMIENTOS CIUDADNAOS</t>
  </si>
  <si>
    <t>Respuesta de requerimientos ciudadanos vencidos de 2017</t>
  </si>
  <si>
    <t xml:space="preserve">Para el primer trimestre de 2018, no se encuentran requerimientos vencidos. </t>
  </si>
  <si>
    <t xml:space="preserve">Aplicativo de Gestión Documental </t>
  </si>
  <si>
    <t xml:space="preserve">La Oficina Asesora de Comunicaciones no cuenta con requerimientos ciudadanos vencidos de acuerdo al reporte entregado por la Oficina de Atención a la ciudadanía. </t>
  </si>
  <si>
    <t xml:space="preserve">(Reporte Oficina de Atención a la Ciudadanía) </t>
  </si>
  <si>
    <t>Según el informe remitido por servicio a la ciudadanía la Oficina Asesora de Comunicaciones no cuenta con requerimientos ciudadanos vencidos</t>
  </si>
  <si>
    <t>Informe de requerimientos ciudadanos</t>
  </si>
  <si>
    <t>Según el reporte remitido por servicio a la ciudadanía la Oficina Asesora de Comunicaciones no cuenta con requerimientos ciudadanos vencidos de la vigencia 2017</t>
  </si>
  <si>
    <t>Registrar una (1) buena practica y una (1) experiencia producto de errores operacionales por proceso o Alcaldía Local en la herramienta institucional de Gestión del Conocimiento (AGORA)</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</si>
  <si>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</si>
  <si>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</si>
  <si>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</si>
  <si>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</si>
  <si>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Buena practica y lección aprendida registrada en el AGORA</t>
  </si>
  <si>
    <t xml:space="preserve">Se registró la buena práctica relacionada con la realización y publicación de cápsulas televisivas y videos internos para visibilizar la gestión instiutcional. </t>
  </si>
  <si>
    <t xml:space="preserve">One Drive de la entidad (pantallazo) y aplicativo Ágora. </t>
  </si>
  <si>
    <t>La oficina Asesora de Comunicaciones registro la lección aprendida en la plataforma Ágora</t>
  </si>
  <si>
    <t>la Oficina Asesora de Comunicaciones registró una buena práctica y una lección aprendida producto de errores no operacionales.</t>
  </si>
  <si>
    <t>Cumplir con el 100% de los requisitos del modelo integrado de planeación y gestión</t>
  </si>
  <si>
    <r>
      <t xml:space="preserve">Depurar el 100% de las comunicaciones en el aplicativo de gestión documental  </t>
    </r>
    <r>
      <rPr>
        <b/>
        <sz val="11"/>
        <rFont val="Calibri"/>
        <family val="2"/>
      </rPr>
      <t>ORFEO I</t>
    </r>
    <r>
      <rPr>
        <sz val="11"/>
        <rFont val="Calibri"/>
        <family val="2"/>
      </rPr>
      <t>(a excepción de los derechos de petición)</t>
    </r>
  </si>
  <si>
    <t>Porcentaje de depuración de las comunicaciones en el aplicatio de gestión documental</t>
  </si>
  <si>
    <t>(Número de comunicaciones depuradas en el aplicativo de gestión documental ORFEO/Numero total de comunicaciones que se encuentran asignadas en el AGD ORFEO)*100</t>
  </si>
  <si>
    <t>Comunicaciones en el aplicativo de gestión documental ORFEO</t>
  </si>
  <si>
    <t>COMUNICACIONES DEPURADAS</t>
  </si>
  <si>
    <t>ORFEO depurado de comunicaciones (Excepto derechos de petición)</t>
  </si>
  <si>
    <t>Según informe de ORFEO el proceso no cuenta con comunicaciones en el aplicativo ORFEO 1</t>
  </si>
  <si>
    <t>Informe de ORFEO 1</t>
  </si>
  <si>
    <t>La Oficina Asesora de Comunicaciones depuró el 100% de las comunicaciones en el aplicativo de gestión documental.</t>
  </si>
  <si>
    <t>Cumplir el 100% del Plan de Actualización de la documentación del Sistema de Gestión de la Entidad correspondientes al proceso (Nivel Central)</t>
  </si>
  <si>
    <t>Cumplimiento del plan de actualización de los procesos en el marco del Sistema de Gestión</t>
  </si>
  <si>
    <t>(No. De Documentos actualizados según el  Plan/No. De Documentos previstos para actualización en el Plan  )*100</t>
  </si>
  <si>
    <t>N/A</t>
  </si>
  <si>
    <t>CONSTANTE</t>
  </si>
  <si>
    <t>Plan de Actualización de la Documentación</t>
  </si>
  <si>
    <t>OFICINA ASESORA DE PLANEACION</t>
  </si>
  <si>
    <t>Cumplimiento de la actualización documental del proceso</t>
  </si>
  <si>
    <t>Plan de actualización proceso de comunicación estratégica Memorando 20181400161103</t>
  </si>
  <si>
    <t>Según informe de la analista del proceso, este cumplió el 100% de las actividades programadas para el II trimestre</t>
  </si>
  <si>
    <t>Informe presentado por la analista</t>
  </si>
  <si>
    <t>El proceso cuenta con la actualización documental del 100%</t>
  </si>
  <si>
    <t>Mantener el 100% de las acciones de mejora asignadas al proceso/Alcaldía con relación a planes de mejoramiento interno documentadas y vigentes</t>
  </si>
  <si>
    <t>Acciones correctivas documentadas y vigentes</t>
  </si>
  <si>
    <t>(1-No. De acciones vencidas de plan de mejoramiento responsabilidad del proceso /N°  de acciones a gestionar bajo responsabilidad del proceso)*100</t>
  </si>
  <si>
    <t>Acciones de mejora asignadas al proceso actualizadas y documentadas</t>
  </si>
  <si>
    <t>EL PROCESO NO CUENTA CON PLANES DE MEJORAMIENTO INTERNO.
1. INTERNO 100% - 50%
2. EXTERNOS 100%-50%</t>
  </si>
  <si>
    <t>INFORME DE PLANES DE MEJORAMIENTO - MIMEC</t>
  </si>
  <si>
    <t>No cuentan con acciones de mejora</t>
  </si>
  <si>
    <t>Informe de acciones de mejora</t>
  </si>
  <si>
    <t>El proceso no cuenta con acciones de mejora asignadas</t>
  </si>
  <si>
    <t>Durante la vigencia se mantuvieron el 100% de las acciones de mejora asignadas al proceso con relación a planes de mejoramiento interno documentadas y vigentes</t>
  </si>
  <si>
    <t>Realizar la publicación del 100% de la información relacionada con el proceso/Alcaldía atendiendo los lineamientos de la ley 1712 de 2014</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</si>
  <si>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</si>
  <si>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</si>
  <si>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LINEAMIENTOS LEY 1712</t>
  </si>
  <si>
    <t>Información publicada conforme a  los requisitos e indice de transparencia</t>
  </si>
  <si>
    <t xml:space="preserve">El proceso cumplió con la publicación de la información según la ley 1712 </t>
  </si>
  <si>
    <t>http://www.gobiernobogota.gov.co/transparencia/instrumentos-gestion-informacion-publica/relacionados-la-informacion/107-registro</t>
  </si>
  <si>
    <t xml:space="preserve">El proceso cumplió con la publicación de la información según los criterios de la ley 1712 </t>
  </si>
  <si>
    <t>De los 6 criterios que les corresponde a la Oficina Asesora de Comunicaciones hace falta el cumplimiento de 2 criterios asociados al diseño de la página KIDS y el esquema de publicaciones</t>
  </si>
  <si>
    <t>Se actualizó el 100% de la información publicada según los lineamientos de la Ley 1712 de 2014.</t>
  </si>
  <si>
    <t>Durante la vigencia se actualizó el 100% de la información publicada según los lineamientos de la Ley 1712 de 2014,</t>
  </si>
  <si>
    <t>TOTAL PLAN DE GESTIÓN</t>
  </si>
  <si>
    <t>Porcentaje de Cumplimiento Trimestre I</t>
  </si>
  <si>
    <t>Porcentaje de Cumplimiento Trimestre II</t>
  </si>
  <si>
    <t>Porcentaje de Cumplimiento Trimestre III</t>
  </si>
  <si>
    <t>Porcentaje de Cumplimiento Trimestre IV</t>
  </si>
  <si>
    <t>Porcentaje de Cumplimiento PLAN DE GESTIÓN 2018</t>
  </si>
  <si>
    <t>RUBROSFUNCIONAMIENTO</t>
  </si>
  <si>
    <t>SIG</t>
  </si>
  <si>
    <t>PROGRAMACION</t>
  </si>
  <si>
    <t>INDICADOR</t>
  </si>
  <si>
    <t>ADQUISICION DE BIENES</t>
  </si>
  <si>
    <t>GASTOS DE FUNCIONAMIENTO</t>
  </si>
  <si>
    <t>EFICIENCIA</t>
  </si>
  <si>
    <t>ADQUISICION DE SERVICIOS</t>
  </si>
  <si>
    <t>GASTOS DE INVERSION</t>
  </si>
  <si>
    <t>RUTINARIA</t>
  </si>
  <si>
    <t>SERVICIOS PUBLICOS</t>
  </si>
  <si>
    <t>CRECIENTE</t>
  </si>
  <si>
    <t>GASTOS GENERALES</t>
  </si>
  <si>
    <t>GESTION</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</si>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</sst>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
    <numFmt numFmtId="165" formatCode="[$$-240A]\ #,##0.00"/>
    <numFmt numFmtId="166" formatCode="* #,##0.00&quot;    &quot;;\-* #,##0.00&quot;    &quot;;* \-#&quot;    &quot;;@\ "/>
  </numFmts>
  <fonts count="37">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22"/>
      <name val="Arial"/>
      <family val="2"/>
    </font>
    <font>
      <b/>
      <sz val="14"/>
      <name val="Arial Rounded MT Bold"/>
      <family val="2"/>
    </font>
    <font>
      <b/>
      <sz val="11"/>
      <color indexed="16"/>
      <name val="Arial"/>
      <family val="2"/>
    </font>
    <font>
      <sz val="12"/>
      <name val="Arial"/>
      <family val="2"/>
    </font>
    <font>
      <sz val="14"/>
      <name val="Arial"/>
      <family val="2"/>
    </font>
    <font>
      <sz val="12"/>
      <color indexed="8"/>
      <name val="Arial Rounded MT Bold"/>
      <family val="2"/>
    </font>
    <font>
      <b/>
      <sz val="18"/>
      <name val="Arial Rounded MT Bold"/>
      <family val="2"/>
    </font>
    <font>
      <b/>
      <sz val="22"/>
      <name val="Arial Rounded MT Bold"/>
      <family val="2"/>
    </font>
    <font>
      <sz val="11"/>
      <name val="Arial"/>
      <family val="2"/>
    </font>
    <font>
      <sz val="18"/>
      <name val="Arial"/>
      <family val="2"/>
    </font>
    <font>
      <sz val="11"/>
      <name val="Calibri"/>
      <family val="2"/>
    </font>
    <font>
      <b/>
      <sz val="11"/>
      <name val="Calibri"/>
      <family val="2"/>
    </font>
    <font>
      <sz val="11"/>
      <color theme="1"/>
      <name val="Calibri"/>
      <family val="2"/>
      <scheme val="minor"/>
    </font>
    <font>
      <u/>
      <sz val="11"/>
      <color theme="10"/>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28"/>
      <color theme="1"/>
      <name val="Arial"/>
      <family val="2"/>
    </font>
    <font>
      <sz val="14"/>
      <color theme="1"/>
      <name val="Arial"/>
      <family val="2"/>
    </font>
    <font>
      <sz val="11"/>
      <name val="Calibri"/>
      <family val="2"/>
      <scheme val="minor"/>
    </font>
    <font>
      <b/>
      <sz val="11"/>
      <color theme="1"/>
      <name val="Arial"/>
      <family val="2"/>
    </font>
    <font>
      <b/>
      <sz val="18"/>
      <color theme="1"/>
      <name val="Calibri"/>
      <family val="2"/>
      <scheme val="minor"/>
    </font>
    <font>
      <b/>
      <sz val="26"/>
      <color theme="1"/>
      <name val="Arial"/>
      <family val="2"/>
    </font>
    <font>
      <b/>
      <sz val="20"/>
      <color theme="1"/>
      <name val="Arial"/>
      <family val="2"/>
    </font>
    <font>
      <b/>
      <sz val="24"/>
      <color theme="1"/>
      <name val="Arial Rounded MT Bold"/>
      <family val="2"/>
    </font>
  </fonts>
  <fills count="26">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rgb="FF0070C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00B050"/>
        <bgColor indexed="64"/>
      </patternFill>
    </fill>
    <fill>
      <patternFill patternType="solid">
        <fgColor theme="6" tint="0.39997558519241921"/>
        <bgColor indexed="64"/>
      </patternFill>
    </fill>
    <fill>
      <patternFill patternType="solid">
        <fgColor theme="6"/>
        <bgColor indexed="64"/>
      </patternFill>
    </fill>
    <fill>
      <patternFill patternType="solid">
        <fgColor theme="4"/>
        <bgColor indexed="64"/>
      </patternFill>
    </fill>
    <fill>
      <patternFill patternType="solid">
        <fgColor theme="8" tint="0.59999389629810485"/>
        <bgColor indexed="64"/>
      </patternFill>
    </fill>
    <fill>
      <patternFill patternType="solid">
        <fgColor theme="2"/>
        <bgColor indexed="64"/>
      </patternFill>
    </fill>
    <fill>
      <patternFill patternType="solid">
        <fgColor rgb="FFFFC00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9"/>
        <bgColor indexed="64"/>
      </patternFill>
    </fill>
  </fills>
  <borders count="3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s>
  <cellStyleXfs count="11">
    <xf numFmtId="0" fontId="0" fillId="0" borderId="0"/>
    <xf numFmtId="0" fontId="2" fillId="2" borderId="0" applyNumberFormat="0" applyBorder="0" applyAlignment="0" applyProtection="0"/>
    <xf numFmtId="0" fontId="21" fillId="0" borderId="0" applyNumberFormat="0" applyFill="0" applyBorder="0" applyAlignment="0" applyProtection="0"/>
    <xf numFmtId="166" fontId="2" fillId="0" borderId="0" applyFill="0" applyBorder="0" applyAlignment="0" applyProtection="0"/>
    <xf numFmtId="44" fontId="20" fillId="0" borderId="0" applyFont="0" applyFill="0" applyBorder="0" applyAlignment="0" applyProtection="0"/>
    <xf numFmtId="0" fontId="2" fillId="0" borderId="0"/>
    <xf numFmtId="9" fontId="20"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339">
    <xf numFmtId="0" fontId="0" fillId="0" borderId="0" xfId="0"/>
    <xf numFmtId="0" fontId="22" fillId="6" borderId="0" xfId="0" applyFont="1" applyFill="1"/>
    <xf numFmtId="0" fontId="2" fillId="6" borderId="1"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2" fillId="6" borderId="0" xfId="0" applyFont="1" applyFill="1" applyAlignment="1">
      <alignment horizontal="center"/>
    </xf>
    <xf numFmtId="0" fontId="1" fillId="7" borderId="2"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23" fillId="6" borderId="0" xfId="0" applyFont="1" applyFill="1" applyBorder="1" applyAlignment="1">
      <alignment vertical="center" wrapText="1"/>
    </xf>
    <xf numFmtId="0" fontId="23" fillId="6" borderId="0" xfId="0" applyFont="1" applyFill="1"/>
    <xf numFmtId="0" fontId="1" fillId="9" borderId="2" xfId="0" applyFont="1" applyFill="1" applyBorder="1" applyAlignment="1">
      <alignment horizontal="center" vertical="center" wrapText="1"/>
    </xf>
    <xf numFmtId="0" fontId="24" fillId="6" borderId="0" xfId="0" applyFont="1" applyFill="1" applyBorder="1" applyAlignment="1">
      <alignment vertical="center"/>
    </xf>
    <xf numFmtId="0" fontId="22" fillId="6" borderId="0" xfId="0" applyFont="1" applyFill="1" applyBorder="1"/>
    <xf numFmtId="0" fontId="25" fillId="0" borderId="4" xfId="0" applyFont="1" applyFill="1" applyBorder="1" applyAlignment="1">
      <alignment horizontal="justify" vertical="center" wrapText="1"/>
    </xf>
    <xf numFmtId="0" fontId="25" fillId="0" borderId="2" xfId="0" applyFont="1" applyFill="1" applyBorder="1" applyAlignment="1">
      <alignment horizontal="center" vertical="center" wrapText="1"/>
    </xf>
    <xf numFmtId="0" fontId="0" fillId="0" borderId="0" xfId="0" applyAlignment="1">
      <alignment wrapText="1"/>
    </xf>
    <xf numFmtId="0" fontId="25" fillId="0" borderId="5" xfId="0" applyFont="1" applyFill="1" applyBorder="1" applyAlignment="1">
      <alignment horizontal="justify" vertical="center" wrapText="1"/>
    </xf>
    <xf numFmtId="0" fontId="25" fillId="0" borderId="2" xfId="0" applyFont="1" applyFill="1" applyBorder="1" applyAlignment="1">
      <alignment horizontal="justify" vertical="center" wrapText="1"/>
    </xf>
    <xf numFmtId="0" fontId="25" fillId="0" borderId="6" xfId="0" applyFont="1" applyFill="1" applyBorder="1" applyAlignment="1">
      <alignment horizontal="justify" vertical="center" wrapText="1"/>
    </xf>
    <xf numFmtId="0" fontId="25" fillId="0" borderId="7" xfId="0" applyFont="1" applyFill="1" applyBorder="1" applyAlignment="1">
      <alignment horizontal="justify" vertical="center" wrapText="1"/>
    </xf>
    <xf numFmtId="0" fontId="25" fillId="0" borderId="3"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3" fillId="6" borderId="0" xfId="0" applyFont="1" applyFill="1" applyBorder="1" applyAlignment="1">
      <alignment horizontal="center"/>
    </xf>
    <xf numFmtId="0" fontId="26" fillId="0" borderId="0" xfId="0" applyFont="1" applyAlignment="1">
      <alignment horizontal="justify"/>
    </xf>
    <xf numFmtId="0" fontId="27" fillId="10" borderId="8" xfId="0" applyFont="1" applyFill="1" applyBorder="1" applyAlignment="1">
      <alignment horizontal="justify" vertical="center" wrapText="1"/>
    </xf>
    <xf numFmtId="0" fontId="27" fillId="6" borderId="8" xfId="0" applyFont="1" applyFill="1" applyBorder="1" applyAlignment="1">
      <alignment horizontal="justify" vertical="center" wrapText="1"/>
    </xf>
    <xf numFmtId="0" fontId="7" fillId="11" borderId="2" xfId="0" applyFont="1" applyFill="1" applyBorder="1" applyAlignment="1">
      <alignment horizontal="center" vertical="center" wrapText="1"/>
    </xf>
    <xf numFmtId="0" fontId="7" fillId="11" borderId="2" xfId="0" applyFont="1" applyFill="1" applyBorder="1" applyAlignment="1">
      <alignment horizontal="justify" vertical="center" wrapText="1"/>
    </xf>
    <xf numFmtId="0" fontId="27" fillId="11" borderId="8" xfId="0" applyFont="1" applyFill="1" applyBorder="1" applyAlignment="1">
      <alignment horizontal="justify" vertical="center" wrapText="1"/>
    </xf>
    <xf numFmtId="0" fontId="27" fillId="11" borderId="9" xfId="0" applyFont="1" applyFill="1" applyBorder="1" applyAlignment="1">
      <alignment horizontal="justify" vertical="center" wrapText="1"/>
    </xf>
    <xf numFmtId="0" fontId="7" fillId="12" borderId="10" xfId="0" applyFont="1" applyFill="1" applyBorder="1" applyAlignment="1">
      <alignment horizontal="justify" vertical="center" wrapText="1"/>
    </xf>
    <xf numFmtId="0" fontId="7" fillId="12" borderId="8" xfId="0" applyFont="1" applyFill="1" applyBorder="1" applyAlignment="1">
      <alignment horizontal="justify" vertical="center" wrapText="1"/>
    </xf>
    <xf numFmtId="0" fontId="7" fillId="13" borderId="2" xfId="0" applyFont="1" applyFill="1" applyBorder="1" applyAlignment="1">
      <alignment horizontal="justify" vertical="center" wrapText="1"/>
    </xf>
    <xf numFmtId="0" fontId="7" fillId="13" borderId="8" xfId="0" applyFont="1" applyFill="1" applyBorder="1" applyAlignment="1">
      <alignment horizontal="justify" vertical="center" wrapText="1"/>
    </xf>
    <xf numFmtId="0" fontId="7" fillId="14" borderId="8" xfId="0" applyFont="1" applyFill="1" applyBorder="1" applyAlignment="1">
      <alignment horizontal="justify" vertical="center" wrapText="1"/>
    </xf>
    <xf numFmtId="0" fontId="27" fillId="14" borderId="11" xfId="0" applyFont="1" applyFill="1" applyBorder="1" applyAlignment="1">
      <alignment horizontal="justify" vertical="center" wrapText="1"/>
    </xf>
    <xf numFmtId="0" fontId="27" fillId="14" borderId="8" xfId="0" applyFont="1" applyFill="1" applyBorder="1" applyAlignment="1">
      <alignment horizontal="justify" vertical="center" wrapText="1"/>
    </xf>
    <xf numFmtId="0" fontId="7" fillId="14" borderId="2" xfId="0" applyFont="1" applyFill="1" applyBorder="1" applyAlignment="1">
      <alignment vertical="center" wrapText="1"/>
    </xf>
    <xf numFmtId="0" fontId="27" fillId="15" borderId="10" xfId="0" applyFont="1" applyFill="1" applyBorder="1" applyAlignment="1">
      <alignment horizontal="justify" vertical="center" wrapText="1"/>
    </xf>
    <xf numFmtId="0" fontId="27" fillId="15" borderId="8" xfId="0" applyFont="1" applyFill="1" applyBorder="1" applyAlignment="1">
      <alignment horizontal="justify" vertical="center" wrapText="1"/>
    </xf>
    <xf numFmtId="0" fontId="7" fillId="15" borderId="8" xfId="0" applyFont="1" applyFill="1" applyBorder="1" applyAlignment="1">
      <alignment horizontal="justify" vertical="center" wrapText="1"/>
    </xf>
    <xf numFmtId="0" fontId="28" fillId="15" borderId="8" xfId="0" applyFont="1" applyFill="1" applyBorder="1" applyAlignment="1">
      <alignment horizontal="justify" vertical="center" wrapText="1"/>
    </xf>
    <xf numFmtId="0" fontId="27" fillId="15" borderId="12" xfId="0" applyFont="1" applyFill="1" applyBorder="1" applyAlignment="1">
      <alignment horizontal="left" vertical="center" wrapText="1"/>
    </xf>
    <xf numFmtId="0" fontId="27" fillId="15" borderId="9" xfId="0" applyFont="1" applyFill="1" applyBorder="1" applyAlignment="1">
      <alignment horizontal="justify" vertical="center" wrapText="1"/>
    </xf>
    <xf numFmtId="0" fontId="7" fillId="15" borderId="10" xfId="0" applyFont="1" applyFill="1" applyBorder="1" applyAlignment="1">
      <alignment horizontal="justify" vertical="center" wrapText="1"/>
    </xf>
    <xf numFmtId="0" fontId="7" fillId="15" borderId="9" xfId="0" applyFont="1" applyFill="1" applyBorder="1" applyAlignment="1">
      <alignment horizontal="justify" vertical="center" wrapText="1"/>
    </xf>
    <xf numFmtId="0" fontId="1" fillId="9" borderId="3" xfId="0" applyFont="1" applyFill="1" applyBorder="1" applyAlignment="1">
      <alignment vertical="center" wrapText="1"/>
    </xf>
    <xf numFmtId="9" fontId="2" fillId="6" borderId="0" xfId="6" applyFont="1" applyFill="1" applyBorder="1" applyAlignment="1">
      <alignment horizontal="center" vertical="center" wrapText="1"/>
    </xf>
    <xf numFmtId="0" fontId="24" fillId="6" borderId="0" xfId="0" applyFont="1" applyFill="1" applyBorder="1" applyAlignment="1">
      <alignment vertical="top" wrapText="1"/>
    </xf>
    <xf numFmtId="0" fontId="24" fillId="6" borderId="0" xfId="0" applyFont="1" applyFill="1" applyBorder="1" applyAlignment="1">
      <alignment horizontal="center" vertical="center" wrapText="1"/>
    </xf>
    <xf numFmtId="0" fontId="1" fillId="7" borderId="13" xfId="0" applyFont="1" applyFill="1" applyBorder="1" applyAlignment="1">
      <alignment horizontal="center" vertical="center" wrapText="1"/>
    </xf>
    <xf numFmtId="9" fontId="29" fillId="6" borderId="6" xfId="6" applyFont="1" applyFill="1" applyBorder="1" applyAlignment="1" applyProtection="1">
      <alignment horizontal="center" vertical="center" wrapText="1"/>
      <protection locked="0"/>
    </xf>
    <xf numFmtId="9" fontId="2" fillId="6" borderId="6" xfId="6" applyFont="1" applyFill="1" applyBorder="1" applyAlignment="1">
      <alignment horizontal="center" vertical="center" wrapText="1"/>
    </xf>
    <xf numFmtId="0" fontId="26" fillId="6" borderId="6" xfId="0" applyFont="1" applyFill="1" applyBorder="1" applyAlignment="1" applyProtection="1">
      <alignment horizontal="center" vertical="center" wrapText="1"/>
      <protection locked="0"/>
    </xf>
    <xf numFmtId="0" fontId="23" fillId="6" borderId="5" xfId="0" applyFont="1" applyFill="1" applyBorder="1" applyAlignment="1" applyProtection="1">
      <alignment horizontal="center" vertical="center" wrapText="1"/>
      <protection locked="0"/>
    </xf>
    <xf numFmtId="9" fontId="2" fillId="6" borderId="5" xfId="6" applyFont="1" applyFill="1" applyBorder="1" applyAlignment="1">
      <alignment horizontal="center" vertical="center" wrapText="1"/>
    </xf>
    <xf numFmtId="0" fontId="23" fillId="6" borderId="5" xfId="0" applyFont="1" applyFill="1" applyBorder="1" applyAlignment="1" applyProtection="1">
      <alignment horizontal="justify" vertical="center" wrapText="1"/>
      <protection locked="0"/>
    </xf>
    <xf numFmtId="0" fontId="23" fillId="6" borderId="5" xfId="6" applyNumberFormat="1" applyFont="1" applyFill="1" applyBorder="1" applyAlignment="1">
      <alignment horizontal="center" vertical="center" wrapText="1"/>
    </xf>
    <xf numFmtId="9" fontId="23" fillId="6" borderId="5" xfId="6" applyNumberFormat="1" applyFont="1" applyFill="1" applyBorder="1" applyAlignment="1" applyProtection="1">
      <alignment horizontal="center" vertical="center" wrapText="1"/>
      <protection locked="0"/>
    </xf>
    <xf numFmtId="0" fontId="23" fillId="6" borderId="7" xfId="0" applyFont="1" applyFill="1" applyBorder="1" applyAlignment="1" applyProtection="1">
      <alignment horizontal="center" vertical="center" wrapText="1"/>
      <protection locked="0"/>
    </xf>
    <xf numFmtId="0" fontId="23" fillId="6" borderId="7" xfId="0" applyFont="1" applyFill="1" applyBorder="1" applyAlignment="1" applyProtection="1">
      <alignment horizontal="left" vertical="center" wrapText="1"/>
      <protection locked="0"/>
    </xf>
    <xf numFmtId="0" fontId="23" fillId="6" borderId="15" xfId="0" applyFont="1" applyFill="1" applyBorder="1" applyAlignment="1" applyProtection="1">
      <alignment horizontal="center" vertical="center" wrapText="1"/>
      <protection locked="0"/>
    </xf>
    <xf numFmtId="0" fontId="1" fillId="16" borderId="3" xfId="0" applyFont="1" applyFill="1" applyBorder="1" applyAlignment="1">
      <alignment horizontal="center" vertical="center" wrapText="1"/>
    </xf>
    <xf numFmtId="0" fontId="1" fillId="18" borderId="3" xfId="0" applyFont="1" applyFill="1" applyBorder="1" applyAlignment="1">
      <alignment horizontal="center" vertical="center" wrapText="1"/>
    </xf>
    <xf numFmtId="0" fontId="1" fillId="12" borderId="3" xfId="0" applyFont="1" applyFill="1" applyBorder="1" applyAlignment="1">
      <alignment horizontal="center" vertical="center" wrapText="1"/>
    </xf>
    <xf numFmtId="0" fontId="23" fillId="6" borderId="10" xfId="0" applyFont="1" applyFill="1" applyBorder="1" applyAlignment="1">
      <alignment horizontal="center" vertical="center" wrapText="1"/>
    </xf>
    <xf numFmtId="0" fontId="1" fillId="6" borderId="16" xfId="0" applyFont="1" applyFill="1" applyBorder="1" applyAlignment="1">
      <alignment vertical="center" wrapText="1"/>
    </xf>
    <xf numFmtId="0" fontId="1" fillId="9" borderId="17" xfId="0" applyFont="1" applyFill="1" applyBorder="1" applyAlignment="1">
      <alignment horizontal="center" vertical="center" wrapText="1"/>
    </xf>
    <xf numFmtId="0" fontId="1" fillId="19" borderId="18" xfId="0" applyFont="1" applyFill="1" applyBorder="1" applyAlignment="1">
      <alignment horizontal="center" vertical="center" wrapText="1"/>
    </xf>
    <xf numFmtId="0" fontId="1" fillId="9" borderId="19" xfId="0" applyFont="1" applyFill="1" applyBorder="1" applyAlignment="1">
      <alignment horizontal="center" vertical="center" wrapText="1"/>
    </xf>
    <xf numFmtId="0" fontId="1" fillId="9" borderId="20" xfId="0" applyFont="1" applyFill="1" applyBorder="1" applyAlignment="1">
      <alignment horizontal="center" vertical="center" wrapText="1"/>
    </xf>
    <xf numFmtId="0" fontId="1" fillId="6" borderId="17" xfId="0" applyFont="1" applyFill="1" applyBorder="1" applyAlignment="1">
      <alignment vertical="center" wrapText="1"/>
    </xf>
    <xf numFmtId="0" fontId="23" fillId="6" borderId="18" xfId="0" applyFont="1" applyFill="1" applyBorder="1" applyAlignment="1" applyProtection="1">
      <alignment horizontal="center" vertical="center" wrapText="1"/>
      <protection locked="0"/>
    </xf>
    <xf numFmtId="0" fontId="1" fillId="6" borderId="21" xfId="0" applyFont="1" applyFill="1" applyBorder="1" applyAlignment="1">
      <alignment vertical="center" wrapText="1"/>
    </xf>
    <xf numFmtId="0" fontId="1" fillId="7" borderId="17" xfId="0" applyFont="1" applyFill="1" applyBorder="1" applyAlignment="1">
      <alignment horizontal="center" vertical="center" wrapText="1"/>
    </xf>
    <xf numFmtId="0" fontId="1" fillId="7" borderId="21"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24" fillId="7" borderId="7" xfId="0" applyFont="1" applyFill="1" applyBorder="1"/>
    <xf numFmtId="0" fontId="1" fillId="8" borderId="7" xfId="0" applyFont="1" applyFill="1" applyBorder="1" applyAlignment="1">
      <alignment horizontal="center" vertical="center" wrapText="1"/>
    </xf>
    <xf numFmtId="0" fontId="1" fillId="8" borderId="15" xfId="0" applyFont="1" applyFill="1" applyBorder="1" applyAlignment="1">
      <alignment horizontal="center" vertical="center" wrapText="1"/>
    </xf>
    <xf numFmtId="165" fontId="23" fillId="6" borderId="22" xfId="4" applyNumberFormat="1" applyFont="1" applyFill="1" applyBorder="1" applyAlignment="1" applyProtection="1">
      <alignment horizontal="center" vertical="center" wrapText="1"/>
      <protection locked="0"/>
    </xf>
    <xf numFmtId="165" fontId="23" fillId="6" borderId="18" xfId="4" applyNumberFormat="1" applyFont="1" applyFill="1" applyBorder="1" applyAlignment="1" applyProtection="1">
      <alignment horizontal="center" vertical="center" wrapText="1"/>
      <protection locked="0"/>
    </xf>
    <xf numFmtId="165" fontId="23" fillId="6" borderId="15" xfId="4" applyNumberFormat="1" applyFont="1" applyFill="1" applyBorder="1" applyAlignment="1" applyProtection="1">
      <alignment horizontal="center" vertical="center" wrapText="1"/>
      <protection locked="0"/>
    </xf>
    <xf numFmtId="0" fontId="1" fillId="7" borderId="23" xfId="0" applyFont="1" applyFill="1" applyBorder="1" applyAlignment="1">
      <alignment horizontal="center" vertical="center" wrapText="1"/>
    </xf>
    <xf numFmtId="0" fontId="1" fillId="8" borderId="21" xfId="0" applyFont="1" applyFill="1" applyBorder="1" applyAlignment="1">
      <alignment horizontal="center" vertical="center" wrapText="1"/>
    </xf>
    <xf numFmtId="0" fontId="1" fillId="18" borderId="17" xfId="0" applyFont="1" applyFill="1" applyBorder="1" applyAlignment="1">
      <alignment horizontal="center" vertical="center" wrapText="1"/>
    </xf>
    <xf numFmtId="0" fontId="1" fillId="16" borderId="19" xfId="0" applyFont="1" applyFill="1" applyBorder="1" applyAlignment="1">
      <alignment horizontal="center" vertical="center" wrapText="1"/>
    </xf>
    <xf numFmtId="0" fontId="1" fillId="16" borderId="20" xfId="0" applyFont="1" applyFill="1" applyBorder="1" applyAlignment="1">
      <alignment horizontal="center" vertical="center" wrapText="1"/>
    </xf>
    <xf numFmtId="0" fontId="23" fillId="6" borderId="24" xfId="0" applyFont="1" applyFill="1" applyBorder="1" applyAlignment="1">
      <alignment horizontal="center" vertical="center" wrapText="1"/>
    </xf>
    <xf numFmtId="0" fontId="23" fillId="6" borderId="22" xfId="0" applyFont="1" applyFill="1" applyBorder="1" applyAlignment="1" applyProtection="1">
      <alignment horizontal="justify" vertical="center" wrapText="1"/>
      <protection locked="0"/>
    </xf>
    <xf numFmtId="0" fontId="23" fillId="6" borderId="18" xfId="0" applyFont="1" applyFill="1" applyBorder="1" applyAlignment="1" applyProtection="1">
      <alignment horizontal="justify" vertical="center" wrapText="1"/>
      <protection locked="0"/>
    </xf>
    <xf numFmtId="0" fontId="23" fillId="6" borderId="15" xfId="0" applyFont="1" applyFill="1" applyBorder="1" applyAlignment="1" applyProtection="1">
      <alignment horizontal="justify" vertical="center" wrapText="1"/>
      <protection locked="0"/>
    </xf>
    <xf numFmtId="0" fontId="1" fillId="8" borderId="19"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23" fillId="6" borderId="22" xfId="0" applyFont="1" applyFill="1" applyBorder="1" applyAlignment="1" applyProtection="1">
      <alignment horizontal="center" vertical="center" wrapText="1"/>
      <protection locked="0"/>
    </xf>
    <xf numFmtId="0" fontId="1" fillId="12" borderId="19" xfId="0" applyFont="1" applyFill="1" applyBorder="1" applyAlignment="1">
      <alignment horizontal="center" vertical="center" wrapText="1"/>
    </xf>
    <xf numFmtId="0" fontId="1" fillId="12" borderId="20" xfId="0" applyFont="1" applyFill="1" applyBorder="1" applyAlignment="1">
      <alignment horizontal="center" vertical="center" wrapText="1"/>
    </xf>
    <xf numFmtId="0" fontId="1" fillId="16" borderId="21" xfId="0" applyFont="1" applyFill="1" applyBorder="1" applyAlignment="1">
      <alignment horizontal="center" vertical="center" wrapText="1"/>
    </xf>
    <xf numFmtId="0" fontId="1" fillId="16" borderId="7" xfId="0" applyFont="1" applyFill="1" applyBorder="1" applyAlignment="1">
      <alignment horizontal="center" vertical="center" wrapText="1"/>
    </xf>
    <xf numFmtId="0" fontId="1" fillId="16" borderId="15" xfId="0" applyFont="1" applyFill="1" applyBorder="1" applyAlignment="1">
      <alignment horizontal="center" vertical="center" wrapText="1"/>
    </xf>
    <xf numFmtId="0" fontId="23" fillId="6" borderId="25" xfId="0" applyFont="1" applyFill="1" applyBorder="1" applyAlignment="1">
      <alignment horizontal="center" vertical="center" wrapText="1"/>
    </xf>
    <xf numFmtId="9" fontId="23" fillId="6" borderId="6" xfId="6" applyFont="1" applyFill="1" applyBorder="1" applyAlignment="1">
      <alignment horizontal="center" vertical="center" wrapText="1"/>
    </xf>
    <xf numFmtId="9" fontId="2" fillId="6" borderId="6" xfId="6" applyFont="1" applyFill="1" applyBorder="1" applyAlignment="1" applyProtection="1">
      <alignment horizontal="center" vertical="center" wrapText="1"/>
      <protection locked="0"/>
    </xf>
    <xf numFmtId="0" fontId="1" fillId="17" borderId="21" xfId="0" applyFont="1" applyFill="1" applyBorder="1" applyAlignment="1">
      <alignment horizontal="center" vertical="center" wrapText="1"/>
    </xf>
    <xf numFmtId="0" fontId="1" fillId="17" borderId="7" xfId="0" applyFont="1" applyFill="1" applyBorder="1" applyAlignment="1">
      <alignment horizontal="center" vertical="center" wrapText="1"/>
    </xf>
    <xf numFmtId="0" fontId="1" fillId="17" borderId="15" xfId="0" applyFont="1" applyFill="1" applyBorder="1" applyAlignment="1">
      <alignment horizontal="center" vertical="center" wrapText="1"/>
    </xf>
    <xf numFmtId="0" fontId="23" fillId="6" borderId="2" xfId="6" applyNumberFormat="1" applyFont="1" applyFill="1" applyBorder="1" applyAlignment="1" applyProtection="1">
      <alignment horizontal="center" vertical="center" wrapText="1"/>
      <protection locked="0"/>
    </xf>
    <xf numFmtId="9" fontId="9" fillId="6" borderId="26" xfId="6" applyFont="1" applyFill="1" applyBorder="1" applyAlignment="1">
      <alignment horizontal="center" vertical="center" wrapText="1"/>
    </xf>
    <xf numFmtId="0" fontId="1" fillId="6" borderId="8" xfId="0" applyFont="1" applyFill="1" applyBorder="1" applyAlignment="1">
      <alignment vertical="center" wrapText="1"/>
    </xf>
    <xf numFmtId="0" fontId="11" fillId="5" borderId="2" xfId="0" applyFont="1" applyFill="1" applyBorder="1" applyAlignment="1" applyProtection="1">
      <alignment horizontal="left" vertical="center" wrapText="1"/>
    </xf>
    <xf numFmtId="0" fontId="10" fillId="20" borderId="17" xfId="0" applyFont="1" applyFill="1" applyBorder="1" applyAlignment="1">
      <alignment horizontal="center" vertical="center" wrapText="1"/>
    </xf>
    <xf numFmtId="0" fontId="11" fillId="5" borderId="17" xfId="0" applyFont="1" applyFill="1" applyBorder="1" applyAlignment="1" applyProtection="1">
      <alignment horizontal="left" vertical="center" wrapText="1"/>
    </xf>
    <xf numFmtId="0" fontId="1" fillId="6" borderId="7" xfId="0" applyFont="1" applyFill="1" applyBorder="1" applyAlignment="1">
      <alignment vertical="center" wrapText="1"/>
    </xf>
    <xf numFmtId="0" fontId="30" fillId="6" borderId="2" xfId="0" applyFont="1" applyFill="1" applyBorder="1" applyAlignment="1" applyProtection="1">
      <alignment vertical="center" wrapText="1"/>
      <protection locked="0"/>
    </xf>
    <xf numFmtId="9" fontId="20" fillId="6" borderId="2" xfId="6" applyFont="1" applyFill="1" applyBorder="1" applyAlignment="1">
      <alignment horizontal="center" vertical="center" wrapText="1"/>
    </xf>
    <xf numFmtId="0" fontId="31" fillId="0" borderId="2" xfId="0" applyFont="1" applyBorder="1" applyAlignment="1">
      <alignment vertical="center" wrapText="1"/>
    </xf>
    <xf numFmtId="0" fontId="27" fillId="21" borderId="2" xfId="0" applyFont="1" applyFill="1" applyBorder="1" applyAlignment="1" applyProtection="1">
      <alignment horizontal="center" vertical="center" wrapText="1"/>
      <protection locked="0"/>
    </xf>
    <xf numFmtId="0" fontId="3" fillId="6" borderId="8" xfId="0" applyFont="1" applyFill="1" applyBorder="1" applyAlignment="1" applyProtection="1">
      <alignment horizontal="center" vertical="center" wrapText="1"/>
      <protection locked="0"/>
    </xf>
    <xf numFmtId="0" fontId="3" fillId="6" borderId="2" xfId="0" applyFont="1" applyFill="1" applyBorder="1" applyAlignment="1" applyProtection="1">
      <alignment horizontal="center" vertical="center" wrapText="1"/>
      <protection locked="0"/>
    </xf>
    <xf numFmtId="9" fontId="26" fillId="0" borderId="21" xfId="6" applyFont="1" applyBorder="1" applyAlignment="1">
      <alignment horizontal="center" vertical="center"/>
    </xf>
    <xf numFmtId="9" fontId="26" fillId="0" borderId="7" xfId="6" applyFont="1" applyBorder="1" applyAlignment="1">
      <alignment horizontal="center" vertical="center"/>
    </xf>
    <xf numFmtId="9" fontId="26" fillId="0" borderId="15" xfId="6" applyFont="1" applyBorder="1" applyAlignment="1">
      <alignment horizontal="center" vertical="center"/>
    </xf>
    <xf numFmtId="9" fontId="26" fillId="6" borderId="2" xfId="0" applyNumberFormat="1" applyFont="1" applyFill="1" applyBorder="1" applyAlignment="1" applyProtection="1">
      <alignment horizontal="center" vertical="center" wrapText="1"/>
      <protection locked="0"/>
    </xf>
    <xf numFmtId="165" fontId="23" fillId="6" borderId="2" xfId="4" applyNumberFormat="1" applyFont="1" applyFill="1" applyBorder="1" applyAlignment="1" applyProtection="1">
      <alignment horizontal="center" vertical="center" wrapText="1"/>
      <protection locked="0"/>
    </xf>
    <xf numFmtId="9" fontId="20" fillId="6" borderId="2" xfId="6" applyNumberFormat="1" applyFont="1" applyFill="1" applyBorder="1" applyAlignment="1">
      <alignment horizontal="center" vertical="center" wrapText="1"/>
    </xf>
    <xf numFmtId="0" fontId="0" fillId="0" borderId="2" xfId="0" applyBorder="1" applyAlignment="1">
      <alignment vertical="center" wrapText="1"/>
    </xf>
    <xf numFmtId="0" fontId="23" fillId="6" borderId="8" xfId="0" applyFont="1" applyFill="1" applyBorder="1" applyAlignment="1" applyProtection="1">
      <alignment horizontal="center" vertical="center" wrapText="1"/>
      <protection locked="0"/>
    </xf>
    <xf numFmtId="0" fontId="26" fillId="6" borderId="2" xfId="0" applyNumberFormat="1" applyFont="1" applyFill="1" applyBorder="1" applyAlignment="1" applyProtection="1">
      <alignment horizontal="center" vertical="center" wrapText="1"/>
      <protection locked="0"/>
    </xf>
    <xf numFmtId="0" fontId="12" fillId="6" borderId="27" xfId="0" applyFont="1" applyFill="1" applyBorder="1" applyAlignment="1" applyProtection="1">
      <alignment horizontal="center" vertical="center" wrapText="1"/>
      <protection locked="0"/>
    </xf>
    <xf numFmtId="9" fontId="20" fillId="0" borderId="2" xfId="6" applyFont="1" applyBorder="1" applyAlignment="1">
      <alignment horizontal="center" vertical="center" wrapText="1"/>
    </xf>
    <xf numFmtId="0" fontId="30" fillId="0" borderId="2" xfId="0" applyFont="1" applyBorder="1" applyAlignment="1" applyProtection="1">
      <alignment vertical="center" wrapText="1"/>
      <protection locked="0"/>
    </xf>
    <xf numFmtId="0" fontId="23" fillId="6" borderId="2" xfId="0" applyNumberFormat="1" applyFont="1" applyFill="1" applyBorder="1" applyAlignment="1" applyProtection="1">
      <alignment horizontal="center" vertical="center" wrapText="1"/>
      <protection locked="0"/>
    </xf>
    <xf numFmtId="0" fontId="30" fillId="0" borderId="3" xfId="0" applyFont="1" applyBorder="1" applyAlignment="1" applyProtection="1">
      <alignment vertical="center" wrapText="1"/>
      <protection locked="0"/>
    </xf>
    <xf numFmtId="9" fontId="20" fillId="0" borderId="3" xfId="6" applyFont="1" applyBorder="1" applyAlignment="1">
      <alignment horizontal="center" vertical="center" wrapText="1"/>
    </xf>
    <xf numFmtId="0" fontId="0" fillId="0" borderId="3" xfId="0" applyBorder="1" applyAlignment="1">
      <alignment vertical="center" wrapText="1"/>
    </xf>
    <xf numFmtId="0" fontId="27" fillId="21" borderId="3" xfId="0" applyFont="1" applyFill="1" applyBorder="1" applyAlignment="1" applyProtection="1">
      <alignment horizontal="center" vertical="center" wrapText="1"/>
      <protection locked="0"/>
    </xf>
    <xf numFmtId="0" fontId="23" fillId="6" borderId="12" xfId="0" applyFont="1" applyFill="1" applyBorder="1" applyAlignment="1" applyProtection="1">
      <alignment horizontal="center" vertical="center" wrapText="1"/>
      <protection locked="0"/>
    </xf>
    <xf numFmtId="0" fontId="22" fillId="6" borderId="3" xfId="0" applyFont="1" applyFill="1" applyBorder="1" applyAlignment="1" applyProtection="1">
      <alignment horizontal="center" vertical="center"/>
      <protection locked="0"/>
    </xf>
    <xf numFmtId="1" fontId="23" fillId="6" borderId="3" xfId="0" applyNumberFormat="1" applyFont="1" applyFill="1" applyBorder="1" applyAlignment="1" applyProtection="1">
      <alignment horizontal="center" vertical="center" wrapText="1"/>
      <protection locked="0"/>
    </xf>
    <xf numFmtId="0" fontId="23" fillId="6" borderId="3" xfId="0" applyFont="1" applyFill="1" applyBorder="1" applyAlignment="1" applyProtection="1">
      <alignment horizontal="left" vertical="center" wrapText="1"/>
      <protection locked="0"/>
    </xf>
    <xf numFmtId="165" fontId="23" fillId="6" borderId="3" xfId="0" applyNumberFormat="1" applyFont="1" applyFill="1" applyBorder="1" applyAlignment="1" applyProtection="1">
      <alignment horizontal="center" vertical="center" wrapText="1"/>
      <protection locked="0"/>
    </xf>
    <xf numFmtId="165" fontId="23" fillId="6" borderId="20" xfId="0" applyNumberFormat="1" applyFont="1" applyFill="1" applyBorder="1" applyAlignment="1" applyProtection="1">
      <alignment horizontal="center" vertical="center" wrapText="1"/>
      <protection locked="0"/>
    </xf>
    <xf numFmtId="0" fontId="23" fillId="6" borderId="28" xfId="0" applyFont="1" applyFill="1" applyBorder="1" applyAlignment="1" applyProtection="1">
      <alignment horizontal="justify" vertical="center" wrapText="1"/>
      <protection locked="0"/>
    </xf>
    <xf numFmtId="0" fontId="23" fillId="6" borderId="20" xfId="0" applyFont="1" applyFill="1" applyBorder="1" applyAlignment="1" applyProtection="1">
      <alignment horizontal="justify" vertical="center" wrapText="1"/>
      <protection locked="0"/>
    </xf>
    <xf numFmtId="0" fontId="23" fillId="6" borderId="28" xfId="6" applyNumberFormat="1" applyFont="1" applyFill="1" applyBorder="1" applyAlignment="1">
      <alignment horizontal="center" vertical="center" wrapText="1"/>
    </xf>
    <xf numFmtId="0" fontId="23" fillId="6" borderId="28" xfId="0" applyFont="1" applyFill="1" applyBorder="1" applyAlignment="1" applyProtection="1">
      <alignment horizontal="center" vertical="center" wrapText="1"/>
      <protection locked="0"/>
    </xf>
    <xf numFmtId="0" fontId="23" fillId="6" borderId="20" xfId="0" applyFont="1" applyFill="1" applyBorder="1" applyAlignment="1" applyProtection="1">
      <alignment horizontal="center" vertical="center" wrapText="1"/>
      <protection locked="0"/>
    </xf>
    <xf numFmtId="9" fontId="31" fillId="6" borderId="2" xfId="6" applyFont="1" applyFill="1" applyBorder="1" applyAlignment="1">
      <alignment horizontal="center" vertical="center" wrapText="1"/>
    </xf>
    <xf numFmtId="9" fontId="2" fillId="6" borderId="2" xfId="6" applyFont="1" applyFill="1" applyBorder="1" applyAlignment="1">
      <alignment horizontal="center" vertical="center" wrapText="1"/>
    </xf>
    <xf numFmtId="9" fontId="23" fillId="6" borderId="2" xfId="6" applyFont="1" applyFill="1" applyBorder="1" applyAlignment="1">
      <alignment horizontal="center" vertical="center" wrapText="1"/>
    </xf>
    <xf numFmtId="0" fontId="26" fillId="6" borderId="2" xfId="0" applyFont="1" applyFill="1" applyBorder="1" applyAlignment="1" applyProtection="1">
      <alignment horizontal="center" vertical="center" wrapText="1"/>
      <protection locked="0"/>
    </xf>
    <xf numFmtId="0" fontId="26" fillId="6" borderId="2" xfId="0" applyFont="1" applyFill="1" applyBorder="1" applyAlignment="1" applyProtection="1">
      <alignment horizontal="left" vertical="center" wrapText="1"/>
      <protection locked="0"/>
    </xf>
    <xf numFmtId="0" fontId="26" fillId="6" borderId="2" xfId="0" applyFont="1" applyFill="1" applyBorder="1" applyAlignment="1" applyProtection="1">
      <alignment horizontal="justify" vertical="center" wrapText="1"/>
      <protection locked="0"/>
    </xf>
    <xf numFmtId="0" fontId="23" fillId="6" borderId="2" xfId="0" applyFont="1" applyFill="1" applyBorder="1" applyAlignment="1" applyProtection="1">
      <alignment horizontal="center" vertical="center" wrapText="1"/>
      <protection locked="0"/>
    </xf>
    <xf numFmtId="9" fontId="23" fillId="6" borderId="2" xfId="6" applyFont="1" applyFill="1" applyBorder="1" applyAlignment="1" applyProtection="1">
      <alignment horizontal="center" vertical="center" wrapText="1"/>
      <protection locked="0"/>
    </xf>
    <xf numFmtId="9" fontId="23" fillId="6" borderId="2" xfId="0" applyNumberFormat="1" applyFont="1" applyFill="1" applyBorder="1" applyAlignment="1" applyProtection="1">
      <alignment horizontal="center" vertical="center" wrapText="1"/>
      <protection locked="0"/>
    </xf>
    <xf numFmtId="0" fontId="23" fillId="6" borderId="2" xfId="0" applyFont="1" applyFill="1" applyBorder="1" applyAlignment="1" applyProtection="1">
      <alignment horizontal="justify" vertical="center" wrapText="1"/>
      <protection locked="0"/>
    </xf>
    <xf numFmtId="0" fontId="23" fillId="6" borderId="2" xfId="0" applyFont="1" applyFill="1" applyBorder="1" applyAlignment="1" applyProtection="1">
      <alignment horizontal="left" vertical="center" wrapText="1"/>
      <protection locked="0"/>
    </xf>
    <xf numFmtId="0" fontId="0" fillId="6" borderId="2" xfId="0" applyFill="1" applyBorder="1" applyAlignment="1" applyProtection="1">
      <alignment horizontal="left" vertical="center" wrapText="1"/>
      <protection locked="0"/>
    </xf>
    <xf numFmtId="0" fontId="1" fillId="6" borderId="14" xfId="0" applyFont="1" applyFill="1" applyBorder="1" applyAlignment="1">
      <alignment vertical="center" wrapText="1"/>
    </xf>
    <xf numFmtId="0" fontId="31" fillId="6" borderId="2" xfId="0" applyFont="1" applyFill="1" applyBorder="1" applyAlignment="1">
      <alignment horizontal="left" vertical="center" wrapText="1"/>
    </xf>
    <xf numFmtId="0" fontId="23" fillId="6" borderId="2" xfId="0" applyFont="1" applyFill="1" applyBorder="1" applyAlignment="1">
      <alignment horizontal="center" vertical="center" wrapText="1"/>
    </xf>
    <xf numFmtId="165" fontId="23" fillId="6" borderId="2" xfId="0" applyNumberFormat="1" applyFont="1" applyFill="1" applyBorder="1" applyAlignment="1" applyProtection="1">
      <alignment horizontal="center" vertical="center" wrapText="1"/>
      <protection locked="0"/>
    </xf>
    <xf numFmtId="0" fontId="23" fillId="6" borderId="2" xfId="6" applyNumberFormat="1" applyFont="1" applyFill="1" applyBorder="1" applyAlignment="1">
      <alignment horizontal="center" vertical="center" wrapText="1"/>
    </xf>
    <xf numFmtId="0" fontId="23" fillId="0" borderId="2" xfId="0" applyFont="1" applyFill="1" applyBorder="1" applyAlignment="1" applyProtection="1">
      <alignment horizontal="center" vertical="center" wrapText="1"/>
      <protection locked="0"/>
    </xf>
    <xf numFmtId="9" fontId="23" fillId="22" borderId="2" xfId="6" applyFont="1" applyFill="1" applyBorder="1" applyAlignment="1" applyProtection="1">
      <alignment horizontal="center" vertical="center" wrapText="1"/>
      <protection locked="0"/>
    </xf>
    <xf numFmtId="0" fontId="11" fillId="5" borderId="17" xfId="0" applyFont="1" applyFill="1" applyBorder="1" applyAlignment="1" applyProtection="1">
      <alignment horizontal="center" vertical="center" wrapText="1"/>
    </xf>
    <xf numFmtId="14" fontId="11" fillId="5" borderId="2" xfId="0" applyNumberFormat="1" applyFont="1" applyFill="1" applyBorder="1" applyAlignment="1" applyProtection="1">
      <alignment horizontal="center" vertical="center" wrapText="1"/>
    </xf>
    <xf numFmtId="0" fontId="31" fillId="12" borderId="2" xfId="0" applyFont="1" applyFill="1" applyBorder="1" applyAlignment="1">
      <alignment horizontal="left" vertical="center" wrapText="1"/>
    </xf>
    <xf numFmtId="9" fontId="23" fillId="6" borderId="24" xfId="0" applyNumberFormat="1" applyFont="1" applyFill="1" applyBorder="1" applyAlignment="1">
      <alignment horizontal="center" vertical="center" wrapText="1"/>
    </xf>
    <xf numFmtId="9" fontId="23" fillId="6" borderId="5" xfId="0" applyNumberFormat="1" applyFont="1" applyFill="1" applyBorder="1" applyAlignment="1">
      <alignment horizontal="center" vertical="center" wrapText="1"/>
    </xf>
    <xf numFmtId="9" fontId="23" fillId="6" borderId="5" xfId="6" applyNumberFormat="1" applyFont="1" applyFill="1" applyBorder="1" applyAlignment="1">
      <alignment horizontal="center" vertical="center" wrapText="1"/>
    </xf>
    <xf numFmtId="9" fontId="23" fillId="6" borderId="6" xfId="0" applyNumberFormat="1" applyFont="1" applyFill="1" applyBorder="1" applyAlignment="1">
      <alignment horizontal="center" vertical="center" wrapText="1"/>
    </xf>
    <xf numFmtId="1" fontId="23" fillId="6" borderId="5" xfId="0" applyNumberFormat="1" applyFont="1" applyFill="1" applyBorder="1" applyAlignment="1">
      <alignment horizontal="center" vertical="center" wrapText="1"/>
    </xf>
    <xf numFmtId="1" fontId="2" fillId="6" borderId="5" xfId="6" applyNumberFormat="1" applyFont="1" applyFill="1" applyBorder="1" applyAlignment="1">
      <alignment horizontal="center" vertical="center" wrapText="1"/>
    </xf>
    <xf numFmtId="1" fontId="2" fillId="6" borderId="28" xfId="6" applyNumberFormat="1" applyFont="1" applyFill="1" applyBorder="1" applyAlignment="1">
      <alignment horizontal="center" vertical="center" wrapText="1"/>
    </xf>
    <xf numFmtId="0" fontId="23" fillId="6" borderId="5" xfId="0" applyNumberFormat="1" applyFont="1" applyFill="1" applyBorder="1" applyAlignment="1">
      <alignment horizontal="center" vertical="center" wrapText="1"/>
    </xf>
    <xf numFmtId="0" fontId="2" fillId="6" borderId="2" xfId="6" applyNumberFormat="1" applyFont="1" applyFill="1" applyBorder="1" applyAlignment="1">
      <alignment horizontal="center" vertical="center" wrapText="1"/>
    </xf>
    <xf numFmtId="0" fontId="21" fillId="6" borderId="2" xfId="2" applyFill="1" applyBorder="1" applyAlignment="1" applyProtection="1">
      <alignment horizontal="justify" vertical="center" wrapText="1"/>
      <protection locked="0"/>
    </xf>
    <xf numFmtId="164" fontId="2" fillId="6" borderId="6" xfId="6" applyNumberFormat="1" applyFont="1" applyFill="1" applyBorder="1" applyAlignment="1">
      <alignment horizontal="center" vertical="center" wrapText="1"/>
    </xf>
    <xf numFmtId="0" fontId="31" fillId="12" borderId="17" xfId="0" applyFont="1" applyFill="1" applyBorder="1" applyAlignment="1">
      <alignment horizontal="left" vertical="center" wrapText="1"/>
    </xf>
    <xf numFmtId="0" fontId="31" fillId="6" borderId="2" xfId="0" applyFont="1" applyFill="1" applyBorder="1" applyAlignment="1">
      <alignment horizontal="center" vertical="center" wrapText="1"/>
    </xf>
    <xf numFmtId="0" fontId="16" fillId="6" borderId="2" xfId="0" applyFont="1" applyFill="1" applyBorder="1" applyAlignment="1">
      <alignment horizontal="left" vertical="center" wrapText="1"/>
    </xf>
    <xf numFmtId="9" fontId="31" fillId="6" borderId="2" xfId="0" applyNumberFormat="1" applyFont="1" applyFill="1" applyBorder="1" applyAlignment="1">
      <alignment horizontal="center" vertical="center" wrapText="1"/>
    </xf>
    <xf numFmtId="0" fontId="31" fillId="12" borderId="21" xfId="0" applyFont="1" applyFill="1" applyBorder="1" applyAlignment="1">
      <alignment horizontal="left" vertical="center" wrapText="1"/>
    </xf>
    <xf numFmtId="9" fontId="31" fillId="6" borderId="7" xfId="6" applyFont="1" applyFill="1" applyBorder="1" applyAlignment="1">
      <alignment horizontal="center" vertical="center" wrapText="1"/>
    </xf>
    <xf numFmtId="0" fontId="31" fillId="6" borderId="7" xfId="0" applyFont="1" applyFill="1" applyBorder="1" applyAlignment="1">
      <alignment horizontal="left" vertical="center" wrapText="1"/>
    </xf>
    <xf numFmtId="1" fontId="23" fillId="6" borderId="5" xfId="6" applyNumberFormat="1" applyFont="1" applyFill="1" applyBorder="1" applyAlignment="1">
      <alignment horizontal="center" vertical="center" wrapText="1"/>
    </xf>
    <xf numFmtId="1" fontId="23" fillId="6" borderId="7" xfId="6" applyNumberFormat="1" applyFont="1" applyFill="1" applyBorder="1" applyAlignment="1" applyProtection="1">
      <alignment horizontal="center" vertical="center" wrapText="1"/>
      <protection locked="0"/>
    </xf>
    <xf numFmtId="0" fontId="23" fillId="6" borderId="5" xfId="0" applyFont="1" applyFill="1" applyBorder="1" applyAlignment="1" applyProtection="1">
      <alignment horizontal="left" vertical="center" wrapText="1"/>
      <protection locked="0"/>
    </xf>
    <xf numFmtId="9" fontId="17" fillId="6" borderId="2" xfId="6" applyFont="1" applyFill="1" applyBorder="1" applyAlignment="1" applyProtection="1">
      <alignment horizontal="center" vertical="center" wrapText="1"/>
    </xf>
    <xf numFmtId="10" fontId="17" fillId="6" borderId="2" xfId="6" applyNumberFormat="1" applyFont="1" applyFill="1" applyBorder="1" applyAlignment="1" applyProtection="1">
      <alignment horizontal="center" vertical="center" wrapText="1"/>
    </xf>
    <xf numFmtId="9" fontId="17" fillId="6" borderId="7" xfId="6" applyFont="1" applyFill="1" applyBorder="1" applyAlignment="1" applyProtection="1">
      <alignment horizontal="center" vertical="center" wrapText="1"/>
    </xf>
    <xf numFmtId="164" fontId="17" fillId="6" borderId="2" xfId="6" applyNumberFormat="1" applyFont="1" applyFill="1" applyBorder="1" applyAlignment="1" applyProtection="1">
      <alignment horizontal="center" vertical="center" wrapText="1"/>
    </xf>
    <xf numFmtId="9" fontId="23" fillId="6" borderId="5" xfId="0" applyNumberFormat="1" applyFont="1" applyFill="1" applyBorder="1" applyAlignment="1" applyProtection="1">
      <alignment horizontal="center" vertical="center" wrapText="1"/>
      <protection locked="0"/>
    </xf>
    <xf numFmtId="0" fontId="23" fillId="6" borderId="5" xfId="6" applyNumberFormat="1" applyFont="1" applyFill="1" applyBorder="1" applyAlignment="1" applyProtection="1">
      <alignment horizontal="center" vertical="center" wrapText="1"/>
      <protection locked="0"/>
    </xf>
    <xf numFmtId="9" fontId="0" fillId="0" borderId="0" xfId="0" applyNumberFormat="1"/>
    <xf numFmtId="1" fontId="23" fillId="6" borderId="2" xfId="6" applyNumberFormat="1" applyFont="1" applyFill="1" applyBorder="1" applyAlignment="1" applyProtection="1">
      <alignment horizontal="center" vertical="center" wrapText="1"/>
      <protection locked="0"/>
    </xf>
    <xf numFmtId="1" fontId="23" fillId="6" borderId="5" xfId="6" applyNumberFormat="1" applyFont="1" applyFill="1" applyBorder="1" applyAlignment="1" applyProtection="1">
      <alignment horizontal="center" vertical="center" wrapText="1"/>
      <protection locked="0"/>
    </xf>
    <xf numFmtId="1" fontId="23" fillId="6" borderId="3" xfId="6" applyNumberFormat="1" applyFont="1" applyFill="1" applyBorder="1" applyAlignment="1" applyProtection="1">
      <alignment horizontal="center" vertical="center" wrapText="1"/>
      <protection locked="0"/>
    </xf>
    <xf numFmtId="9" fontId="2" fillId="6" borderId="5" xfId="6" applyNumberFormat="1" applyFont="1" applyFill="1" applyBorder="1" applyAlignment="1">
      <alignment horizontal="center" vertical="center" wrapText="1"/>
    </xf>
    <xf numFmtId="0" fontId="23" fillId="0" borderId="0" xfId="0" applyFont="1" applyAlignment="1">
      <alignment horizontal="center" vertical="center" wrapText="1"/>
    </xf>
    <xf numFmtId="0" fontId="23" fillId="6" borderId="3" xfId="0" applyFont="1" applyFill="1" applyBorder="1" applyAlignment="1" applyProtection="1">
      <alignment horizontal="justify" vertical="center" wrapText="1"/>
      <protection locked="0"/>
    </xf>
    <xf numFmtId="1" fontId="23" fillId="6" borderId="6" xfId="0" applyNumberFormat="1" applyFont="1" applyFill="1" applyBorder="1" applyAlignment="1">
      <alignment horizontal="center" vertical="center" wrapText="1"/>
    </xf>
    <xf numFmtId="1" fontId="23" fillId="6" borderId="2" xfId="6" applyNumberFormat="1" applyFont="1" applyFill="1" applyBorder="1" applyAlignment="1">
      <alignment horizontal="center" vertical="center" wrapText="1"/>
    </xf>
    <xf numFmtId="1" fontId="23" fillId="6" borderId="3" xfId="6" applyNumberFormat="1" applyFont="1" applyFill="1" applyBorder="1" applyAlignment="1">
      <alignment horizontal="center" vertical="center" wrapText="1"/>
    </xf>
    <xf numFmtId="1" fontId="2" fillId="6" borderId="2" xfId="6" applyNumberFormat="1" applyFont="1" applyFill="1" applyBorder="1" applyAlignment="1">
      <alignment horizontal="center" vertical="center" wrapText="1"/>
    </xf>
    <xf numFmtId="1" fontId="23" fillId="6" borderId="2" xfId="0" applyNumberFormat="1" applyFont="1" applyFill="1" applyBorder="1" applyAlignment="1" applyProtection="1">
      <alignment horizontal="center" vertical="center" wrapText="1"/>
      <protection locked="0"/>
    </xf>
    <xf numFmtId="164" fontId="8" fillId="6" borderId="6" xfId="6" applyNumberFormat="1" applyFont="1" applyFill="1" applyBorder="1" applyAlignment="1">
      <alignment horizontal="center" vertical="center" wrapText="1"/>
    </xf>
    <xf numFmtId="0" fontId="23" fillId="6" borderId="15" xfId="0" applyFont="1" applyFill="1" applyBorder="1" applyAlignment="1" applyProtection="1">
      <alignment horizontal="left" vertical="center" wrapText="1"/>
      <protection locked="0"/>
    </xf>
    <xf numFmtId="0" fontId="23" fillId="6" borderId="37" xfId="0" applyFont="1" applyFill="1" applyBorder="1" applyAlignment="1" applyProtection="1">
      <alignment horizontal="center" vertical="center" wrapText="1"/>
      <protection locked="0"/>
    </xf>
    <xf numFmtId="0" fontId="10" fillId="20" borderId="2"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16" borderId="17" xfId="0" applyFont="1" applyFill="1" applyBorder="1" applyAlignment="1">
      <alignment horizontal="center" vertical="center" wrapText="1"/>
    </xf>
    <xf numFmtId="0" fontId="1" fillId="16" borderId="2" xfId="0" applyFont="1" applyFill="1" applyBorder="1" applyAlignment="1">
      <alignment horizontal="center" vertical="center" wrapText="1"/>
    </xf>
    <xf numFmtId="0" fontId="1" fillId="17" borderId="17" xfId="0" applyFont="1" applyFill="1" applyBorder="1" applyAlignment="1">
      <alignment horizontal="center" vertical="center" wrapText="1"/>
    </xf>
    <xf numFmtId="0" fontId="1" fillId="17" borderId="2" xfId="0" applyFont="1" applyFill="1" applyBorder="1" applyAlignment="1">
      <alignment horizontal="center" vertical="center" wrapText="1"/>
    </xf>
    <xf numFmtId="0" fontId="1" fillId="12" borderId="2" xfId="0" applyFont="1" applyFill="1" applyBorder="1" applyAlignment="1">
      <alignment horizontal="center" vertical="center" wrapText="1"/>
    </xf>
    <xf numFmtId="0" fontId="24" fillId="6" borderId="0" xfId="0" applyFont="1" applyFill="1" applyBorder="1" applyAlignment="1">
      <alignment horizontal="right" vertical="center" wrapText="1"/>
    </xf>
    <xf numFmtId="0" fontId="1" fillId="8" borderId="18"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4" fillId="9" borderId="17"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9" borderId="18" xfId="0" applyFont="1" applyFill="1" applyBorder="1" applyAlignment="1">
      <alignment horizontal="center" vertical="center" wrapText="1"/>
    </xf>
    <xf numFmtId="0" fontId="24" fillId="6" borderId="0" xfId="0" applyFont="1" applyFill="1" applyBorder="1" applyAlignment="1">
      <alignment horizontal="center" vertical="center"/>
    </xf>
    <xf numFmtId="0" fontId="1" fillId="12" borderId="17" xfId="0" applyFont="1" applyFill="1" applyBorder="1" applyAlignment="1">
      <alignment horizontal="center" vertical="center" wrapText="1"/>
    </xf>
    <xf numFmtId="0" fontId="23" fillId="6" borderId="3" xfId="0" applyFont="1" applyFill="1" applyBorder="1" applyAlignment="1" applyProtection="1">
      <alignment horizontal="center" vertical="center" wrapText="1"/>
      <protection locked="0"/>
    </xf>
    <xf numFmtId="0" fontId="29" fillId="6" borderId="2" xfId="0" applyFont="1" applyFill="1" applyBorder="1" applyAlignment="1">
      <alignment horizontal="center" vertical="center" textRotation="90" wrapText="1"/>
    </xf>
    <xf numFmtId="0" fontId="36" fillId="6" borderId="34" xfId="0" applyFont="1" applyFill="1" applyBorder="1" applyAlignment="1" applyProtection="1">
      <alignment horizontal="center" vertical="center" textRotation="90" wrapText="1"/>
      <protection locked="0"/>
    </xf>
    <xf numFmtId="0" fontId="36" fillId="6" borderId="35" xfId="0" applyFont="1" applyFill="1" applyBorder="1" applyAlignment="1" applyProtection="1">
      <alignment horizontal="center" vertical="center" textRotation="90" wrapText="1"/>
      <protection locked="0"/>
    </xf>
    <xf numFmtId="0" fontId="36" fillId="6" borderId="2" xfId="0" applyFont="1" applyFill="1" applyBorder="1" applyAlignment="1" applyProtection="1">
      <alignment horizontal="center" vertical="center" textRotation="90" wrapText="1"/>
      <protection locked="0"/>
    </xf>
    <xf numFmtId="0" fontId="14" fillId="0" borderId="2" xfId="0" applyFont="1" applyBorder="1" applyAlignment="1">
      <alignment horizontal="center" vertical="center" textRotation="90" wrapText="1"/>
    </xf>
    <xf numFmtId="0" fontId="27" fillId="6" borderId="36" xfId="0" applyFont="1" applyFill="1" applyBorder="1" applyAlignment="1">
      <alignment horizontal="center" vertical="center" wrapText="1"/>
    </xf>
    <xf numFmtId="0" fontId="27" fillId="6" borderId="6" xfId="0" applyFont="1" applyFill="1" applyBorder="1" applyAlignment="1">
      <alignment horizontal="center" vertical="center" wrapText="1"/>
    </xf>
    <xf numFmtId="0" fontId="23" fillId="6" borderId="3" xfId="0" applyFont="1" applyFill="1" applyBorder="1" applyAlignment="1" applyProtection="1">
      <alignment horizontal="center" vertical="center" wrapText="1"/>
      <protection locked="0"/>
    </xf>
    <xf numFmtId="0" fontId="23" fillId="6" borderId="36" xfId="0" applyFont="1" applyFill="1" applyBorder="1" applyAlignment="1" applyProtection="1">
      <alignment horizontal="center" vertical="center" wrapText="1"/>
      <protection locked="0"/>
    </xf>
    <xf numFmtId="0" fontId="23" fillId="6" borderId="6" xfId="0" applyFont="1" applyFill="1" applyBorder="1" applyAlignment="1" applyProtection="1">
      <alignment horizontal="center" vertical="center" wrapText="1"/>
      <protection locked="0"/>
    </xf>
    <xf numFmtId="0" fontId="34" fillId="24" borderId="16" xfId="0" applyFont="1" applyFill="1" applyBorder="1" applyAlignment="1" applyProtection="1">
      <alignment horizontal="center" vertical="center" wrapText="1"/>
      <protection locked="0"/>
    </xf>
    <xf numFmtId="0" fontId="34" fillId="24" borderId="32" xfId="0" applyFont="1" applyFill="1" applyBorder="1" applyAlignment="1" applyProtection="1">
      <alignment horizontal="center" vertical="center" wrapText="1"/>
      <protection locked="0"/>
    </xf>
    <xf numFmtId="0" fontId="34" fillId="24" borderId="11" xfId="0" applyFont="1" applyFill="1" applyBorder="1" applyAlignment="1" applyProtection="1">
      <alignment horizontal="center" vertical="center" wrapText="1"/>
      <protection locked="0"/>
    </xf>
    <xf numFmtId="0" fontId="32" fillId="25" borderId="16" xfId="0" applyFont="1" applyFill="1" applyBorder="1" applyAlignment="1" applyProtection="1">
      <alignment horizontal="center" vertical="center" wrapText="1"/>
      <protection locked="0"/>
    </xf>
    <xf numFmtId="0" fontId="32" fillId="25" borderId="32" xfId="0" applyFont="1" applyFill="1" applyBorder="1" applyAlignment="1" applyProtection="1">
      <alignment horizontal="center" vertical="center" wrapText="1"/>
      <protection locked="0"/>
    </xf>
    <xf numFmtId="0" fontId="32" fillId="25" borderId="11" xfId="0" applyFont="1" applyFill="1" applyBorder="1" applyAlignment="1" applyProtection="1">
      <alignment horizontal="center" vertical="center" wrapText="1"/>
      <protection locked="0"/>
    </xf>
    <xf numFmtId="0" fontId="32" fillId="18" borderId="16" xfId="0" applyFont="1" applyFill="1" applyBorder="1" applyAlignment="1" applyProtection="1">
      <alignment horizontal="center" vertical="center" wrapText="1"/>
      <protection locked="0"/>
    </xf>
    <xf numFmtId="0" fontId="32" fillId="18" borderId="32" xfId="0" applyFont="1" applyFill="1" applyBorder="1" applyAlignment="1" applyProtection="1">
      <alignment horizontal="center" vertical="center" wrapText="1"/>
      <protection locked="0"/>
    </xf>
    <xf numFmtId="0" fontId="32" fillId="18" borderId="11" xfId="0" applyFont="1" applyFill="1" applyBorder="1" applyAlignment="1" applyProtection="1">
      <alignment horizontal="center" vertical="center" wrapText="1"/>
      <protection locked="0"/>
    </xf>
    <xf numFmtId="0" fontId="32" fillId="12" borderId="16" xfId="0" applyFont="1" applyFill="1" applyBorder="1" applyAlignment="1" applyProtection="1">
      <alignment horizontal="center" vertical="center" wrapText="1"/>
      <protection locked="0"/>
    </xf>
    <xf numFmtId="0" fontId="32" fillId="12" borderId="32" xfId="0" applyFont="1" applyFill="1" applyBorder="1" applyAlignment="1" applyProtection="1">
      <alignment horizontal="center" vertical="center" wrapText="1"/>
      <protection locked="0"/>
    </xf>
    <xf numFmtId="0" fontId="32" fillId="12" borderId="11" xfId="0" applyFont="1" applyFill="1" applyBorder="1" applyAlignment="1" applyProtection="1">
      <alignment horizontal="center" vertical="center" wrapText="1"/>
      <protection locked="0"/>
    </xf>
    <xf numFmtId="0" fontId="35" fillId="18" borderId="16" xfId="0" applyFont="1" applyFill="1" applyBorder="1" applyAlignment="1" applyProtection="1">
      <alignment horizontal="center" vertical="center" wrapText="1"/>
      <protection locked="0"/>
    </xf>
    <xf numFmtId="0" fontId="35" fillId="18" borderId="32" xfId="0" applyFont="1" applyFill="1" applyBorder="1" applyAlignment="1" applyProtection="1">
      <alignment horizontal="center" vertical="center" wrapText="1"/>
      <protection locked="0"/>
    </xf>
    <xf numFmtId="0" fontId="35" fillId="18" borderId="11" xfId="0" applyFont="1" applyFill="1" applyBorder="1" applyAlignment="1" applyProtection="1">
      <alignment horizontal="center" vertical="center" wrapText="1"/>
      <protection locked="0"/>
    </xf>
    <xf numFmtId="0" fontId="23" fillId="6" borderId="16" xfId="0" applyFont="1" applyFill="1" applyBorder="1" applyAlignment="1" applyProtection="1">
      <alignment horizontal="center" vertical="center" wrapText="1"/>
      <protection locked="0"/>
    </xf>
    <xf numFmtId="0" fontId="23" fillId="6" borderId="32" xfId="0" applyFont="1" applyFill="1" applyBorder="1" applyAlignment="1" applyProtection="1">
      <alignment horizontal="center" vertical="center" wrapText="1"/>
      <protection locked="0"/>
    </xf>
    <xf numFmtId="0" fontId="23" fillId="6" borderId="11" xfId="0" applyFont="1" applyFill="1" applyBorder="1" applyAlignment="1" applyProtection="1">
      <alignment horizontal="center" vertical="center" wrapText="1"/>
      <protection locked="0"/>
    </xf>
    <xf numFmtId="0" fontId="4" fillId="6" borderId="0"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12" borderId="17" xfId="0" applyFont="1" applyFill="1" applyBorder="1" applyAlignment="1">
      <alignment horizontal="center" vertical="center" wrapText="1"/>
    </xf>
    <xf numFmtId="0" fontId="1" fillId="12" borderId="2" xfId="0" applyFont="1" applyFill="1" applyBorder="1" applyAlignment="1">
      <alignment horizontal="center" vertical="center" wrapText="1"/>
    </xf>
    <xf numFmtId="0" fontId="26" fillId="6" borderId="16" xfId="0" applyFont="1" applyFill="1" applyBorder="1" applyAlignment="1" applyProtection="1">
      <alignment horizontal="center" vertical="center" wrapText="1"/>
      <protection locked="0"/>
    </xf>
    <xf numFmtId="0" fontId="26" fillId="6" borderId="11" xfId="0" applyFont="1" applyFill="1" applyBorder="1" applyAlignment="1" applyProtection="1">
      <alignment horizontal="center" vertical="center" wrapText="1"/>
      <protection locked="0"/>
    </xf>
    <xf numFmtId="0" fontId="4" fillId="8" borderId="17"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18"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4" fillId="16" borderId="17" xfId="0" applyFont="1" applyFill="1" applyBorder="1" applyAlignment="1">
      <alignment horizontal="center" vertical="center" wrapText="1"/>
    </xf>
    <xf numFmtId="0" fontId="4" fillId="16" borderId="2" xfId="0" applyFont="1" applyFill="1" applyBorder="1" applyAlignment="1">
      <alignment horizontal="center" vertical="center" wrapText="1"/>
    </xf>
    <xf numFmtId="0" fontId="4" fillId="16" borderId="18" xfId="0" applyFont="1" applyFill="1" applyBorder="1" applyAlignment="1">
      <alignment horizontal="center" vertical="center" wrapText="1"/>
    </xf>
    <xf numFmtId="0" fontId="4" fillId="12" borderId="17"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4" fillId="12" borderId="18" xfId="0" applyFont="1" applyFill="1" applyBorder="1" applyAlignment="1">
      <alignment horizontal="center" vertical="center" wrapText="1"/>
    </xf>
    <xf numFmtId="0" fontId="24" fillId="6" borderId="0" xfId="0" applyFont="1" applyFill="1" applyBorder="1" applyAlignment="1">
      <alignment horizontal="right" vertical="center" wrapText="1"/>
    </xf>
    <xf numFmtId="0" fontId="1" fillId="16" borderId="17" xfId="0" applyFont="1" applyFill="1" applyBorder="1" applyAlignment="1">
      <alignment horizontal="center" vertical="center" wrapText="1"/>
    </xf>
    <xf numFmtId="0" fontId="1" fillId="16" borderId="2" xfId="0" applyFont="1" applyFill="1" applyBorder="1" applyAlignment="1">
      <alignment horizontal="center" vertical="center" wrapText="1"/>
    </xf>
    <xf numFmtId="0" fontId="1" fillId="7" borderId="33"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16" borderId="18" xfId="0" applyFont="1" applyFill="1" applyBorder="1" applyAlignment="1">
      <alignment horizontal="center" vertical="center" wrapText="1"/>
    </xf>
    <xf numFmtId="22" fontId="33" fillId="23" borderId="2" xfId="0" applyNumberFormat="1" applyFont="1" applyFill="1" applyBorder="1" applyAlignment="1">
      <alignment horizontal="center" vertical="center"/>
    </xf>
    <xf numFmtId="0" fontId="33" fillId="23" borderId="2" xfId="0" applyFont="1" applyFill="1" applyBorder="1" applyAlignment="1">
      <alignment horizontal="center" vertical="center"/>
    </xf>
    <xf numFmtId="0" fontId="33" fillId="11" borderId="2" xfId="0" applyFont="1" applyFill="1" applyBorder="1" applyAlignment="1">
      <alignment horizontal="center" vertical="center"/>
    </xf>
    <xf numFmtId="0" fontId="33" fillId="11" borderId="3" xfId="0" applyFont="1" applyFill="1" applyBorder="1" applyAlignment="1">
      <alignment horizontal="center" vertical="center"/>
    </xf>
    <xf numFmtId="0" fontId="11" fillId="5" borderId="2" xfId="0" applyFont="1" applyFill="1" applyBorder="1" applyAlignment="1" applyProtection="1">
      <alignment horizontal="center" vertical="center" wrapText="1"/>
    </xf>
    <xf numFmtId="0" fontId="11" fillId="5" borderId="18" xfId="0" applyFont="1" applyFill="1" applyBorder="1" applyAlignment="1" applyProtection="1">
      <alignment horizontal="center" vertical="center" wrapText="1"/>
    </xf>
    <xf numFmtId="0" fontId="1" fillId="8" borderId="13"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9" borderId="24"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9" borderId="22" xfId="0" applyFont="1" applyFill="1" applyBorder="1" applyAlignment="1">
      <alignment horizontal="center" vertical="center" wrapText="1"/>
    </xf>
    <xf numFmtId="0" fontId="4" fillId="9" borderId="17"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9" borderId="18" xfId="0" applyFont="1" applyFill="1" applyBorder="1" applyAlignment="1">
      <alignment horizontal="center" vertical="center" wrapText="1"/>
    </xf>
    <xf numFmtId="0" fontId="4" fillId="8" borderId="24"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22" fillId="6" borderId="0" xfId="0" applyFont="1" applyFill="1" applyBorder="1" applyAlignment="1">
      <alignment horizontal="center"/>
    </xf>
    <xf numFmtId="0" fontId="24" fillId="6" borderId="0" xfId="0" applyFont="1" applyFill="1" applyBorder="1" applyAlignment="1">
      <alignment horizontal="center" vertical="center"/>
    </xf>
    <xf numFmtId="0" fontId="1" fillId="12" borderId="18" xfId="0" applyFont="1" applyFill="1" applyBorder="1" applyAlignment="1">
      <alignment horizontal="center" vertical="center" wrapText="1"/>
    </xf>
    <xf numFmtId="0" fontId="1" fillId="17" borderId="2" xfId="0" applyFont="1" applyFill="1" applyBorder="1" applyAlignment="1">
      <alignment horizontal="center" vertical="center" wrapText="1"/>
    </xf>
    <xf numFmtId="0" fontId="1" fillId="8" borderId="18" xfId="0" applyFont="1" applyFill="1" applyBorder="1" applyAlignment="1">
      <alignment horizontal="center" vertical="center" wrapText="1"/>
    </xf>
    <xf numFmtId="0" fontId="1" fillId="8" borderId="17" xfId="0" applyFont="1" applyFill="1" applyBorder="1" applyAlignment="1">
      <alignment horizontal="center" vertical="center" wrapText="1"/>
    </xf>
    <xf numFmtId="9" fontId="2" fillId="6" borderId="16" xfId="6" applyFont="1" applyFill="1" applyBorder="1" applyAlignment="1" applyProtection="1">
      <alignment horizontal="center" vertical="center" wrapText="1"/>
      <protection locked="0"/>
    </xf>
    <xf numFmtId="9" fontId="2" fillId="6" borderId="11" xfId="6" applyFont="1" applyFill="1" applyBorder="1" applyAlignment="1" applyProtection="1">
      <alignment horizontal="center" vertical="center" wrapText="1"/>
      <protection locked="0"/>
    </xf>
    <xf numFmtId="0" fontId="4" fillId="17" borderId="17" xfId="0" applyFont="1" applyFill="1" applyBorder="1" applyAlignment="1">
      <alignment horizontal="center" vertical="center" wrapText="1"/>
    </xf>
    <xf numFmtId="0" fontId="4" fillId="17" borderId="2" xfId="0" applyFont="1" applyFill="1" applyBorder="1" applyAlignment="1">
      <alignment horizontal="center" vertical="center" wrapText="1"/>
    </xf>
    <xf numFmtId="0" fontId="4" fillId="17" borderId="18" xfId="0" applyFont="1" applyFill="1" applyBorder="1" applyAlignment="1">
      <alignment horizontal="center" vertical="center" wrapText="1"/>
    </xf>
    <xf numFmtId="0" fontId="1" fillId="17" borderId="18" xfId="0" applyFont="1" applyFill="1" applyBorder="1" applyAlignment="1">
      <alignment horizontal="center" vertical="center" wrapText="1"/>
    </xf>
    <xf numFmtId="0" fontId="1" fillId="18" borderId="2" xfId="0" applyFont="1" applyFill="1" applyBorder="1" applyAlignment="1">
      <alignment horizontal="center" vertical="center" wrapText="1"/>
    </xf>
    <xf numFmtId="0" fontId="4" fillId="16" borderId="24" xfId="0" applyFont="1" applyFill="1" applyBorder="1" applyAlignment="1">
      <alignment horizontal="center" vertical="center" wrapText="1"/>
    </xf>
    <xf numFmtId="0" fontId="4" fillId="16" borderId="5" xfId="0" applyFont="1" applyFill="1" applyBorder="1" applyAlignment="1">
      <alignment horizontal="center" vertical="center" wrapText="1"/>
    </xf>
    <xf numFmtId="0" fontId="4" fillId="16" borderId="22" xfId="0" applyFont="1" applyFill="1" applyBorder="1" applyAlignment="1">
      <alignment horizontal="center" vertical="center" wrapText="1"/>
    </xf>
    <xf numFmtId="0" fontId="1" fillId="17" borderId="17" xfId="0" applyFont="1" applyFill="1" applyBorder="1" applyAlignment="1">
      <alignment horizontal="center" vertical="center" wrapText="1"/>
    </xf>
    <xf numFmtId="0" fontId="4" fillId="12" borderId="24"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12" borderId="22" xfId="0" applyFont="1" applyFill="1" applyBorder="1" applyAlignment="1">
      <alignment horizontal="center" vertical="center" wrapText="1"/>
    </xf>
    <xf numFmtId="0" fontId="4" fillId="17" borderId="24" xfId="0" applyFont="1" applyFill="1" applyBorder="1" applyAlignment="1">
      <alignment horizontal="center" vertical="center" wrapText="1"/>
    </xf>
    <xf numFmtId="0" fontId="4" fillId="17" borderId="5" xfId="0" applyFont="1" applyFill="1" applyBorder="1" applyAlignment="1">
      <alignment horizontal="center" vertical="center" wrapText="1"/>
    </xf>
    <xf numFmtId="0" fontId="4" fillId="17" borderId="22"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31" xfId="0" applyFont="1" applyFill="1" applyBorder="1" applyAlignment="1">
      <alignment horizontal="center" vertical="center" wrapText="1"/>
    </xf>
    <xf numFmtId="0" fontId="10" fillId="20" borderId="24" xfId="0" applyFont="1" applyFill="1" applyBorder="1" applyAlignment="1">
      <alignment horizontal="center" vertical="center" wrapText="1"/>
    </xf>
    <xf numFmtId="0" fontId="10" fillId="20" borderId="5" xfId="0" applyFont="1" applyFill="1" applyBorder="1" applyAlignment="1">
      <alignment horizontal="center" vertical="center" wrapText="1"/>
    </xf>
    <xf numFmtId="0" fontId="10" fillId="20" borderId="22" xfId="0" applyFont="1" applyFill="1" applyBorder="1" applyAlignment="1">
      <alignment horizontal="center" vertical="center" wrapText="1"/>
    </xf>
    <xf numFmtId="0" fontId="10" fillId="20" borderId="2" xfId="0" applyFont="1" applyFill="1" applyBorder="1" applyAlignment="1">
      <alignment horizontal="center" vertical="center" wrapText="1"/>
    </xf>
    <xf numFmtId="0" fontId="10" fillId="20" borderId="18"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1" fillId="6" borderId="29" xfId="0" applyFont="1" applyFill="1" applyBorder="1" applyAlignment="1">
      <alignment horizontal="center" vertical="center" wrapText="1"/>
    </xf>
    <xf numFmtId="0" fontId="1" fillId="6" borderId="30" xfId="0" applyFont="1" applyFill="1" applyBorder="1" applyAlignment="1">
      <alignment horizontal="center" vertical="center" wrapText="1"/>
    </xf>
    <xf numFmtId="0" fontId="1" fillId="6" borderId="2" xfId="0" applyFont="1" applyFill="1" applyBorder="1" applyAlignment="1">
      <alignment horizontal="center" vertical="center" wrapText="1"/>
    </xf>
  </cellXfs>
  <cellStyles count="11">
    <cellStyle name="Amarillo" xfId="1" xr:uid="{00000000-0005-0000-0000-000000000000}"/>
    <cellStyle name="Hipervínculo" xfId="2" builtinId="8"/>
    <cellStyle name="Millares 2" xfId="3" xr:uid="{00000000-0005-0000-0000-000003000000}"/>
    <cellStyle name="Moneda" xfId="4" builtinId="4"/>
    <cellStyle name="Normal" xfId="0" builtinId="0"/>
    <cellStyle name="Normal 2" xfId="5" xr:uid="{00000000-0005-0000-0000-000005000000}"/>
    <cellStyle name="Porcentaje" xfId="6" builtinId="5"/>
    <cellStyle name="Porcentaje 2" xfId="7" xr:uid="{00000000-0005-0000-0000-000007000000}"/>
    <cellStyle name="Porcentual 2" xfId="8" xr:uid="{00000000-0005-0000-0000-000008000000}"/>
    <cellStyle name="Rojo" xfId="9" xr:uid="{00000000-0005-0000-0000-000009000000}"/>
    <cellStyle name="Verde" xfId="10" xr:uid="{00000000-0005-0000-0000-00000A000000}"/>
  </cellStyles>
  <dxfs count="9">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5</xdr:row>
      <xdr:rowOff>0</xdr:rowOff>
    </xdr:from>
    <xdr:to>
      <xdr:col>6</xdr:col>
      <xdr:colOff>295275</xdr:colOff>
      <xdr:row>6</xdr:row>
      <xdr:rowOff>0</xdr:rowOff>
    </xdr:to>
    <xdr:sp macro="" textlink="">
      <xdr:nvSpPr>
        <xdr:cNvPr id="2898" name="AutoShape 38" descr="Resultado de imagen para boton agregar icono">
          <a:extLst>
            <a:ext uri="{FF2B5EF4-FFF2-40B4-BE49-F238E27FC236}">
              <a16:creationId xmlns:a16="http://schemas.microsoft.com/office/drawing/2014/main" id="{7C51608E-829B-41AC-A198-2084C084A282}"/>
            </a:ext>
          </a:extLst>
        </xdr:cNvPr>
        <xdr:cNvSpPr>
          <a:spLocks noChangeAspect="1" noChangeArrowheads="1"/>
        </xdr:cNvSpPr>
      </xdr:nvSpPr>
      <xdr:spPr bwMode="auto">
        <a:xfrm>
          <a:off x="14382750" y="22288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295275</xdr:colOff>
      <xdr:row>6</xdr:row>
      <xdr:rowOff>0</xdr:rowOff>
    </xdr:to>
    <xdr:sp macro="" textlink="">
      <xdr:nvSpPr>
        <xdr:cNvPr id="2899" name="AutoShape 39" descr="Resultado de imagen para boton agregar icono">
          <a:extLst>
            <a:ext uri="{FF2B5EF4-FFF2-40B4-BE49-F238E27FC236}">
              <a16:creationId xmlns:a16="http://schemas.microsoft.com/office/drawing/2014/main" id="{9B812CFE-0220-46A1-A2B3-F9F8CDD11D26}"/>
            </a:ext>
          </a:extLst>
        </xdr:cNvPr>
        <xdr:cNvSpPr>
          <a:spLocks noChangeAspect="1" noChangeArrowheads="1"/>
        </xdr:cNvSpPr>
      </xdr:nvSpPr>
      <xdr:spPr bwMode="auto">
        <a:xfrm>
          <a:off x="14382750" y="22288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295275</xdr:colOff>
      <xdr:row>6</xdr:row>
      <xdr:rowOff>0</xdr:rowOff>
    </xdr:to>
    <xdr:sp macro="" textlink="">
      <xdr:nvSpPr>
        <xdr:cNvPr id="2900" name="AutoShape 40" descr="Resultado de imagen para boton agregar icono">
          <a:extLst>
            <a:ext uri="{FF2B5EF4-FFF2-40B4-BE49-F238E27FC236}">
              <a16:creationId xmlns:a16="http://schemas.microsoft.com/office/drawing/2014/main" id="{1C43E000-727B-4A83-8FDA-00A9A6EEC3D5}"/>
            </a:ext>
          </a:extLst>
        </xdr:cNvPr>
        <xdr:cNvSpPr>
          <a:spLocks noChangeAspect="1" noChangeArrowheads="1"/>
        </xdr:cNvSpPr>
      </xdr:nvSpPr>
      <xdr:spPr bwMode="auto">
        <a:xfrm>
          <a:off x="14382750" y="22288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295275</xdr:colOff>
      <xdr:row>6</xdr:row>
      <xdr:rowOff>0</xdr:rowOff>
    </xdr:to>
    <xdr:sp macro="" textlink="">
      <xdr:nvSpPr>
        <xdr:cNvPr id="2901" name="AutoShape 42" descr="Z">
          <a:extLst>
            <a:ext uri="{FF2B5EF4-FFF2-40B4-BE49-F238E27FC236}">
              <a16:creationId xmlns:a16="http://schemas.microsoft.com/office/drawing/2014/main" id="{E2126F66-A725-4382-86A6-77329A836767}"/>
            </a:ext>
          </a:extLst>
        </xdr:cNvPr>
        <xdr:cNvSpPr>
          <a:spLocks noChangeAspect="1" noChangeArrowheads="1"/>
        </xdr:cNvSpPr>
      </xdr:nvSpPr>
      <xdr:spPr bwMode="auto">
        <a:xfrm>
          <a:off x="14382750" y="22288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4</xdr:row>
      <xdr:rowOff>123825</xdr:rowOff>
    </xdr:from>
    <xdr:to>
      <xdr:col>6</xdr:col>
      <xdr:colOff>0</xdr:colOff>
      <xdr:row>6</xdr:row>
      <xdr:rowOff>0</xdr:rowOff>
    </xdr:to>
    <xdr:sp macro="[1]!MostrarFuente_Impacto" textlink="">
      <xdr:nvSpPr>
        <xdr:cNvPr id="6" name="Rectangle 53">
          <a:extLst>
            <a:ext uri="{FF2B5EF4-FFF2-40B4-BE49-F238E27FC236}">
              <a16:creationId xmlns:a16="http://schemas.microsoft.com/office/drawing/2014/main" id="{8219199F-BFAD-405A-A3A9-278127F6E143}"/>
            </a:ext>
          </a:extLst>
        </xdr:cNvPr>
        <xdr:cNvSpPr>
          <a:spLocks noChangeArrowheads="1"/>
        </xdr:cNvSpPr>
      </xdr:nvSpPr>
      <xdr:spPr bwMode="auto">
        <a:xfrm>
          <a:off x="12039600" y="2085975"/>
          <a:ext cx="0" cy="809625"/>
        </a:xfrm>
        <a:prstGeom prst="rect">
          <a:avLst/>
        </a:prstGeom>
        <a:noFill/>
        <a:ln>
          <a:noFill/>
        </a:ln>
        <a:extLst/>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obiernobogota.gov.co/transparencia/instrumentos-gestion-informacion-publica/relacionados-la-informacion/107-registro" TargetMode="External"/><Relationship Id="rId1" Type="http://schemas.openxmlformats.org/officeDocument/2006/relationships/hyperlink" Target="http://www.gobiernobogota.gov.co/transparencia/instrumentos-gestion-informacion-publica/relacionados-la-informacion/107-registr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38"/>
  <sheetViews>
    <sheetView showGridLines="0" tabSelected="1" topLeftCell="AU30" zoomScale="85" zoomScaleNormal="85" workbookViewId="0" xr3:uid="{AEA406A1-0E4B-5B11-9CD5-51D6E497D94C}">
      <selection activeCell="AY32" sqref="AY32"/>
    </sheetView>
  </sheetViews>
  <sheetFormatPr defaultRowHeight="15"/>
  <cols>
    <col min="1" max="1" width="8.85546875" customWidth="1"/>
    <col min="2" max="2" width="26.85546875" customWidth="1"/>
    <col min="3" max="3" width="30.140625" customWidth="1"/>
    <col min="4" max="4" width="47.7109375" customWidth="1"/>
    <col min="5" max="5" width="63.140625" customWidth="1"/>
    <col min="6" max="6" width="39" customWidth="1"/>
    <col min="7" max="7" width="36" customWidth="1"/>
    <col min="8" max="8" width="33.85546875" customWidth="1"/>
    <col min="9" max="9" width="39.7109375" customWidth="1"/>
    <col min="10" max="10" width="11.42578125" customWidth="1"/>
    <col min="11" max="11" width="18.85546875" customWidth="1"/>
    <col min="12" max="12" width="28" customWidth="1"/>
    <col min="13" max="16" width="11.42578125" customWidth="1"/>
    <col min="17" max="17" width="24.5703125" customWidth="1"/>
    <col min="18" max="18" width="20" customWidth="1"/>
    <col min="19" max="19" width="27.28515625" customWidth="1"/>
    <col min="20" max="20" width="19.5703125" customWidth="1"/>
    <col min="21" max="21" width="46.28515625" customWidth="1"/>
    <col min="22" max="25" width="11.42578125" customWidth="1"/>
    <col min="26" max="26" width="20.85546875" customWidth="1"/>
    <col min="27" max="27" width="18.85546875" customWidth="1"/>
    <col min="28" max="28" width="26.7109375" customWidth="1"/>
    <col min="29" max="29" width="18.85546875" customWidth="1"/>
    <col min="30" max="30" width="14.140625" customWidth="1"/>
    <col min="31" max="31" width="18.42578125" customWidth="1"/>
    <col min="32" max="32" width="84.140625" customWidth="1"/>
    <col min="33" max="33" width="17.7109375" customWidth="1"/>
    <col min="34" max="34" width="33.7109375" customWidth="1"/>
    <col min="35" max="35" width="19.7109375" customWidth="1"/>
    <col min="36" max="37" width="16.42578125" customWidth="1"/>
    <col min="38" max="38" width="104.85546875" customWidth="1"/>
    <col min="39" max="39" width="27.28515625" customWidth="1"/>
    <col min="40" max="40" width="28.7109375" customWidth="1"/>
    <col min="41" max="43" width="11.42578125" customWidth="1"/>
    <col min="44" max="44" width="70" customWidth="1"/>
    <col min="45" max="45" width="11.42578125" customWidth="1"/>
    <col min="46" max="46" width="24.85546875" customWidth="1"/>
    <col min="47" max="48" width="11.42578125" customWidth="1"/>
    <col min="49" max="49" width="14.85546875" customWidth="1"/>
    <col min="50" max="50" width="74.7109375" customWidth="1"/>
    <col min="51" max="51" width="20.7109375" customWidth="1"/>
    <col min="52" max="52" width="23" customWidth="1"/>
    <col min="53" max="53" width="19.140625" customWidth="1"/>
    <col min="54" max="54" width="31.42578125" customWidth="1"/>
    <col min="55" max="55" width="18.42578125" customWidth="1"/>
    <col min="56" max="56" width="50.42578125" customWidth="1"/>
    <col min="57" max="256" width="11.42578125" customWidth="1"/>
  </cols>
  <sheetData>
    <row r="1" spans="1:56" ht="40.5" customHeight="1">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row>
    <row r="2" spans="1:56" ht="40.5" customHeight="1" thickBot="1">
      <c r="A2" s="283" t="s">
        <v>0</v>
      </c>
      <c r="B2" s="283"/>
      <c r="C2" s="283"/>
      <c r="D2" s="283"/>
      <c r="E2" s="284"/>
      <c r="F2" s="284"/>
      <c r="G2" s="284"/>
      <c r="H2" s="284"/>
      <c r="I2" s="284"/>
      <c r="J2" s="284"/>
      <c r="K2" s="283"/>
      <c r="L2" s="283"/>
      <c r="M2" s="283"/>
      <c r="N2" s="283"/>
      <c r="O2" s="283"/>
      <c r="P2" s="283"/>
      <c r="Q2" s="283"/>
      <c r="R2" s="283"/>
      <c r="S2" s="283"/>
      <c r="T2" s="283"/>
      <c r="U2" s="283"/>
      <c r="V2" s="283"/>
      <c r="W2" s="283"/>
      <c r="X2" s="283"/>
      <c r="Y2" s="283"/>
      <c r="Z2" s="283"/>
      <c r="AA2" s="283"/>
    </row>
    <row r="3" spans="1:56" ht="15" customHeight="1">
      <c r="A3" s="338" t="s">
        <v>1</v>
      </c>
      <c r="B3" s="338"/>
      <c r="C3" s="328">
        <v>2018</v>
      </c>
      <c r="D3" s="329"/>
      <c r="E3" s="330" t="s">
        <v>2</v>
      </c>
      <c r="F3" s="331"/>
      <c r="G3" s="331"/>
      <c r="H3" s="331"/>
      <c r="I3" s="331"/>
      <c r="J3" s="332"/>
      <c r="K3" s="159"/>
      <c r="L3" s="159"/>
      <c r="M3" s="159"/>
      <c r="N3" s="159"/>
      <c r="O3" s="159"/>
      <c r="P3" s="159"/>
      <c r="Q3" s="159"/>
      <c r="R3" s="159"/>
      <c r="S3" s="159"/>
      <c r="T3" s="159"/>
      <c r="U3" s="159"/>
      <c r="V3" s="159"/>
      <c r="W3" s="159"/>
      <c r="X3" s="159"/>
      <c r="Y3" s="159"/>
      <c r="Z3" s="159"/>
      <c r="AA3" s="108"/>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row>
    <row r="4" spans="1:56" ht="15" customHeight="1">
      <c r="A4" s="338" t="s">
        <v>3</v>
      </c>
      <c r="B4" s="338"/>
      <c r="C4" s="328" t="s">
        <v>4</v>
      </c>
      <c r="D4" s="329"/>
      <c r="E4" s="110" t="s">
        <v>5</v>
      </c>
      <c r="F4" s="211" t="s">
        <v>6</v>
      </c>
      <c r="G4" s="333" t="s">
        <v>7</v>
      </c>
      <c r="H4" s="333"/>
      <c r="I4" s="333"/>
      <c r="J4" s="334"/>
      <c r="K4" s="159"/>
      <c r="L4" s="159"/>
      <c r="M4" s="159"/>
      <c r="N4" s="159"/>
      <c r="O4" s="159"/>
      <c r="P4" s="159"/>
      <c r="Q4" s="159"/>
      <c r="R4" s="159"/>
      <c r="S4" s="159"/>
      <c r="T4" s="159"/>
      <c r="U4" s="159"/>
      <c r="V4" s="159"/>
      <c r="W4" s="159"/>
      <c r="X4" s="159"/>
      <c r="Y4" s="159"/>
      <c r="Z4" s="159"/>
      <c r="AA4" s="108"/>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row>
    <row r="5" spans="1:56" ht="64.5" customHeight="1">
      <c r="A5" s="338" t="s">
        <v>8</v>
      </c>
      <c r="B5" s="338"/>
      <c r="C5" s="328" t="s">
        <v>9</v>
      </c>
      <c r="D5" s="329"/>
      <c r="E5" s="166">
        <v>1</v>
      </c>
      <c r="F5" s="167">
        <v>43119</v>
      </c>
      <c r="G5" s="285" t="s">
        <v>10</v>
      </c>
      <c r="H5" s="285"/>
      <c r="I5" s="285"/>
      <c r="J5" s="286"/>
      <c r="K5" s="159"/>
      <c r="L5" s="159"/>
      <c r="M5" s="159"/>
      <c r="N5" s="159"/>
      <c r="O5" s="159"/>
      <c r="P5" s="159"/>
      <c r="Q5" s="159"/>
      <c r="R5" s="159"/>
      <c r="S5" s="159"/>
      <c r="T5" s="159"/>
      <c r="U5" s="159"/>
      <c r="V5" s="159"/>
      <c r="W5" s="159"/>
      <c r="X5" s="159"/>
      <c r="Y5" s="159"/>
      <c r="Z5" s="159"/>
      <c r="AA5" s="108"/>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row>
    <row r="6" spans="1:56" ht="15" customHeight="1">
      <c r="A6" s="338" t="s">
        <v>11</v>
      </c>
      <c r="B6" s="338"/>
      <c r="C6" s="328" t="s">
        <v>12</v>
      </c>
      <c r="D6" s="329"/>
      <c r="E6" s="111"/>
      <c r="F6" s="109"/>
      <c r="G6" s="285"/>
      <c r="H6" s="285"/>
      <c r="I6" s="285"/>
      <c r="J6" s="286"/>
      <c r="K6" s="159"/>
      <c r="L6" s="159"/>
      <c r="M6" s="159"/>
      <c r="N6" s="159"/>
      <c r="O6" s="159"/>
      <c r="P6" s="159"/>
      <c r="Q6" s="159"/>
      <c r="R6" s="159"/>
      <c r="S6" s="159"/>
      <c r="T6" s="159"/>
      <c r="U6" s="159"/>
      <c r="V6" s="159"/>
      <c r="W6" s="159"/>
      <c r="X6" s="159"/>
      <c r="Y6" s="159"/>
      <c r="Z6" s="159"/>
      <c r="AA6" s="108"/>
      <c r="AB6" s="3"/>
      <c r="AC6" s="22"/>
      <c r="AD6" s="22"/>
      <c r="AE6" s="22"/>
      <c r="AF6" s="22"/>
      <c r="AG6" s="22"/>
      <c r="AH6" s="3"/>
      <c r="AI6" s="22"/>
      <c r="AJ6" s="22"/>
      <c r="AK6" s="22"/>
      <c r="AL6" s="22"/>
      <c r="AM6" s="22"/>
      <c r="AN6" s="3"/>
      <c r="AO6" s="22"/>
      <c r="AP6" s="22"/>
      <c r="AQ6" s="22"/>
      <c r="AR6" s="22"/>
      <c r="AS6" s="22"/>
      <c r="AT6" s="3"/>
      <c r="AU6" s="22"/>
      <c r="AV6" s="22"/>
      <c r="AW6" s="22"/>
      <c r="AX6" s="22"/>
      <c r="AY6" s="22"/>
      <c r="AZ6" s="3"/>
      <c r="BA6" s="22"/>
      <c r="BB6" s="22"/>
      <c r="BC6" s="22"/>
      <c r="BD6" s="22"/>
    </row>
    <row r="7" spans="1:56" ht="15.75" customHeight="1" thickBot="1">
      <c r="A7" s="338" t="s">
        <v>13</v>
      </c>
      <c r="B7" s="338"/>
      <c r="C7" s="328" t="s">
        <v>14</v>
      </c>
      <c r="D7" s="329"/>
      <c r="E7" s="73"/>
      <c r="F7" s="112"/>
      <c r="G7" s="335"/>
      <c r="H7" s="336"/>
      <c r="I7" s="336"/>
      <c r="J7" s="337"/>
      <c r="K7" s="159"/>
      <c r="L7" s="159"/>
      <c r="M7" s="159"/>
      <c r="N7" s="159"/>
      <c r="O7" s="159"/>
      <c r="P7" s="159"/>
      <c r="Q7" s="159"/>
      <c r="R7" s="159"/>
      <c r="S7" s="159"/>
      <c r="T7" s="159"/>
      <c r="U7" s="159"/>
      <c r="V7" s="159"/>
      <c r="W7" s="159"/>
      <c r="X7" s="159"/>
      <c r="Y7" s="159"/>
      <c r="Z7" s="159"/>
      <c r="AA7" s="10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row>
    <row r="8" spans="1:56">
      <c r="A8" s="2" t="s">
        <v>15</v>
      </c>
      <c r="B8" s="3"/>
      <c r="C8" s="3"/>
      <c r="D8" s="3"/>
      <c r="E8" s="3"/>
      <c r="F8" s="3"/>
      <c r="G8" s="3"/>
      <c r="H8" s="3"/>
      <c r="I8" s="3"/>
      <c r="J8" s="3"/>
      <c r="K8" s="3"/>
      <c r="L8" s="3"/>
      <c r="M8" s="3"/>
      <c r="N8" s="3"/>
      <c r="O8" s="3"/>
      <c r="P8" s="3"/>
      <c r="Q8" s="3"/>
      <c r="R8" s="1"/>
      <c r="S8" s="1"/>
      <c r="T8" s="1"/>
      <c r="U8" s="1"/>
      <c r="V8" s="1"/>
      <c r="W8" s="1"/>
      <c r="X8" s="1"/>
      <c r="Y8" s="1"/>
      <c r="Z8" s="1"/>
      <c r="AA8" s="1"/>
      <c r="AB8" s="258"/>
      <c r="AC8" s="258"/>
      <c r="AD8" s="258"/>
      <c r="AE8" s="258"/>
      <c r="AF8" s="258"/>
      <c r="AG8" s="258"/>
      <c r="AH8" s="258"/>
      <c r="AI8" s="258"/>
      <c r="AJ8" s="258"/>
      <c r="AK8" s="258"/>
      <c r="AL8" s="258"/>
      <c r="AM8" s="258"/>
      <c r="AN8" s="258"/>
      <c r="AO8" s="258"/>
      <c r="AP8" s="258"/>
      <c r="AQ8" s="258"/>
      <c r="AR8" s="258"/>
      <c r="AS8" s="258"/>
      <c r="AT8" s="258"/>
      <c r="AU8" s="258"/>
      <c r="AV8" s="258"/>
      <c r="AW8" s="258"/>
      <c r="AX8" s="258"/>
      <c r="AY8" s="258"/>
      <c r="AZ8" s="258"/>
      <c r="BA8" s="258"/>
      <c r="BB8" s="258"/>
      <c r="BC8" s="258"/>
      <c r="BD8" s="258"/>
    </row>
    <row r="9" spans="1:56">
      <c r="A9" s="3"/>
      <c r="B9" s="3"/>
      <c r="C9" s="3"/>
      <c r="D9" s="3"/>
      <c r="E9" s="306"/>
      <c r="F9" s="306"/>
      <c r="G9" s="306"/>
      <c r="H9" s="306"/>
      <c r="I9" s="306"/>
      <c r="J9" s="306"/>
      <c r="K9" s="306"/>
      <c r="L9" s="306"/>
      <c r="M9" s="306"/>
      <c r="N9" s="306"/>
      <c r="O9" s="306"/>
      <c r="P9" s="306"/>
      <c r="Q9" s="306"/>
      <c r="R9" s="306"/>
      <c r="S9" s="306"/>
      <c r="T9" s="306"/>
      <c r="U9" s="227"/>
      <c r="V9" s="10"/>
      <c r="W9" s="1"/>
      <c r="X9" s="1"/>
      <c r="Y9" s="1"/>
      <c r="Z9" s="1"/>
      <c r="AA9" s="1"/>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2"/>
      <c r="AZ9" s="212"/>
      <c r="BA9" s="212"/>
      <c r="BB9" s="212"/>
      <c r="BC9" s="212"/>
      <c r="BD9" s="212"/>
    </row>
    <row r="10" spans="1:56">
      <c r="A10" s="4"/>
      <c r="B10" s="1"/>
      <c r="C10" s="1"/>
      <c r="D10" s="1"/>
      <c r="E10" s="305"/>
      <c r="F10" s="305"/>
      <c r="G10" s="305"/>
      <c r="H10" s="305"/>
      <c r="I10" s="305"/>
      <c r="J10" s="305"/>
      <c r="K10" s="305"/>
      <c r="L10" s="305"/>
      <c r="M10" s="259"/>
      <c r="N10" s="259"/>
      <c r="O10" s="259"/>
      <c r="P10" s="259"/>
      <c r="Q10" s="212"/>
      <c r="R10" s="212"/>
      <c r="S10" s="212"/>
      <c r="T10" s="212"/>
      <c r="U10" s="212"/>
      <c r="V10" s="212"/>
      <c r="W10" s="1"/>
      <c r="X10" s="1"/>
      <c r="Y10" s="1"/>
      <c r="Z10" s="1"/>
      <c r="AA10" s="1"/>
      <c r="AB10" s="259"/>
      <c r="AC10" s="259"/>
      <c r="AD10" s="259"/>
      <c r="AE10" s="213"/>
      <c r="AF10" s="213"/>
      <c r="AG10" s="213"/>
      <c r="AH10" s="259"/>
      <c r="AI10" s="259"/>
      <c r="AJ10" s="259"/>
      <c r="AK10" s="213"/>
      <c r="AL10" s="213"/>
      <c r="AM10" s="213"/>
      <c r="AN10" s="259"/>
      <c r="AO10" s="259"/>
      <c r="AP10" s="259"/>
      <c r="AQ10" s="213"/>
      <c r="AR10" s="213"/>
      <c r="AS10" s="213"/>
      <c r="AT10" s="259"/>
      <c r="AU10" s="259"/>
      <c r="AV10" s="259"/>
      <c r="AW10" s="213"/>
      <c r="AX10" s="213"/>
      <c r="AY10" s="213"/>
      <c r="AZ10" s="259"/>
      <c r="BA10" s="259"/>
      <c r="BB10" s="259"/>
      <c r="BC10" s="213"/>
      <c r="BD10" s="213"/>
    </row>
    <row r="11" spans="1:56" ht="15.75" thickBo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2"/>
      <c r="AY11" s="212"/>
      <c r="AZ11" s="212"/>
      <c r="BA11" s="212"/>
      <c r="BB11" s="212"/>
      <c r="BC11" s="212"/>
      <c r="BD11" s="212"/>
    </row>
    <row r="12" spans="1:56">
      <c r="A12" s="296" t="s">
        <v>16</v>
      </c>
      <c r="B12" s="297"/>
      <c r="C12" s="297"/>
      <c r="D12" s="298"/>
      <c r="E12" s="289"/>
      <c r="F12" s="290"/>
      <c r="G12" s="290"/>
      <c r="H12" s="290"/>
      <c r="I12" s="290"/>
      <c r="J12" s="290"/>
      <c r="K12" s="290"/>
      <c r="L12" s="290"/>
      <c r="M12" s="290"/>
      <c r="N12" s="290"/>
      <c r="O12" s="290"/>
      <c r="P12" s="290"/>
      <c r="Q12" s="290"/>
      <c r="R12" s="290"/>
      <c r="S12" s="290"/>
      <c r="T12" s="290"/>
      <c r="U12" s="290"/>
      <c r="V12" s="290"/>
      <c r="W12" s="290"/>
      <c r="X12" s="290"/>
      <c r="Y12" s="290"/>
      <c r="Z12" s="290"/>
      <c r="AA12" s="291"/>
      <c r="AB12" s="318" t="s">
        <v>17</v>
      </c>
      <c r="AC12" s="319"/>
      <c r="AD12" s="319"/>
      <c r="AE12" s="319"/>
      <c r="AF12" s="319"/>
      <c r="AG12" s="320"/>
      <c r="AH12" s="302" t="s">
        <v>17</v>
      </c>
      <c r="AI12" s="303"/>
      <c r="AJ12" s="303"/>
      <c r="AK12" s="303"/>
      <c r="AL12" s="303"/>
      <c r="AM12" s="304"/>
      <c r="AN12" s="318" t="s">
        <v>17</v>
      </c>
      <c r="AO12" s="319"/>
      <c r="AP12" s="319"/>
      <c r="AQ12" s="319"/>
      <c r="AR12" s="319"/>
      <c r="AS12" s="320"/>
      <c r="AT12" s="322" t="s">
        <v>17</v>
      </c>
      <c r="AU12" s="323"/>
      <c r="AV12" s="323"/>
      <c r="AW12" s="323"/>
      <c r="AX12" s="323"/>
      <c r="AY12" s="324"/>
      <c r="AZ12" s="325" t="s">
        <v>17</v>
      </c>
      <c r="BA12" s="326"/>
      <c r="BB12" s="326"/>
      <c r="BC12" s="326"/>
      <c r="BD12" s="327"/>
    </row>
    <row r="13" spans="1:56" ht="15.75" thickBot="1">
      <c r="A13" s="299"/>
      <c r="B13" s="300"/>
      <c r="C13" s="300"/>
      <c r="D13" s="301"/>
      <c r="E13" s="292"/>
      <c r="F13" s="293"/>
      <c r="G13" s="293"/>
      <c r="H13" s="293"/>
      <c r="I13" s="293"/>
      <c r="J13" s="293"/>
      <c r="K13" s="293"/>
      <c r="L13" s="293"/>
      <c r="M13" s="293"/>
      <c r="N13" s="293"/>
      <c r="O13" s="293"/>
      <c r="P13" s="293"/>
      <c r="Q13" s="293"/>
      <c r="R13" s="293"/>
      <c r="S13" s="293"/>
      <c r="T13" s="293"/>
      <c r="U13" s="293"/>
      <c r="V13" s="293"/>
      <c r="W13" s="294"/>
      <c r="X13" s="294"/>
      <c r="Y13" s="294"/>
      <c r="Z13" s="294"/>
      <c r="AA13" s="295"/>
      <c r="AB13" s="268" t="s">
        <v>18</v>
      </c>
      <c r="AC13" s="269"/>
      <c r="AD13" s="269"/>
      <c r="AE13" s="269"/>
      <c r="AF13" s="269"/>
      <c r="AG13" s="270"/>
      <c r="AH13" s="264" t="s">
        <v>19</v>
      </c>
      <c r="AI13" s="265"/>
      <c r="AJ13" s="265"/>
      <c r="AK13" s="265"/>
      <c r="AL13" s="265"/>
      <c r="AM13" s="266"/>
      <c r="AN13" s="268" t="s">
        <v>20</v>
      </c>
      <c r="AO13" s="269"/>
      <c r="AP13" s="269"/>
      <c r="AQ13" s="269"/>
      <c r="AR13" s="269"/>
      <c r="AS13" s="270"/>
      <c r="AT13" s="271" t="s">
        <v>21</v>
      </c>
      <c r="AU13" s="272"/>
      <c r="AV13" s="272"/>
      <c r="AW13" s="272"/>
      <c r="AX13" s="272"/>
      <c r="AY13" s="273"/>
      <c r="AZ13" s="313" t="s">
        <v>22</v>
      </c>
      <c r="BA13" s="314"/>
      <c r="BB13" s="314"/>
      <c r="BC13" s="314"/>
      <c r="BD13" s="315"/>
    </row>
    <row r="14" spans="1:56" ht="15" customHeight="1">
      <c r="A14" s="224"/>
      <c r="B14" s="225"/>
      <c r="C14" s="225"/>
      <c r="D14" s="226"/>
      <c r="E14" s="277" t="s">
        <v>23</v>
      </c>
      <c r="F14" s="278"/>
      <c r="G14" s="278"/>
      <c r="H14" s="278"/>
      <c r="I14" s="278"/>
      <c r="J14" s="278"/>
      <c r="K14" s="278"/>
      <c r="L14" s="278"/>
      <c r="M14" s="278"/>
      <c r="N14" s="278"/>
      <c r="O14" s="278"/>
      <c r="P14" s="278"/>
      <c r="Q14" s="278"/>
      <c r="R14" s="278"/>
      <c r="S14" s="278"/>
      <c r="T14" s="279"/>
      <c r="U14" s="223"/>
      <c r="V14" s="223"/>
      <c r="W14" s="302" t="s">
        <v>24</v>
      </c>
      <c r="X14" s="303"/>
      <c r="Y14" s="303"/>
      <c r="Z14" s="303"/>
      <c r="AA14" s="304"/>
      <c r="AB14" s="275" t="s">
        <v>25</v>
      </c>
      <c r="AC14" s="276"/>
      <c r="AD14" s="276"/>
      <c r="AE14" s="317" t="s">
        <v>26</v>
      </c>
      <c r="AF14" s="276" t="s">
        <v>27</v>
      </c>
      <c r="AG14" s="280" t="s">
        <v>28</v>
      </c>
      <c r="AH14" s="310" t="s">
        <v>25</v>
      </c>
      <c r="AI14" s="267"/>
      <c r="AJ14" s="267"/>
      <c r="AK14" s="267" t="s">
        <v>26</v>
      </c>
      <c r="AL14" s="267" t="s">
        <v>27</v>
      </c>
      <c r="AM14" s="309" t="s">
        <v>28</v>
      </c>
      <c r="AN14" s="275" t="s">
        <v>25</v>
      </c>
      <c r="AO14" s="276"/>
      <c r="AP14" s="276"/>
      <c r="AQ14" s="276" t="s">
        <v>26</v>
      </c>
      <c r="AR14" s="276" t="s">
        <v>27</v>
      </c>
      <c r="AS14" s="280" t="s">
        <v>28</v>
      </c>
      <c r="AT14" s="260" t="s">
        <v>25</v>
      </c>
      <c r="AU14" s="261"/>
      <c r="AV14" s="261"/>
      <c r="AW14" s="261" t="s">
        <v>26</v>
      </c>
      <c r="AX14" s="261" t="s">
        <v>27</v>
      </c>
      <c r="AY14" s="307" t="s">
        <v>28</v>
      </c>
      <c r="AZ14" s="321" t="s">
        <v>25</v>
      </c>
      <c r="BA14" s="308"/>
      <c r="BB14" s="308"/>
      <c r="BC14" s="308" t="s">
        <v>26</v>
      </c>
      <c r="BD14" s="316" t="s">
        <v>29</v>
      </c>
    </row>
    <row r="15" spans="1:56" ht="51">
      <c r="A15" s="67" t="s">
        <v>30</v>
      </c>
      <c r="B15" s="9" t="s">
        <v>31</v>
      </c>
      <c r="C15" s="9" t="s">
        <v>32</v>
      </c>
      <c r="D15" s="68" t="s">
        <v>33</v>
      </c>
      <c r="E15" s="74" t="s">
        <v>34</v>
      </c>
      <c r="F15" s="5" t="s">
        <v>35</v>
      </c>
      <c r="G15" s="5" t="s">
        <v>36</v>
      </c>
      <c r="H15" s="5" t="s">
        <v>37</v>
      </c>
      <c r="I15" s="5" t="s">
        <v>38</v>
      </c>
      <c r="J15" s="5" t="s">
        <v>39</v>
      </c>
      <c r="K15" s="5" t="s">
        <v>40</v>
      </c>
      <c r="L15" s="5" t="s">
        <v>41</v>
      </c>
      <c r="M15" s="5" t="s">
        <v>42</v>
      </c>
      <c r="N15" s="5" t="s">
        <v>43</v>
      </c>
      <c r="O15" s="5" t="s">
        <v>44</v>
      </c>
      <c r="P15" s="5" t="s">
        <v>45</v>
      </c>
      <c r="Q15" s="5" t="s">
        <v>46</v>
      </c>
      <c r="R15" s="5" t="s">
        <v>47</v>
      </c>
      <c r="S15" s="5" t="s">
        <v>48</v>
      </c>
      <c r="T15" s="5" t="s">
        <v>49</v>
      </c>
      <c r="U15" s="5" t="s">
        <v>50</v>
      </c>
      <c r="V15" s="50" t="s">
        <v>51</v>
      </c>
      <c r="W15" s="222" t="s">
        <v>52</v>
      </c>
      <c r="X15" s="221" t="s">
        <v>53</v>
      </c>
      <c r="Y15" s="287" t="s">
        <v>54</v>
      </c>
      <c r="Z15" s="288"/>
      <c r="AA15" s="220" t="s">
        <v>55</v>
      </c>
      <c r="AB15" s="85" t="s">
        <v>37</v>
      </c>
      <c r="AC15" s="215" t="s">
        <v>56</v>
      </c>
      <c r="AD15" s="215" t="s">
        <v>57</v>
      </c>
      <c r="AE15" s="317"/>
      <c r="AF15" s="276"/>
      <c r="AG15" s="280"/>
      <c r="AH15" s="222" t="s">
        <v>37</v>
      </c>
      <c r="AI15" s="221" t="s">
        <v>56</v>
      </c>
      <c r="AJ15" s="221" t="s">
        <v>57</v>
      </c>
      <c r="AK15" s="267"/>
      <c r="AL15" s="267"/>
      <c r="AM15" s="309"/>
      <c r="AN15" s="214" t="s">
        <v>37</v>
      </c>
      <c r="AO15" s="215" t="s">
        <v>56</v>
      </c>
      <c r="AP15" s="215" t="s">
        <v>57</v>
      </c>
      <c r="AQ15" s="276"/>
      <c r="AR15" s="276"/>
      <c r="AS15" s="280"/>
      <c r="AT15" s="228" t="s">
        <v>37</v>
      </c>
      <c r="AU15" s="218" t="s">
        <v>56</v>
      </c>
      <c r="AV15" s="218" t="s">
        <v>57</v>
      </c>
      <c r="AW15" s="261"/>
      <c r="AX15" s="261"/>
      <c r="AY15" s="307"/>
      <c r="AZ15" s="216" t="s">
        <v>37</v>
      </c>
      <c r="BA15" s="217" t="s">
        <v>56</v>
      </c>
      <c r="BB15" s="217" t="s">
        <v>57</v>
      </c>
      <c r="BC15" s="308"/>
      <c r="BD15" s="316"/>
    </row>
    <row r="16" spans="1:56" ht="15.75" thickBot="1">
      <c r="A16" s="69"/>
      <c r="B16" s="46"/>
      <c r="C16" s="46"/>
      <c r="D16" s="70"/>
      <c r="E16" s="75" t="s">
        <v>58</v>
      </c>
      <c r="F16" s="76"/>
      <c r="G16" s="76" t="s">
        <v>58</v>
      </c>
      <c r="H16" s="76" t="s">
        <v>58</v>
      </c>
      <c r="I16" s="76" t="s">
        <v>58</v>
      </c>
      <c r="J16" s="76" t="s">
        <v>58</v>
      </c>
      <c r="K16" s="76" t="s">
        <v>58</v>
      </c>
      <c r="L16" s="76" t="s">
        <v>58</v>
      </c>
      <c r="M16" s="77" t="s">
        <v>58</v>
      </c>
      <c r="N16" s="77" t="s">
        <v>58</v>
      </c>
      <c r="O16" s="77" t="s">
        <v>58</v>
      </c>
      <c r="P16" s="77" t="s">
        <v>58</v>
      </c>
      <c r="Q16" s="76" t="s">
        <v>58</v>
      </c>
      <c r="R16" s="76" t="s">
        <v>58</v>
      </c>
      <c r="S16" s="76" t="s">
        <v>58</v>
      </c>
      <c r="T16" s="76" t="s">
        <v>58</v>
      </c>
      <c r="U16" s="83"/>
      <c r="V16" s="83"/>
      <c r="W16" s="84" t="s">
        <v>59</v>
      </c>
      <c r="X16" s="78" t="s">
        <v>58</v>
      </c>
      <c r="Y16" s="78" t="s">
        <v>60</v>
      </c>
      <c r="Z16" s="78" t="s">
        <v>61</v>
      </c>
      <c r="AA16" s="79" t="s">
        <v>58</v>
      </c>
      <c r="AB16" s="86" t="s">
        <v>58</v>
      </c>
      <c r="AC16" s="62" t="s">
        <v>58</v>
      </c>
      <c r="AD16" s="62"/>
      <c r="AE16" s="63" t="s">
        <v>58</v>
      </c>
      <c r="AF16" s="62" t="s">
        <v>58</v>
      </c>
      <c r="AG16" s="87" t="s">
        <v>58</v>
      </c>
      <c r="AH16" s="92" t="s">
        <v>58</v>
      </c>
      <c r="AI16" s="6" t="s">
        <v>58</v>
      </c>
      <c r="AJ16" s="6" t="s">
        <v>58</v>
      </c>
      <c r="AK16" s="6" t="s">
        <v>58</v>
      </c>
      <c r="AL16" s="6" t="s">
        <v>58</v>
      </c>
      <c r="AM16" s="93" t="s">
        <v>58</v>
      </c>
      <c r="AN16" s="97" t="s">
        <v>58</v>
      </c>
      <c r="AO16" s="98" t="s">
        <v>58</v>
      </c>
      <c r="AP16" s="98" t="s">
        <v>58</v>
      </c>
      <c r="AQ16" s="98"/>
      <c r="AR16" s="98" t="s">
        <v>58</v>
      </c>
      <c r="AS16" s="99" t="s">
        <v>58</v>
      </c>
      <c r="AT16" s="95" t="s">
        <v>58</v>
      </c>
      <c r="AU16" s="64" t="s">
        <v>58</v>
      </c>
      <c r="AV16" s="64" t="s">
        <v>58</v>
      </c>
      <c r="AW16" s="64" t="s">
        <v>58</v>
      </c>
      <c r="AX16" s="64" t="s">
        <v>58</v>
      </c>
      <c r="AY16" s="96" t="s">
        <v>58</v>
      </c>
      <c r="AZ16" s="103" t="s">
        <v>58</v>
      </c>
      <c r="BA16" s="104"/>
      <c r="BB16" s="104" t="s">
        <v>58</v>
      </c>
      <c r="BC16" s="104" t="s">
        <v>58</v>
      </c>
      <c r="BD16" s="105" t="s">
        <v>58</v>
      </c>
    </row>
    <row r="17" spans="1:56" ht="115.5" thickBot="1">
      <c r="A17" s="71">
        <v>1</v>
      </c>
      <c r="B17" s="230" t="s">
        <v>62</v>
      </c>
      <c r="C17" s="237"/>
      <c r="D17" s="235" t="s">
        <v>63</v>
      </c>
      <c r="E17" s="113" t="s">
        <v>64</v>
      </c>
      <c r="F17" s="114">
        <v>0.25</v>
      </c>
      <c r="G17" s="153" t="s">
        <v>65</v>
      </c>
      <c r="H17" s="115" t="s">
        <v>66</v>
      </c>
      <c r="I17" s="116" t="s">
        <v>67</v>
      </c>
      <c r="J17" s="117">
        <v>0</v>
      </c>
      <c r="K17" s="118" t="s">
        <v>68</v>
      </c>
      <c r="L17" s="118" t="s">
        <v>69</v>
      </c>
      <c r="M17" s="119">
        <v>0.25</v>
      </c>
      <c r="N17" s="120">
        <v>0.25</v>
      </c>
      <c r="O17" s="120">
        <v>0.25</v>
      </c>
      <c r="P17" s="121">
        <v>0.25</v>
      </c>
      <c r="Q17" s="122">
        <v>1</v>
      </c>
      <c r="R17" s="153" t="s">
        <v>70</v>
      </c>
      <c r="S17" s="153" t="s">
        <v>71</v>
      </c>
      <c r="T17" s="153" t="s">
        <v>72</v>
      </c>
      <c r="U17" s="153"/>
      <c r="V17" s="153"/>
      <c r="W17" s="153"/>
      <c r="X17" s="153"/>
      <c r="Y17" s="157"/>
      <c r="Z17" s="123"/>
      <c r="AA17" s="80"/>
      <c r="AB17" s="169" t="str">
        <f>H17</f>
        <v xml:space="preserve">PORCENTAJE DE CUMPLIMIENTO AL PLAN ESTRATÉGICO DE COMUNICACIONES </v>
      </c>
      <c r="AC17" s="170">
        <f>M17</f>
        <v>0.25</v>
      </c>
      <c r="AD17" s="55">
        <v>0.25</v>
      </c>
      <c r="AE17" s="55">
        <f>AD17/AC17</f>
        <v>1</v>
      </c>
      <c r="AF17" s="56" t="s">
        <v>73</v>
      </c>
      <c r="AG17" s="89" t="s">
        <v>74</v>
      </c>
      <c r="AH17" s="88" t="str">
        <f>H17</f>
        <v xml:space="preserve">PORCENTAJE DE CUMPLIMIENTO AL PLAN ESTRATÉGICO DE COMUNICACIONES </v>
      </c>
      <c r="AI17" s="171">
        <f>N17</f>
        <v>0.25</v>
      </c>
      <c r="AJ17" s="58">
        <v>0.25</v>
      </c>
      <c r="AK17" s="107">
        <f>AJ17/AI17</f>
        <v>1</v>
      </c>
      <c r="AL17" s="189" t="s">
        <v>75</v>
      </c>
      <c r="AM17" s="94" t="s">
        <v>74</v>
      </c>
      <c r="AN17" s="65" t="str">
        <f>H17</f>
        <v xml:space="preserve">PORCENTAJE DE CUMPLIMIENTO AL PLAN ESTRATÉGICO DE COMUNICACIONES </v>
      </c>
      <c r="AO17" s="170">
        <f>O17</f>
        <v>0.25</v>
      </c>
      <c r="AP17" s="194">
        <v>0.25</v>
      </c>
      <c r="AQ17" s="55">
        <f>AP17/AO17</f>
        <v>1</v>
      </c>
      <c r="AR17" s="54" t="s">
        <v>76</v>
      </c>
      <c r="AS17" s="94" t="s">
        <v>74</v>
      </c>
      <c r="AT17" s="88" t="str">
        <f>H17</f>
        <v xml:space="preserve">PORCENTAJE DE CUMPLIMIENTO AL PLAN ESTRATÉGICO DE COMUNICACIONES </v>
      </c>
      <c r="AU17" s="170">
        <f>P17</f>
        <v>0.25</v>
      </c>
      <c r="AV17" s="194">
        <v>0.25</v>
      </c>
      <c r="AW17" s="55">
        <f>AV17/AU17</f>
        <v>1</v>
      </c>
      <c r="AX17" s="54" t="s">
        <v>77</v>
      </c>
      <c r="AY17" s="94" t="s">
        <v>74</v>
      </c>
      <c r="AZ17" s="100" t="str">
        <f>H17</f>
        <v xml:space="preserve">PORCENTAJE DE CUMPLIMIENTO AL PLAN ESTRATÉGICO DE COMUNICACIONES </v>
      </c>
      <c r="BA17" s="172">
        <f>Q17</f>
        <v>1</v>
      </c>
      <c r="BB17" s="101">
        <v>1</v>
      </c>
      <c r="BC17" s="102">
        <f>BB17/BA17</f>
        <v>1</v>
      </c>
      <c r="BD17" s="210" t="s">
        <v>78</v>
      </c>
    </row>
    <row r="18" spans="1:56" ht="96" customHeight="1" thickBot="1">
      <c r="A18" s="71">
        <v>2</v>
      </c>
      <c r="B18" s="230"/>
      <c r="C18" s="238"/>
      <c r="D18" s="235"/>
      <c r="E18" s="113" t="s">
        <v>79</v>
      </c>
      <c r="F18" s="124">
        <v>0.2</v>
      </c>
      <c r="G18" s="153" t="s">
        <v>80</v>
      </c>
      <c r="H18" s="125" t="s">
        <v>81</v>
      </c>
      <c r="I18" s="116" t="s">
        <v>82</v>
      </c>
      <c r="J18" s="126">
        <v>0</v>
      </c>
      <c r="K18" s="153" t="s">
        <v>68</v>
      </c>
      <c r="L18" s="153" t="s">
        <v>83</v>
      </c>
      <c r="M18" s="127">
        <v>8</v>
      </c>
      <c r="N18" s="127">
        <v>34</v>
      </c>
      <c r="O18" s="127">
        <v>0</v>
      </c>
      <c r="P18" s="127">
        <v>0</v>
      </c>
      <c r="Q18" s="150">
        <f>SUM(M18:P18)</f>
        <v>42</v>
      </c>
      <c r="R18" s="153" t="s">
        <v>84</v>
      </c>
      <c r="S18" s="153" t="s">
        <v>85</v>
      </c>
      <c r="T18" s="153" t="s">
        <v>86</v>
      </c>
      <c r="U18" s="153"/>
      <c r="V18" s="153"/>
      <c r="W18" s="153"/>
      <c r="X18" s="153"/>
      <c r="Y18" s="157"/>
      <c r="Z18" s="123"/>
      <c r="AA18" s="81"/>
      <c r="AB18" s="169" t="str">
        <f t="shared" ref="AB18:AB30" si="0">H18</f>
        <v>CÁPSULAS TELEVISIVAS</v>
      </c>
      <c r="AC18" s="173">
        <v>8</v>
      </c>
      <c r="AD18" s="174">
        <v>8</v>
      </c>
      <c r="AE18" s="55">
        <f>AD18/AC18</f>
        <v>1</v>
      </c>
      <c r="AF18" s="56" t="s">
        <v>87</v>
      </c>
      <c r="AG18" s="90" t="s">
        <v>74</v>
      </c>
      <c r="AH18" s="88" t="str">
        <f t="shared" ref="AH18:AH30" si="1">H18</f>
        <v>CÁPSULAS TELEVISIVAS</v>
      </c>
      <c r="AI18" s="187">
        <f>N18</f>
        <v>34</v>
      </c>
      <c r="AJ18" s="106">
        <v>34</v>
      </c>
      <c r="AK18" s="107">
        <v>1</v>
      </c>
      <c r="AL18" s="157" t="s">
        <v>88</v>
      </c>
      <c r="AM18" s="72" t="s">
        <v>74</v>
      </c>
      <c r="AN18" s="65" t="str">
        <f t="shared" ref="AN18:AN30" si="2">H18</f>
        <v>CÁPSULAS TELEVISIVAS</v>
      </c>
      <c r="AO18" s="176">
        <f>O18</f>
        <v>0</v>
      </c>
      <c r="AP18" s="153">
        <v>12</v>
      </c>
      <c r="AQ18" s="55" t="s">
        <v>89</v>
      </c>
      <c r="AR18" s="153" t="s">
        <v>90</v>
      </c>
      <c r="AS18" s="94"/>
      <c r="AT18" s="88" t="str">
        <f t="shared" ref="AT18:AT30" si="3">H18</f>
        <v>CÁPSULAS TELEVISIVAS</v>
      </c>
      <c r="AU18" s="173">
        <v>0</v>
      </c>
      <c r="AV18" s="197">
        <v>0</v>
      </c>
      <c r="AW18" s="200">
        <v>1</v>
      </c>
      <c r="AX18" s="153" t="s">
        <v>91</v>
      </c>
      <c r="AY18" s="94" t="s">
        <v>74</v>
      </c>
      <c r="AZ18" s="100" t="str">
        <f t="shared" ref="AZ18:AZ30" si="4">H18</f>
        <v>CÁPSULAS TELEVISIVAS</v>
      </c>
      <c r="BA18" s="203">
        <f>Q18</f>
        <v>42</v>
      </c>
      <c r="BB18" s="204">
        <v>54</v>
      </c>
      <c r="BC18" s="102">
        <v>1</v>
      </c>
      <c r="BD18" s="72" t="s">
        <v>92</v>
      </c>
    </row>
    <row r="19" spans="1:56" ht="66" customHeight="1" thickBot="1">
      <c r="A19" s="71">
        <v>3</v>
      </c>
      <c r="B19" s="230"/>
      <c r="C19" s="238"/>
      <c r="D19" s="235"/>
      <c r="E19" s="113" t="s">
        <v>93</v>
      </c>
      <c r="F19" s="114">
        <v>0.1</v>
      </c>
      <c r="G19" s="153" t="s">
        <v>80</v>
      </c>
      <c r="H19" s="125" t="s">
        <v>94</v>
      </c>
      <c r="I19" s="116" t="s">
        <v>95</v>
      </c>
      <c r="J19" s="126">
        <v>0</v>
      </c>
      <c r="K19" s="153" t="s">
        <v>68</v>
      </c>
      <c r="L19" s="153" t="s">
        <v>96</v>
      </c>
      <c r="M19" s="127">
        <v>8</v>
      </c>
      <c r="N19" s="127">
        <v>12</v>
      </c>
      <c r="O19" s="127">
        <v>12</v>
      </c>
      <c r="P19" s="127">
        <v>11</v>
      </c>
      <c r="Q19" s="150">
        <f>SUM(M19:P19)</f>
        <v>43</v>
      </c>
      <c r="R19" s="153" t="s">
        <v>84</v>
      </c>
      <c r="S19" s="153" t="s">
        <v>97</v>
      </c>
      <c r="T19" s="153" t="s">
        <v>98</v>
      </c>
      <c r="U19" s="153"/>
      <c r="V19" s="153"/>
      <c r="W19" s="153"/>
      <c r="X19" s="153"/>
      <c r="Y19" s="157"/>
      <c r="Z19" s="123"/>
      <c r="AA19" s="81"/>
      <c r="AB19" s="169" t="str">
        <f t="shared" si="0"/>
        <v xml:space="preserve">PROGRAMAS DE RADIIO </v>
      </c>
      <c r="AC19" s="173">
        <f t="shared" ref="AC19:AC29" si="5">M19</f>
        <v>8</v>
      </c>
      <c r="AD19" s="174">
        <v>7</v>
      </c>
      <c r="AE19" s="55">
        <f>AD19/AC19</f>
        <v>0.875</v>
      </c>
      <c r="AF19" s="56" t="s">
        <v>99</v>
      </c>
      <c r="AG19" s="90" t="s">
        <v>74</v>
      </c>
      <c r="AH19" s="88" t="str">
        <f t="shared" si="1"/>
        <v xml:space="preserve">PROGRAMAS DE RADIIO </v>
      </c>
      <c r="AI19" s="187">
        <v>12</v>
      </c>
      <c r="AJ19" s="106">
        <v>13</v>
      </c>
      <c r="AK19" s="107">
        <v>1</v>
      </c>
      <c r="AL19" s="157" t="s">
        <v>100</v>
      </c>
      <c r="AM19" s="72" t="s">
        <v>74</v>
      </c>
      <c r="AN19" s="65" t="str">
        <f t="shared" si="2"/>
        <v xml:space="preserve">PROGRAMAS DE RADIIO </v>
      </c>
      <c r="AO19" s="176">
        <f>O19</f>
        <v>12</v>
      </c>
      <c r="AP19" s="153">
        <v>12</v>
      </c>
      <c r="AQ19" s="55">
        <f t="shared" ref="AQ19:AQ30" si="6">AP19/AO19</f>
        <v>1</v>
      </c>
      <c r="AR19" s="153" t="s">
        <v>101</v>
      </c>
      <c r="AS19" s="94" t="s">
        <v>74</v>
      </c>
      <c r="AT19" s="88" t="str">
        <f t="shared" si="3"/>
        <v xml:space="preserve">PROGRAMAS DE RADIIO </v>
      </c>
      <c r="AU19" s="173">
        <v>11</v>
      </c>
      <c r="AV19" s="197">
        <v>11</v>
      </c>
      <c r="AW19" s="55">
        <f>AV19/AU19</f>
        <v>1</v>
      </c>
      <c r="AX19" s="201" t="s">
        <v>102</v>
      </c>
      <c r="AY19" s="94" t="s">
        <v>74</v>
      </c>
      <c r="AZ19" s="100" t="str">
        <f t="shared" si="4"/>
        <v xml:space="preserve">PROGRAMAS DE RADIIO </v>
      </c>
      <c r="BA19" s="203">
        <f>Q19</f>
        <v>43</v>
      </c>
      <c r="BB19" s="204">
        <v>43</v>
      </c>
      <c r="BC19" s="102">
        <f t="shared" ref="BC19:BC30" si="7">BB19/BA19</f>
        <v>1</v>
      </c>
      <c r="BD19" s="72" t="s">
        <v>103</v>
      </c>
    </row>
    <row r="20" spans="1:56" ht="201.75" customHeight="1" thickBot="1">
      <c r="A20" s="71">
        <v>4</v>
      </c>
      <c r="B20" s="230"/>
      <c r="C20" s="238"/>
      <c r="D20" s="235"/>
      <c r="E20" s="128" t="s">
        <v>104</v>
      </c>
      <c r="F20" s="129">
        <v>0.1</v>
      </c>
      <c r="G20" s="153" t="s">
        <v>65</v>
      </c>
      <c r="H20" s="125" t="s">
        <v>105</v>
      </c>
      <c r="I20" s="116" t="s">
        <v>106</v>
      </c>
      <c r="J20" s="126">
        <v>0</v>
      </c>
      <c r="K20" s="153" t="s">
        <v>68</v>
      </c>
      <c r="L20" s="153" t="s">
        <v>107</v>
      </c>
      <c r="M20" s="127">
        <v>2</v>
      </c>
      <c r="N20" s="127">
        <v>2</v>
      </c>
      <c r="O20" s="127">
        <v>2</v>
      </c>
      <c r="P20" s="127">
        <v>2</v>
      </c>
      <c r="Q20" s="150">
        <f>SUM(M20:P20)</f>
        <v>8</v>
      </c>
      <c r="R20" s="153" t="s">
        <v>70</v>
      </c>
      <c r="S20" s="153" t="s">
        <v>108</v>
      </c>
      <c r="T20" s="153" t="s">
        <v>109</v>
      </c>
      <c r="U20" s="153"/>
      <c r="V20" s="153"/>
      <c r="W20" s="153"/>
      <c r="X20" s="153"/>
      <c r="Y20" s="157"/>
      <c r="Z20" s="123"/>
      <c r="AA20" s="82"/>
      <c r="AB20" s="169" t="str">
        <f t="shared" si="0"/>
        <v>CAMPAÑAS  EXTERNAS</v>
      </c>
      <c r="AC20" s="173">
        <f t="shared" si="5"/>
        <v>2</v>
      </c>
      <c r="AD20" s="174">
        <v>2</v>
      </c>
      <c r="AE20" s="55">
        <f>AD20/AC20</f>
        <v>1</v>
      </c>
      <c r="AF20" s="56" t="s">
        <v>110</v>
      </c>
      <c r="AG20" s="91" t="s">
        <v>74</v>
      </c>
      <c r="AH20" s="88" t="str">
        <f t="shared" si="1"/>
        <v>CAMPAÑAS  EXTERNAS</v>
      </c>
      <c r="AI20" s="187">
        <f>N20</f>
        <v>2</v>
      </c>
      <c r="AJ20" s="188">
        <v>2</v>
      </c>
      <c r="AK20" s="107">
        <f t="shared" ref="AK20:AK26" si="8">AJ20/AI20</f>
        <v>1</v>
      </c>
      <c r="AL20" s="60" t="s">
        <v>111</v>
      </c>
      <c r="AM20" s="61" t="s">
        <v>74</v>
      </c>
      <c r="AN20" s="65" t="str">
        <f t="shared" si="2"/>
        <v>CAMPAÑAS  EXTERNAS</v>
      </c>
      <c r="AO20" s="176">
        <f t="shared" ref="AO20:AO30" si="9">O20</f>
        <v>2</v>
      </c>
      <c r="AP20" s="59">
        <v>2</v>
      </c>
      <c r="AQ20" s="55">
        <f t="shared" si="6"/>
        <v>1</v>
      </c>
      <c r="AR20" s="59" t="s">
        <v>112</v>
      </c>
      <c r="AS20" s="94" t="s">
        <v>74</v>
      </c>
      <c r="AT20" s="88" t="str">
        <f t="shared" si="3"/>
        <v>CAMPAÑAS  EXTERNAS</v>
      </c>
      <c r="AU20" s="173">
        <v>2</v>
      </c>
      <c r="AV20" s="188">
        <v>2</v>
      </c>
      <c r="AW20" s="55">
        <f t="shared" ref="AW20:AW30" si="10">AV20/AU20</f>
        <v>1</v>
      </c>
      <c r="AX20" s="59" t="s">
        <v>113</v>
      </c>
      <c r="AY20" s="94" t="s">
        <v>74</v>
      </c>
      <c r="AZ20" s="100" t="str">
        <f t="shared" si="4"/>
        <v>CAMPAÑAS  EXTERNAS</v>
      </c>
      <c r="BA20" s="203">
        <v>8</v>
      </c>
      <c r="BB20" s="204">
        <f>+AD20+AJ20+AP20+AV20</f>
        <v>8</v>
      </c>
      <c r="BC20" s="102">
        <f t="shared" si="7"/>
        <v>1</v>
      </c>
      <c r="BD20" s="209" t="s">
        <v>114</v>
      </c>
    </row>
    <row r="21" spans="1:56" ht="81.75" customHeight="1" thickBot="1">
      <c r="A21" s="71">
        <v>5</v>
      </c>
      <c r="B21" s="230"/>
      <c r="C21" s="238"/>
      <c r="D21" s="235"/>
      <c r="E21" s="130" t="s">
        <v>115</v>
      </c>
      <c r="F21" s="129">
        <v>0.1</v>
      </c>
      <c r="G21" s="153" t="s">
        <v>80</v>
      </c>
      <c r="H21" s="125" t="s">
        <v>116</v>
      </c>
      <c r="I21" s="116" t="s">
        <v>106</v>
      </c>
      <c r="J21" s="126">
        <v>0</v>
      </c>
      <c r="K21" s="153" t="s">
        <v>68</v>
      </c>
      <c r="L21" s="153" t="s">
        <v>117</v>
      </c>
      <c r="M21" s="131">
        <v>1</v>
      </c>
      <c r="N21" s="131">
        <v>1</v>
      </c>
      <c r="O21" s="131">
        <v>1</v>
      </c>
      <c r="P21" s="131">
        <v>1</v>
      </c>
      <c r="Q21" s="150">
        <v>4</v>
      </c>
      <c r="R21" s="153" t="s">
        <v>70</v>
      </c>
      <c r="S21" s="153" t="s">
        <v>118</v>
      </c>
      <c r="T21" s="153" t="s">
        <v>109</v>
      </c>
      <c r="U21" s="153"/>
      <c r="V21" s="153"/>
      <c r="W21" s="153"/>
      <c r="X21" s="153"/>
      <c r="Y21" s="157"/>
      <c r="Z21" s="123"/>
      <c r="AA21" s="80"/>
      <c r="AB21" s="169" t="str">
        <f t="shared" si="0"/>
        <v>CAMPAÑAS INTERNAS</v>
      </c>
      <c r="AC21" s="173">
        <f t="shared" si="5"/>
        <v>1</v>
      </c>
      <c r="AD21" s="174">
        <v>1</v>
      </c>
      <c r="AE21" s="55">
        <f>AD21/AC21</f>
        <v>1</v>
      </c>
      <c r="AF21" s="56" t="s">
        <v>119</v>
      </c>
      <c r="AG21" s="89" t="s">
        <v>74</v>
      </c>
      <c r="AH21" s="88" t="str">
        <f t="shared" si="1"/>
        <v>CAMPAÑAS INTERNAS</v>
      </c>
      <c r="AI21" s="187">
        <f t="shared" ref="AI21:AJ30" si="11">N21</f>
        <v>1</v>
      </c>
      <c r="AJ21" s="57">
        <v>1</v>
      </c>
      <c r="AK21" s="107">
        <f t="shared" si="8"/>
        <v>1</v>
      </c>
      <c r="AL21" s="189" t="s">
        <v>120</v>
      </c>
      <c r="AM21" s="94" t="s">
        <v>74</v>
      </c>
      <c r="AN21" s="65" t="str">
        <f t="shared" si="2"/>
        <v>CAMPAÑAS INTERNAS</v>
      </c>
      <c r="AO21" s="176">
        <f t="shared" si="9"/>
        <v>1</v>
      </c>
      <c r="AP21" s="195">
        <v>1</v>
      </c>
      <c r="AQ21" s="55">
        <f t="shared" si="6"/>
        <v>1</v>
      </c>
      <c r="AR21" s="56" t="s">
        <v>121</v>
      </c>
      <c r="AS21" s="94" t="s">
        <v>74</v>
      </c>
      <c r="AT21" s="88" t="str">
        <f t="shared" si="3"/>
        <v>CAMPAÑAS INTERNAS</v>
      </c>
      <c r="AU21" s="173">
        <f t="shared" ref="AU21:AV30" si="12">P21</f>
        <v>1</v>
      </c>
      <c r="AV21" s="198">
        <v>1</v>
      </c>
      <c r="AW21" s="55">
        <f t="shared" si="10"/>
        <v>1</v>
      </c>
      <c r="AX21" s="56" t="s">
        <v>122</v>
      </c>
      <c r="AY21" s="94" t="s">
        <v>74</v>
      </c>
      <c r="AZ21" s="100" t="str">
        <f t="shared" si="4"/>
        <v>CAMPAÑAS INTERNAS</v>
      </c>
      <c r="BA21" s="203">
        <f>Q21</f>
        <v>4</v>
      </c>
      <c r="BB21" s="204">
        <v>4</v>
      </c>
      <c r="BC21" s="102">
        <f t="shared" si="7"/>
        <v>1</v>
      </c>
      <c r="BD21" s="89" t="s">
        <v>123</v>
      </c>
    </row>
    <row r="22" spans="1:56" ht="78.75" customHeight="1" thickBot="1">
      <c r="A22" s="71">
        <v>6</v>
      </c>
      <c r="B22" s="230"/>
      <c r="C22" s="239"/>
      <c r="D22" s="236"/>
      <c r="E22" s="132" t="s">
        <v>124</v>
      </c>
      <c r="F22" s="133">
        <v>0.05</v>
      </c>
      <c r="G22" s="229" t="s">
        <v>65</v>
      </c>
      <c r="H22" s="134" t="s">
        <v>125</v>
      </c>
      <c r="I22" s="135" t="s">
        <v>126</v>
      </c>
      <c r="J22" s="136">
        <v>0</v>
      </c>
      <c r="K22" s="137" t="s">
        <v>68</v>
      </c>
      <c r="L22" s="229" t="s">
        <v>127</v>
      </c>
      <c r="M22" s="229"/>
      <c r="N22" s="138">
        <v>3</v>
      </c>
      <c r="O22" s="229">
        <v>3</v>
      </c>
      <c r="P22" s="138">
        <v>3</v>
      </c>
      <c r="Q22" s="229">
        <v>9</v>
      </c>
      <c r="R22" s="229" t="s">
        <v>70</v>
      </c>
      <c r="S22" s="229" t="s">
        <v>128</v>
      </c>
      <c r="T22" s="229" t="s">
        <v>129</v>
      </c>
      <c r="U22" s="229"/>
      <c r="V22" s="229"/>
      <c r="W22" s="229"/>
      <c r="X22" s="229"/>
      <c r="Y22" s="139"/>
      <c r="Z22" s="140"/>
      <c r="AA22" s="141"/>
      <c r="AB22" s="169" t="str">
        <f t="shared" si="0"/>
        <v xml:space="preserve">BOLETINES </v>
      </c>
      <c r="AC22" s="173">
        <f t="shared" si="5"/>
        <v>0</v>
      </c>
      <c r="AD22" s="175">
        <v>0</v>
      </c>
      <c r="AE22" s="174" t="s">
        <v>130</v>
      </c>
      <c r="AF22" s="142" t="s">
        <v>131</v>
      </c>
      <c r="AG22" s="143"/>
      <c r="AH22" s="88" t="str">
        <f>H22</f>
        <v xml:space="preserve">BOLETINES </v>
      </c>
      <c r="AI22" s="187">
        <f t="shared" si="11"/>
        <v>3</v>
      </c>
      <c r="AJ22" s="144">
        <v>3</v>
      </c>
      <c r="AK22" s="107">
        <f t="shared" si="8"/>
        <v>1</v>
      </c>
      <c r="AL22" s="145" t="s">
        <v>132</v>
      </c>
      <c r="AM22" s="146" t="s">
        <v>74</v>
      </c>
      <c r="AN22" s="65" t="str">
        <f t="shared" si="2"/>
        <v xml:space="preserve">BOLETINES </v>
      </c>
      <c r="AO22" s="176">
        <f t="shared" si="9"/>
        <v>3</v>
      </c>
      <c r="AP22" s="229">
        <v>3</v>
      </c>
      <c r="AQ22" s="55">
        <f t="shared" si="6"/>
        <v>1</v>
      </c>
      <c r="AR22" s="229" t="s">
        <v>133</v>
      </c>
      <c r="AS22" s="94" t="s">
        <v>74</v>
      </c>
      <c r="AT22" s="88" t="str">
        <f t="shared" si="3"/>
        <v xml:space="preserve">BOLETINES </v>
      </c>
      <c r="AU22" s="173">
        <f t="shared" si="12"/>
        <v>3</v>
      </c>
      <c r="AV22" s="199">
        <v>3</v>
      </c>
      <c r="AW22" s="55">
        <f t="shared" si="10"/>
        <v>1</v>
      </c>
      <c r="AX22" s="202" t="s">
        <v>134</v>
      </c>
      <c r="AY22" s="94" t="s">
        <v>74</v>
      </c>
      <c r="AZ22" s="100" t="str">
        <f t="shared" si="4"/>
        <v xml:space="preserve">BOLETINES </v>
      </c>
      <c r="BA22" s="203">
        <v>9</v>
      </c>
      <c r="BB22" s="205">
        <v>9</v>
      </c>
      <c r="BC22" s="102">
        <f t="shared" si="7"/>
        <v>1</v>
      </c>
      <c r="BD22" s="143" t="s">
        <v>135</v>
      </c>
    </row>
    <row r="23" spans="1:56" ht="78.75" customHeight="1" thickBot="1">
      <c r="A23" s="71">
        <v>7</v>
      </c>
      <c r="B23" s="231" t="s">
        <v>136</v>
      </c>
      <c r="C23" s="233" t="s">
        <v>137</v>
      </c>
      <c r="D23" s="234" t="s">
        <v>138</v>
      </c>
      <c r="E23" s="180" t="s">
        <v>139</v>
      </c>
      <c r="F23" s="190">
        <v>0.03</v>
      </c>
      <c r="G23" s="160" t="s">
        <v>140</v>
      </c>
      <c r="H23" s="160" t="s">
        <v>141</v>
      </c>
      <c r="I23" s="160" t="s">
        <v>142</v>
      </c>
      <c r="J23" s="160"/>
      <c r="K23" s="181" t="s">
        <v>68</v>
      </c>
      <c r="L23" s="160" t="s">
        <v>143</v>
      </c>
      <c r="M23" s="181">
        <v>0</v>
      </c>
      <c r="N23" s="181">
        <v>0</v>
      </c>
      <c r="O23" s="181">
        <v>0</v>
      </c>
      <c r="P23" s="181">
        <v>1</v>
      </c>
      <c r="Q23" s="181">
        <v>1</v>
      </c>
      <c r="R23" s="182" t="s">
        <v>70</v>
      </c>
      <c r="S23" s="182" t="s">
        <v>144</v>
      </c>
      <c r="T23" s="158"/>
      <c r="U23" s="161" t="s">
        <v>145</v>
      </c>
      <c r="V23" s="153"/>
      <c r="W23" s="153"/>
      <c r="X23" s="153"/>
      <c r="Y23" s="153"/>
      <c r="Z23" s="157"/>
      <c r="AA23" s="162"/>
      <c r="AB23" s="169" t="str">
        <f t="shared" si="0"/>
        <v>Ejercicios de evaluación de los requisitos legales aplicables el proceso/Alcaldía realizados</v>
      </c>
      <c r="AC23" s="173">
        <f t="shared" si="5"/>
        <v>0</v>
      </c>
      <c r="AD23" s="206">
        <v>0</v>
      </c>
      <c r="AE23" s="55" t="s">
        <v>146</v>
      </c>
      <c r="AF23" s="156" t="s">
        <v>131</v>
      </c>
      <c r="AG23" s="156"/>
      <c r="AH23" s="88" t="str">
        <f t="shared" si="1"/>
        <v>Ejercicios de evaluación de los requisitos legales aplicables el proceso/Alcaldía realizados</v>
      </c>
      <c r="AI23" s="187">
        <f t="shared" si="11"/>
        <v>0</v>
      </c>
      <c r="AJ23" s="163">
        <v>0</v>
      </c>
      <c r="AK23" s="107" t="s">
        <v>147</v>
      </c>
      <c r="AL23" s="153" t="s">
        <v>148</v>
      </c>
      <c r="AM23" s="153"/>
      <c r="AN23" s="65" t="str">
        <f t="shared" si="2"/>
        <v>Ejercicios de evaluación de los requisitos legales aplicables el proceso/Alcaldía realizados</v>
      </c>
      <c r="AO23" s="173">
        <f t="shared" si="9"/>
        <v>0</v>
      </c>
      <c r="AP23" s="153">
        <v>0</v>
      </c>
      <c r="AQ23" s="55" t="s">
        <v>89</v>
      </c>
      <c r="AR23" s="153" t="s">
        <v>149</v>
      </c>
      <c r="AS23" s="153"/>
      <c r="AT23" s="88" t="str">
        <f t="shared" si="3"/>
        <v>Ejercicios de evaluación de los requisitos legales aplicables el proceso/Alcaldía realizados</v>
      </c>
      <c r="AU23" s="173">
        <f t="shared" si="12"/>
        <v>1</v>
      </c>
      <c r="AV23" s="197">
        <v>1</v>
      </c>
      <c r="AW23" s="55">
        <f t="shared" si="10"/>
        <v>1</v>
      </c>
      <c r="AX23" s="152" t="s">
        <v>150</v>
      </c>
      <c r="AY23" s="153" t="s">
        <v>74</v>
      </c>
      <c r="AZ23" s="100" t="str">
        <f t="shared" si="4"/>
        <v>Ejercicios de evaluación de los requisitos legales aplicables el proceso/Alcaldía realizados</v>
      </c>
      <c r="BA23" s="203">
        <f t="shared" ref="BA23:BA30" si="13">Q23</f>
        <v>1</v>
      </c>
      <c r="BB23" s="204">
        <v>1</v>
      </c>
      <c r="BC23" s="102">
        <f t="shared" si="7"/>
        <v>1</v>
      </c>
      <c r="BD23" s="156" t="s">
        <v>150</v>
      </c>
    </row>
    <row r="24" spans="1:56" ht="78.75" customHeight="1" thickBot="1">
      <c r="A24" s="71">
        <v>11</v>
      </c>
      <c r="B24" s="232"/>
      <c r="C24" s="233"/>
      <c r="D24" s="234"/>
      <c r="E24" s="180" t="s">
        <v>151</v>
      </c>
      <c r="F24" s="190">
        <v>0.02</v>
      </c>
      <c r="G24" s="160" t="s">
        <v>140</v>
      </c>
      <c r="H24" s="160" t="s">
        <v>152</v>
      </c>
      <c r="I24" s="160" t="s">
        <v>153</v>
      </c>
      <c r="J24" s="160"/>
      <c r="K24" s="160" t="s">
        <v>68</v>
      </c>
      <c r="L24" s="160" t="s">
        <v>152</v>
      </c>
      <c r="M24" s="181">
        <v>0</v>
      </c>
      <c r="N24" s="181">
        <v>1</v>
      </c>
      <c r="O24" s="181">
        <v>0</v>
      </c>
      <c r="P24" s="181">
        <v>1</v>
      </c>
      <c r="Q24" s="181">
        <v>2</v>
      </c>
      <c r="R24" s="182" t="s">
        <v>70</v>
      </c>
      <c r="S24" s="182" t="s">
        <v>154</v>
      </c>
      <c r="T24" s="158"/>
      <c r="U24" s="161" t="s">
        <v>155</v>
      </c>
      <c r="V24" s="153"/>
      <c r="W24" s="153"/>
      <c r="X24" s="153"/>
      <c r="Y24" s="153"/>
      <c r="Z24" s="157"/>
      <c r="AA24" s="162"/>
      <c r="AB24" s="169" t="str">
        <f t="shared" si="0"/>
        <v>Mediciones de desempeño ambiental realizadas en el proceso/alcaldia local</v>
      </c>
      <c r="AC24" s="173">
        <f t="shared" si="5"/>
        <v>0</v>
      </c>
      <c r="AD24" s="206">
        <v>0</v>
      </c>
      <c r="AE24" s="55" t="s">
        <v>146</v>
      </c>
      <c r="AF24" s="156" t="s">
        <v>131</v>
      </c>
      <c r="AG24" s="156"/>
      <c r="AH24" s="88" t="str">
        <f t="shared" si="1"/>
        <v>Mediciones de desempeño ambiental realizadas en el proceso/alcaldia local</v>
      </c>
      <c r="AI24" s="187">
        <f t="shared" si="11"/>
        <v>1</v>
      </c>
      <c r="AJ24" s="204">
        <v>1</v>
      </c>
      <c r="AK24" s="107">
        <f t="shared" si="8"/>
        <v>1</v>
      </c>
      <c r="AL24" s="153" t="s">
        <v>156</v>
      </c>
      <c r="AM24" s="153" t="s">
        <v>157</v>
      </c>
      <c r="AN24" s="65" t="str">
        <f t="shared" si="2"/>
        <v>Mediciones de desempeño ambiental realizadas en el proceso/alcaldia local</v>
      </c>
      <c r="AO24" s="173">
        <f t="shared" si="9"/>
        <v>0</v>
      </c>
      <c r="AP24" s="207">
        <v>0</v>
      </c>
      <c r="AQ24" s="55" t="s">
        <v>89</v>
      </c>
      <c r="AR24" s="153" t="s">
        <v>149</v>
      </c>
      <c r="AS24" s="153"/>
      <c r="AT24" s="88" t="str">
        <f t="shared" si="3"/>
        <v>Mediciones de desempeño ambiental realizadas en el proceso/alcaldia local</v>
      </c>
      <c r="AU24" s="173">
        <f t="shared" si="12"/>
        <v>1</v>
      </c>
      <c r="AV24" s="197">
        <v>1</v>
      </c>
      <c r="AW24" s="55">
        <f t="shared" si="10"/>
        <v>1</v>
      </c>
      <c r="AX24" s="156" t="s">
        <v>158</v>
      </c>
      <c r="AY24" s="153" t="s">
        <v>74</v>
      </c>
      <c r="AZ24" s="100" t="str">
        <f t="shared" si="4"/>
        <v>Mediciones de desempeño ambiental realizadas en el proceso/alcaldia local</v>
      </c>
      <c r="BA24" s="203">
        <f t="shared" si="13"/>
        <v>2</v>
      </c>
      <c r="BB24" s="204">
        <v>2</v>
      </c>
      <c r="BC24" s="102">
        <f t="shared" si="7"/>
        <v>1</v>
      </c>
      <c r="BD24" s="156" t="s">
        <v>159</v>
      </c>
    </row>
    <row r="25" spans="1:56" ht="78.75" customHeight="1" thickBot="1">
      <c r="A25" s="71">
        <v>12</v>
      </c>
      <c r="B25" s="232"/>
      <c r="C25" s="233"/>
      <c r="D25" s="234"/>
      <c r="E25" s="160" t="s">
        <v>160</v>
      </c>
      <c r="F25" s="191">
        <v>2.5000000000000001E-2</v>
      </c>
      <c r="G25" s="160" t="s">
        <v>140</v>
      </c>
      <c r="H25" s="160" t="s">
        <v>161</v>
      </c>
      <c r="I25" s="160" t="s">
        <v>162</v>
      </c>
      <c r="J25" s="160"/>
      <c r="K25" s="160" t="s">
        <v>163</v>
      </c>
      <c r="L25" s="168" t="s">
        <v>164</v>
      </c>
      <c r="M25" s="160">
        <v>1</v>
      </c>
      <c r="N25" s="160">
        <v>0</v>
      </c>
      <c r="O25" s="160">
        <v>0</v>
      </c>
      <c r="P25" s="160">
        <v>0</v>
      </c>
      <c r="Q25" s="160">
        <v>0</v>
      </c>
      <c r="R25" s="160" t="s">
        <v>70</v>
      </c>
      <c r="S25" s="160" t="s">
        <v>165</v>
      </c>
      <c r="T25" s="158"/>
      <c r="U25" s="161" t="s">
        <v>166</v>
      </c>
      <c r="V25" s="153"/>
      <c r="W25" s="153"/>
      <c r="X25" s="153"/>
      <c r="Y25" s="153"/>
      <c r="Z25" s="157"/>
      <c r="AA25" s="162"/>
      <c r="AB25" s="169" t="str">
        <f t="shared" si="0"/>
        <v>Disminución de requerimientos ciudadanos vencidos asignados al proceso/Alcaldía Local</v>
      </c>
      <c r="AC25" s="176">
        <v>0</v>
      </c>
      <c r="AD25" s="177">
        <v>0</v>
      </c>
      <c r="AE25" s="55" t="s">
        <v>130</v>
      </c>
      <c r="AF25" s="156" t="s">
        <v>167</v>
      </c>
      <c r="AG25" s="156" t="s">
        <v>168</v>
      </c>
      <c r="AH25" s="88" t="str">
        <f t="shared" si="1"/>
        <v>Disminución de requerimientos ciudadanos vencidos asignados al proceso/Alcaldía Local</v>
      </c>
      <c r="AI25" s="57">
        <f t="shared" si="11"/>
        <v>0</v>
      </c>
      <c r="AJ25" s="57">
        <f t="shared" si="11"/>
        <v>0</v>
      </c>
      <c r="AK25" s="107" t="s">
        <v>147</v>
      </c>
      <c r="AL25" s="153" t="s">
        <v>169</v>
      </c>
      <c r="AM25" s="153" t="s">
        <v>170</v>
      </c>
      <c r="AN25" s="65" t="str">
        <f t="shared" si="2"/>
        <v>Disminución de requerimientos ciudadanos vencidos asignados al proceso/Alcaldía Local</v>
      </c>
      <c r="AO25" s="153">
        <v>0</v>
      </c>
      <c r="AP25" s="153">
        <v>0</v>
      </c>
      <c r="AQ25" s="55" t="s">
        <v>89</v>
      </c>
      <c r="AR25" s="153" t="s">
        <v>171</v>
      </c>
      <c r="AS25" s="153" t="s">
        <v>172</v>
      </c>
      <c r="AT25" s="88" t="str">
        <f t="shared" si="3"/>
        <v>Disminución de requerimientos ciudadanos vencidos asignados al proceso/Alcaldía Local</v>
      </c>
      <c r="AU25" s="170">
        <f t="shared" si="12"/>
        <v>0</v>
      </c>
      <c r="AV25" s="154">
        <v>0</v>
      </c>
      <c r="AW25" s="55">
        <v>1</v>
      </c>
      <c r="AX25" s="153" t="s">
        <v>171</v>
      </c>
      <c r="AY25" s="153"/>
      <c r="AZ25" s="100" t="str">
        <f t="shared" si="4"/>
        <v>Disminución de requerimientos ciudadanos vencidos asignados al proceso/Alcaldía Local</v>
      </c>
      <c r="BA25" s="203">
        <f t="shared" si="13"/>
        <v>0</v>
      </c>
      <c r="BB25" s="204">
        <v>0</v>
      </c>
      <c r="BC25" s="102">
        <v>1</v>
      </c>
      <c r="BD25" s="156" t="s">
        <v>173</v>
      </c>
    </row>
    <row r="26" spans="1:56" ht="78.75" customHeight="1" thickBot="1">
      <c r="A26" s="71">
        <v>13</v>
      </c>
      <c r="B26" s="232"/>
      <c r="C26" s="233"/>
      <c r="D26" s="234"/>
      <c r="E26" s="180" t="s">
        <v>174</v>
      </c>
      <c r="F26" s="193">
        <v>2.5000000000000001E-2</v>
      </c>
      <c r="G26" s="160" t="s">
        <v>140</v>
      </c>
      <c r="H26" s="160" t="s">
        <v>175</v>
      </c>
      <c r="I26" s="160" t="s">
        <v>176</v>
      </c>
      <c r="J26" s="160"/>
      <c r="K26" s="160" t="s">
        <v>68</v>
      </c>
      <c r="L26" s="160" t="s">
        <v>177</v>
      </c>
      <c r="M26" s="181">
        <v>0</v>
      </c>
      <c r="N26" s="181">
        <v>1</v>
      </c>
      <c r="O26" s="181">
        <v>1</v>
      </c>
      <c r="P26" s="181">
        <v>0</v>
      </c>
      <c r="Q26" s="181">
        <v>2</v>
      </c>
      <c r="R26" s="182" t="s">
        <v>70</v>
      </c>
      <c r="S26" s="182" t="s">
        <v>178</v>
      </c>
      <c r="T26" s="158"/>
      <c r="U26" s="161" t="s">
        <v>179</v>
      </c>
      <c r="V26" s="153"/>
      <c r="W26" s="153"/>
      <c r="X26" s="153"/>
      <c r="Y26" s="153"/>
      <c r="Z26" s="157"/>
      <c r="AA26" s="162"/>
      <c r="AB26" s="169" t="str">
        <f t="shared" si="0"/>
        <v>Buenas practicas y lecciones aprendidas identificadas por proceso o Alcaldía Local en la herramienta de gestión del conocimiento (AGORA)</v>
      </c>
      <c r="AC26" s="173">
        <f t="shared" si="5"/>
        <v>0</v>
      </c>
      <c r="AD26" s="206">
        <v>0</v>
      </c>
      <c r="AE26" s="55" t="s">
        <v>146</v>
      </c>
      <c r="AF26" s="156" t="s">
        <v>131</v>
      </c>
      <c r="AG26" s="156"/>
      <c r="AH26" s="88" t="str">
        <f t="shared" si="1"/>
        <v>Buenas practicas y lecciones aprendidas identificadas por proceso o Alcaldía Local en la herramienta de gestión del conocimiento (AGORA)</v>
      </c>
      <c r="AI26" s="57">
        <v>1</v>
      </c>
      <c r="AJ26" s="163">
        <v>1</v>
      </c>
      <c r="AK26" s="107">
        <f t="shared" si="8"/>
        <v>1</v>
      </c>
      <c r="AL26" s="153" t="s">
        <v>180</v>
      </c>
      <c r="AM26" s="153" t="s">
        <v>181</v>
      </c>
      <c r="AN26" s="65" t="str">
        <f t="shared" si="2"/>
        <v>Buenas practicas y lecciones aprendidas identificadas por proceso o Alcaldía Local en la herramienta de gestión del conocimiento (AGORA)</v>
      </c>
      <c r="AO26" s="173">
        <v>1</v>
      </c>
      <c r="AP26" s="153">
        <v>1</v>
      </c>
      <c r="AQ26" s="55">
        <f t="shared" si="6"/>
        <v>1</v>
      </c>
      <c r="AR26" s="153" t="s">
        <v>182</v>
      </c>
      <c r="AS26" s="153"/>
      <c r="AT26" s="88" t="str">
        <f t="shared" si="3"/>
        <v>Buenas practicas y lecciones aprendidas identificadas por proceso o Alcaldía Local en la herramienta de gestión del conocimiento (AGORA)</v>
      </c>
      <c r="AU26" s="170">
        <f t="shared" si="12"/>
        <v>0</v>
      </c>
      <c r="AV26" s="154">
        <v>0</v>
      </c>
      <c r="AW26" s="55" t="s">
        <v>147</v>
      </c>
      <c r="AX26" s="152" t="s">
        <v>183</v>
      </c>
      <c r="AY26" s="153"/>
      <c r="AZ26" s="100" t="str">
        <f t="shared" si="4"/>
        <v>Buenas practicas y lecciones aprendidas identificadas por proceso o Alcaldía Local en la herramienta de gestión del conocimiento (AGORA)</v>
      </c>
      <c r="BA26" s="203">
        <f t="shared" si="13"/>
        <v>2</v>
      </c>
      <c r="BB26" s="204">
        <v>2</v>
      </c>
      <c r="BC26" s="102">
        <f t="shared" si="7"/>
        <v>1</v>
      </c>
      <c r="BD26" s="156" t="s">
        <v>183</v>
      </c>
    </row>
    <row r="27" spans="1:56" ht="81.75" customHeight="1" thickBot="1">
      <c r="A27" s="71">
        <v>14</v>
      </c>
      <c r="B27" s="232"/>
      <c r="C27" s="233"/>
      <c r="D27" s="234" t="s">
        <v>184</v>
      </c>
      <c r="E27" s="180" t="s">
        <v>185</v>
      </c>
      <c r="F27" s="190">
        <v>0.02</v>
      </c>
      <c r="G27" s="160" t="s">
        <v>140</v>
      </c>
      <c r="H27" s="160" t="s">
        <v>186</v>
      </c>
      <c r="I27" s="160" t="s">
        <v>187</v>
      </c>
      <c r="J27" s="160"/>
      <c r="K27" s="160" t="s">
        <v>68</v>
      </c>
      <c r="L27" s="160" t="s">
        <v>188</v>
      </c>
      <c r="M27" s="183"/>
      <c r="N27" s="147">
        <v>0.5</v>
      </c>
      <c r="O27" s="181"/>
      <c r="P27" s="147">
        <v>0.5</v>
      </c>
      <c r="Q27" s="147">
        <v>1</v>
      </c>
      <c r="R27" s="182" t="s">
        <v>70</v>
      </c>
      <c r="S27" s="182" t="s">
        <v>189</v>
      </c>
      <c r="T27" s="158"/>
      <c r="U27" s="161" t="s">
        <v>190</v>
      </c>
      <c r="V27" s="153"/>
      <c r="W27" s="153"/>
      <c r="X27" s="153"/>
      <c r="Y27" s="153"/>
      <c r="Z27" s="157"/>
      <c r="AA27" s="162"/>
      <c r="AB27" s="169" t="str">
        <f t="shared" si="0"/>
        <v>Porcentaje de depuración de las comunicaciones en el aplicatio de gestión documental</v>
      </c>
      <c r="AC27" s="170">
        <f t="shared" si="5"/>
        <v>0</v>
      </c>
      <c r="AD27" s="154">
        <v>0</v>
      </c>
      <c r="AE27" s="55" t="s">
        <v>146</v>
      </c>
      <c r="AF27" s="156" t="s">
        <v>131</v>
      </c>
      <c r="AG27" s="156"/>
      <c r="AH27" s="88" t="str">
        <f t="shared" si="1"/>
        <v>Porcentaje de depuración de las comunicaciones en el aplicatio de gestión documental</v>
      </c>
      <c r="AI27" s="171">
        <f t="shared" si="11"/>
        <v>0.5</v>
      </c>
      <c r="AJ27" s="154">
        <v>1</v>
      </c>
      <c r="AK27" s="107">
        <v>1</v>
      </c>
      <c r="AL27" s="153" t="s">
        <v>191</v>
      </c>
      <c r="AM27" s="153" t="s">
        <v>192</v>
      </c>
      <c r="AN27" s="65" t="str">
        <f t="shared" si="2"/>
        <v>Porcentaje de depuración de las comunicaciones en el aplicatio de gestión documental</v>
      </c>
      <c r="AO27" s="170">
        <f t="shared" si="9"/>
        <v>0</v>
      </c>
      <c r="AP27" s="155">
        <v>0</v>
      </c>
      <c r="AQ27" s="55" t="s">
        <v>89</v>
      </c>
      <c r="AR27" s="153" t="s">
        <v>89</v>
      </c>
      <c r="AS27" s="150"/>
      <c r="AT27" s="88" t="str">
        <f t="shared" si="3"/>
        <v>Porcentaje de depuración de las comunicaciones en el aplicatio de gestión documental</v>
      </c>
      <c r="AU27" s="170">
        <f t="shared" si="12"/>
        <v>0.5</v>
      </c>
      <c r="AV27" s="155">
        <v>1</v>
      </c>
      <c r="AW27" s="55">
        <v>1</v>
      </c>
      <c r="AX27" s="151" t="s">
        <v>193</v>
      </c>
      <c r="AY27" s="153"/>
      <c r="AZ27" s="100" t="str">
        <f t="shared" si="4"/>
        <v>Porcentaje de depuración de las comunicaciones en el aplicatio de gestión documental</v>
      </c>
      <c r="BA27" s="172">
        <f t="shared" si="13"/>
        <v>1</v>
      </c>
      <c r="BB27" s="149">
        <v>1</v>
      </c>
      <c r="BC27" s="102">
        <f t="shared" si="7"/>
        <v>1</v>
      </c>
      <c r="BD27" s="157" t="s">
        <v>193</v>
      </c>
    </row>
    <row r="28" spans="1:56" ht="118.5" customHeight="1" thickBot="1">
      <c r="A28" s="71">
        <v>16</v>
      </c>
      <c r="B28" s="232"/>
      <c r="C28" s="233"/>
      <c r="D28" s="234"/>
      <c r="E28" s="180" t="s">
        <v>194</v>
      </c>
      <c r="F28" s="190">
        <v>0.03</v>
      </c>
      <c r="G28" s="160" t="s">
        <v>140</v>
      </c>
      <c r="H28" s="160" t="s">
        <v>195</v>
      </c>
      <c r="I28" s="160" t="s">
        <v>196</v>
      </c>
      <c r="J28" s="160" t="s">
        <v>197</v>
      </c>
      <c r="K28" s="160" t="s">
        <v>198</v>
      </c>
      <c r="L28" s="160" t="s">
        <v>199</v>
      </c>
      <c r="M28" s="147">
        <v>1</v>
      </c>
      <c r="N28" s="147">
        <v>1</v>
      </c>
      <c r="O28" s="147">
        <v>1</v>
      </c>
      <c r="P28" s="147">
        <v>1</v>
      </c>
      <c r="Q28" s="147">
        <v>1</v>
      </c>
      <c r="R28" s="182" t="s">
        <v>70</v>
      </c>
      <c r="S28" s="182" t="s">
        <v>200</v>
      </c>
      <c r="T28" s="158"/>
      <c r="U28" s="161" t="s">
        <v>201</v>
      </c>
      <c r="V28" s="153"/>
      <c r="W28" s="153"/>
      <c r="X28" s="153"/>
      <c r="Y28" s="153"/>
      <c r="Z28" s="157"/>
      <c r="AA28" s="162"/>
      <c r="AB28" s="169" t="str">
        <f t="shared" si="0"/>
        <v>Cumplimiento del plan de actualización de los procesos en el marco del Sistema de Gestión</v>
      </c>
      <c r="AC28" s="170">
        <f t="shared" si="5"/>
        <v>1</v>
      </c>
      <c r="AD28" s="154">
        <v>1</v>
      </c>
      <c r="AE28" s="55">
        <v>1</v>
      </c>
      <c r="AF28" s="153" t="s">
        <v>202</v>
      </c>
      <c r="AG28" s="156"/>
      <c r="AH28" s="88" t="str">
        <f t="shared" si="1"/>
        <v>Cumplimiento del plan de actualización de los procesos en el marco del Sistema de Gestión</v>
      </c>
      <c r="AI28" s="171">
        <f t="shared" si="11"/>
        <v>1</v>
      </c>
      <c r="AJ28" s="154">
        <v>1</v>
      </c>
      <c r="AK28" s="107">
        <v>1</v>
      </c>
      <c r="AL28" s="153" t="s">
        <v>203</v>
      </c>
      <c r="AM28" s="153" t="s">
        <v>204</v>
      </c>
      <c r="AN28" s="65" t="str">
        <f t="shared" si="2"/>
        <v>Cumplimiento del plan de actualización de los procesos en el marco del Sistema de Gestión</v>
      </c>
      <c r="AO28" s="170">
        <f t="shared" si="9"/>
        <v>1</v>
      </c>
      <c r="AP28" s="154">
        <v>1</v>
      </c>
      <c r="AQ28" s="55">
        <f t="shared" si="6"/>
        <v>1</v>
      </c>
      <c r="AR28" s="153" t="s">
        <v>205</v>
      </c>
      <c r="AS28" s="150"/>
      <c r="AT28" s="88" t="str">
        <f t="shared" si="3"/>
        <v>Cumplimiento del plan de actualización de los procesos en el marco del Sistema de Gestión</v>
      </c>
      <c r="AU28" s="170">
        <f t="shared" si="12"/>
        <v>1</v>
      </c>
      <c r="AV28" s="170">
        <f t="shared" si="12"/>
        <v>1</v>
      </c>
      <c r="AW28" s="55">
        <f t="shared" si="10"/>
        <v>1</v>
      </c>
      <c r="AX28" s="153" t="s">
        <v>205</v>
      </c>
      <c r="AY28" s="153"/>
      <c r="AZ28" s="100" t="str">
        <f t="shared" si="4"/>
        <v>Cumplimiento del plan de actualización de los procesos en el marco del Sistema de Gestión</v>
      </c>
      <c r="BA28" s="172">
        <f t="shared" si="13"/>
        <v>1</v>
      </c>
      <c r="BB28" s="149">
        <v>1</v>
      </c>
      <c r="BC28" s="102">
        <f t="shared" si="7"/>
        <v>1</v>
      </c>
      <c r="BD28" s="153" t="s">
        <v>205</v>
      </c>
    </row>
    <row r="29" spans="1:56" ht="163.5" customHeight="1" thickBot="1">
      <c r="A29" s="71">
        <v>17</v>
      </c>
      <c r="B29" s="232"/>
      <c r="C29" s="233"/>
      <c r="D29" s="234"/>
      <c r="E29" s="180" t="s">
        <v>206</v>
      </c>
      <c r="F29" s="190">
        <v>0.03</v>
      </c>
      <c r="G29" s="160" t="s">
        <v>140</v>
      </c>
      <c r="H29" s="160" t="s">
        <v>207</v>
      </c>
      <c r="I29" s="160" t="s">
        <v>208</v>
      </c>
      <c r="J29" s="160" t="s">
        <v>197</v>
      </c>
      <c r="K29" s="160" t="s">
        <v>198</v>
      </c>
      <c r="L29" s="160" t="s">
        <v>199</v>
      </c>
      <c r="M29" s="147">
        <v>1</v>
      </c>
      <c r="N29" s="147">
        <v>1</v>
      </c>
      <c r="O29" s="147">
        <v>1</v>
      </c>
      <c r="P29" s="147">
        <v>1</v>
      </c>
      <c r="Q29" s="147">
        <v>1</v>
      </c>
      <c r="R29" s="182" t="s">
        <v>70</v>
      </c>
      <c r="S29" s="182" t="s">
        <v>200</v>
      </c>
      <c r="T29" s="158"/>
      <c r="U29" s="161" t="s">
        <v>209</v>
      </c>
      <c r="V29" s="153"/>
      <c r="W29" s="153"/>
      <c r="X29" s="153"/>
      <c r="Y29" s="153"/>
      <c r="Z29" s="157"/>
      <c r="AA29" s="162"/>
      <c r="AB29" s="169" t="str">
        <f t="shared" si="0"/>
        <v>Acciones correctivas documentadas y vigentes</v>
      </c>
      <c r="AC29" s="170">
        <f t="shared" si="5"/>
        <v>1</v>
      </c>
      <c r="AD29" s="154">
        <v>1</v>
      </c>
      <c r="AE29" s="55">
        <v>1</v>
      </c>
      <c r="AF29" s="156" t="s">
        <v>210</v>
      </c>
      <c r="AG29" s="156" t="s">
        <v>211</v>
      </c>
      <c r="AH29" s="88" t="str">
        <f t="shared" si="1"/>
        <v>Acciones correctivas documentadas y vigentes</v>
      </c>
      <c r="AI29" s="171">
        <f t="shared" si="11"/>
        <v>1</v>
      </c>
      <c r="AJ29" s="154">
        <v>1</v>
      </c>
      <c r="AK29" s="107">
        <v>1</v>
      </c>
      <c r="AL29" s="164" t="s">
        <v>212</v>
      </c>
      <c r="AM29" s="153" t="s">
        <v>213</v>
      </c>
      <c r="AN29" s="65" t="str">
        <f t="shared" si="2"/>
        <v>Acciones correctivas documentadas y vigentes</v>
      </c>
      <c r="AO29" s="170">
        <f t="shared" si="9"/>
        <v>1</v>
      </c>
      <c r="AP29" s="154">
        <v>1</v>
      </c>
      <c r="AQ29" s="55">
        <f t="shared" si="6"/>
        <v>1</v>
      </c>
      <c r="AR29" s="153" t="s">
        <v>214</v>
      </c>
      <c r="AS29" s="150"/>
      <c r="AT29" s="88" t="str">
        <f t="shared" si="3"/>
        <v>Acciones correctivas documentadas y vigentes</v>
      </c>
      <c r="AU29" s="170">
        <f t="shared" si="12"/>
        <v>1</v>
      </c>
      <c r="AV29" s="170">
        <f t="shared" si="12"/>
        <v>1</v>
      </c>
      <c r="AW29" s="55">
        <f t="shared" si="10"/>
        <v>1</v>
      </c>
      <c r="AX29" s="153" t="s">
        <v>214</v>
      </c>
      <c r="AY29" s="153"/>
      <c r="AZ29" s="100" t="str">
        <f t="shared" si="4"/>
        <v>Acciones correctivas documentadas y vigentes</v>
      </c>
      <c r="BA29" s="172">
        <f t="shared" si="13"/>
        <v>1</v>
      </c>
      <c r="BB29" s="149">
        <v>1</v>
      </c>
      <c r="BC29" s="102">
        <f t="shared" si="7"/>
        <v>1</v>
      </c>
      <c r="BD29" s="153" t="s">
        <v>215</v>
      </c>
    </row>
    <row r="30" spans="1:56" ht="254.25" customHeight="1" thickBot="1">
      <c r="A30" s="71">
        <v>18</v>
      </c>
      <c r="B30" s="232"/>
      <c r="C30" s="233"/>
      <c r="D30" s="234"/>
      <c r="E30" s="184" t="s">
        <v>216</v>
      </c>
      <c r="F30" s="192">
        <v>0.02</v>
      </c>
      <c r="G30" s="186" t="s">
        <v>140</v>
      </c>
      <c r="H30" s="186" t="s">
        <v>217</v>
      </c>
      <c r="I30" s="186" t="s">
        <v>218</v>
      </c>
      <c r="J30" s="186"/>
      <c r="K30" s="186" t="s">
        <v>198</v>
      </c>
      <c r="L30" s="186" t="s">
        <v>219</v>
      </c>
      <c r="M30" s="185">
        <v>1</v>
      </c>
      <c r="N30" s="185">
        <v>1</v>
      </c>
      <c r="O30" s="185">
        <v>1</v>
      </c>
      <c r="P30" s="185">
        <v>1</v>
      </c>
      <c r="Q30" s="185">
        <v>1</v>
      </c>
      <c r="R30" s="182" t="s">
        <v>70</v>
      </c>
      <c r="S30" s="182"/>
      <c r="T30" s="161"/>
      <c r="U30" s="161" t="s">
        <v>220</v>
      </c>
      <c r="V30" s="153"/>
      <c r="W30" s="153"/>
      <c r="X30" s="153"/>
      <c r="Y30" s="153"/>
      <c r="Z30" s="157"/>
      <c r="AA30" s="123"/>
      <c r="AB30" s="169" t="str">
        <f t="shared" si="0"/>
        <v>Información publicada según lineamientos de la ley de transparencia 1712 de 2014</v>
      </c>
      <c r="AC30" s="149">
        <v>1</v>
      </c>
      <c r="AD30" s="165">
        <v>1</v>
      </c>
      <c r="AE30" s="148">
        <f>AD30/AC30</f>
        <v>1</v>
      </c>
      <c r="AF30" s="153" t="s">
        <v>221</v>
      </c>
      <c r="AG30" s="178" t="s">
        <v>222</v>
      </c>
      <c r="AH30" s="88" t="str">
        <f t="shared" si="1"/>
        <v>Información publicada según lineamientos de la ley de transparencia 1712 de 2014</v>
      </c>
      <c r="AI30" s="171">
        <f t="shared" si="11"/>
        <v>1</v>
      </c>
      <c r="AJ30" s="165">
        <v>1</v>
      </c>
      <c r="AK30" s="107">
        <v>1</v>
      </c>
      <c r="AL30" s="153" t="s">
        <v>223</v>
      </c>
      <c r="AM30" s="178" t="s">
        <v>222</v>
      </c>
      <c r="AN30" s="65" t="str">
        <f t="shared" si="2"/>
        <v>Información publicada según lineamientos de la ley de transparencia 1712 de 2014</v>
      </c>
      <c r="AO30" s="170">
        <f t="shared" si="9"/>
        <v>1</v>
      </c>
      <c r="AP30" s="155">
        <v>0.66</v>
      </c>
      <c r="AQ30" s="55">
        <f t="shared" si="6"/>
        <v>0.66</v>
      </c>
      <c r="AR30" s="153" t="s">
        <v>224</v>
      </c>
      <c r="AS30" s="153"/>
      <c r="AT30" s="88" t="str">
        <f t="shared" si="3"/>
        <v>Información publicada según lineamientos de la ley de transparencia 1712 de 2014</v>
      </c>
      <c r="AU30" s="170">
        <f t="shared" si="12"/>
        <v>1</v>
      </c>
      <c r="AV30" s="155">
        <v>1</v>
      </c>
      <c r="AW30" s="55">
        <f t="shared" si="10"/>
        <v>1</v>
      </c>
      <c r="AX30" s="153" t="s">
        <v>225</v>
      </c>
      <c r="AY30" s="153"/>
      <c r="AZ30" s="100" t="str">
        <f t="shared" si="4"/>
        <v>Información publicada según lineamientos de la ley de transparencia 1712 de 2014</v>
      </c>
      <c r="BA30" s="172">
        <f t="shared" si="13"/>
        <v>1</v>
      </c>
      <c r="BB30" s="149">
        <v>1</v>
      </c>
      <c r="BC30" s="102">
        <f t="shared" si="7"/>
        <v>1</v>
      </c>
      <c r="BD30" s="153" t="s">
        <v>226</v>
      </c>
    </row>
    <row r="31" spans="1:56" ht="95.25" customHeight="1">
      <c r="A31" s="66"/>
      <c r="B31" s="240" t="s">
        <v>227</v>
      </c>
      <c r="C31" s="241"/>
      <c r="D31" s="241"/>
      <c r="E31" s="242"/>
      <c r="F31" s="51">
        <f>SUM(F17:F30)</f>
        <v>1.0000000000000002</v>
      </c>
      <c r="G31" s="255"/>
      <c r="H31" s="256"/>
      <c r="I31" s="256"/>
      <c r="J31" s="256"/>
      <c r="K31" s="256"/>
      <c r="L31" s="256"/>
      <c r="M31" s="256"/>
      <c r="N31" s="256"/>
      <c r="O31" s="256"/>
      <c r="P31" s="256"/>
      <c r="Q31" s="256"/>
      <c r="R31" s="256"/>
      <c r="S31" s="256"/>
      <c r="T31" s="256"/>
      <c r="U31" s="256"/>
      <c r="V31" s="256"/>
      <c r="W31" s="256"/>
      <c r="X31" s="256"/>
      <c r="Y31" s="256"/>
      <c r="Z31" s="256"/>
      <c r="AA31" s="257"/>
      <c r="AB31" s="246" t="s">
        <v>228</v>
      </c>
      <c r="AC31" s="247"/>
      <c r="AD31" s="248"/>
      <c r="AE31" s="179">
        <f>AVERAGE(AE17:AE30)</f>
        <v>0.984375</v>
      </c>
      <c r="AF31" s="255"/>
      <c r="AG31" s="257"/>
      <c r="AH31" s="243" t="s">
        <v>229</v>
      </c>
      <c r="AI31" s="244"/>
      <c r="AJ31" s="245"/>
      <c r="AK31" s="52">
        <f>AVERAGE(AK17:AK30)</f>
        <v>1</v>
      </c>
      <c r="AL31" s="255"/>
      <c r="AM31" s="257"/>
      <c r="AN31" s="246" t="s">
        <v>230</v>
      </c>
      <c r="AO31" s="247"/>
      <c r="AP31" s="248"/>
      <c r="AQ31" s="52">
        <f>AVERAGE(AQ17:AQ30)</f>
        <v>0.9622222222222222</v>
      </c>
      <c r="AR31" s="262"/>
      <c r="AS31" s="263"/>
      <c r="AT31" s="249" t="s">
        <v>231</v>
      </c>
      <c r="AU31" s="250"/>
      <c r="AV31" s="251"/>
      <c r="AW31" s="52">
        <f>AVERAGE(AW17:AW30)</f>
        <v>1</v>
      </c>
      <c r="AX31" s="53"/>
      <c r="AY31" s="252" t="s">
        <v>232</v>
      </c>
      <c r="AZ31" s="253"/>
      <c r="BA31" s="254"/>
      <c r="BB31" s="208">
        <f>AVERAGE(BC17:BC30)</f>
        <v>1</v>
      </c>
      <c r="BC31" s="311"/>
      <c r="BD31" s="312"/>
    </row>
    <row r="32" spans="1:56">
      <c r="A32" s="4"/>
      <c r="B32" s="7"/>
      <c r="C32" s="7"/>
      <c r="D32" s="7"/>
      <c r="E32" s="7"/>
      <c r="F32" s="7"/>
      <c r="G32" s="7"/>
      <c r="H32" s="7"/>
      <c r="I32" s="8"/>
      <c r="J32" s="8"/>
      <c r="K32" s="8"/>
      <c r="L32" s="8"/>
      <c r="M32" s="8"/>
      <c r="N32" s="8"/>
      <c r="O32" s="8"/>
      <c r="P32" s="8"/>
      <c r="Q32" s="8"/>
      <c r="R32" s="8"/>
      <c r="S32" s="8"/>
      <c r="T32" s="1"/>
      <c r="U32" s="1"/>
      <c r="V32" s="1"/>
      <c r="W32" s="1"/>
      <c r="X32" s="1"/>
      <c r="Y32" s="1"/>
      <c r="Z32" s="1"/>
      <c r="AA32" s="1"/>
      <c r="AB32" s="274"/>
      <c r="AC32" s="274"/>
      <c r="AD32" s="274"/>
      <c r="AE32" s="47"/>
      <c r="AF32" s="11"/>
      <c r="AG32" s="11"/>
      <c r="AH32" s="274"/>
      <c r="AI32" s="274"/>
      <c r="AJ32" s="274"/>
      <c r="AK32" s="47"/>
      <c r="AL32" s="11"/>
      <c r="AM32" s="11"/>
      <c r="AN32" s="274"/>
      <c r="AO32" s="274"/>
      <c r="AP32" s="274"/>
      <c r="AQ32" s="47"/>
      <c r="AR32" s="11"/>
      <c r="AS32" s="11"/>
      <c r="AT32" s="274"/>
      <c r="AU32" s="274"/>
      <c r="AV32" s="274"/>
      <c r="AW32" s="47"/>
      <c r="AX32" s="11"/>
      <c r="AY32" s="11"/>
      <c r="AZ32" s="274"/>
      <c r="BA32" s="274"/>
      <c r="BB32" s="274"/>
      <c r="BC32" s="47"/>
      <c r="BD32" s="1"/>
    </row>
    <row r="33" spans="1:56">
      <c r="A33" s="4"/>
      <c r="B33" s="7"/>
      <c r="C33" s="7"/>
      <c r="D33" s="7"/>
      <c r="E33" s="7"/>
      <c r="F33" s="7"/>
      <c r="G33" s="7"/>
      <c r="H33" s="7"/>
      <c r="I33" s="8"/>
      <c r="J33" s="8"/>
      <c r="K33" s="8"/>
      <c r="L33" s="8"/>
      <c r="M33" s="8"/>
      <c r="N33" s="8"/>
      <c r="O33" s="8"/>
      <c r="P33" s="8"/>
      <c r="Q33" s="8"/>
      <c r="R33" s="8"/>
      <c r="S33" s="8"/>
      <c r="T33" s="1"/>
      <c r="U33" s="1"/>
      <c r="V33" s="1"/>
      <c r="W33" s="1"/>
      <c r="X33" s="1"/>
      <c r="Y33" s="1"/>
      <c r="Z33" s="1"/>
      <c r="AA33" s="1"/>
      <c r="AB33" s="219"/>
      <c r="AC33" s="219"/>
      <c r="AD33" s="219"/>
      <c r="AE33" s="47"/>
      <c r="AF33" s="11"/>
      <c r="AG33" s="11"/>
      <c r="AH33" s="219"/>
      <c r="AI33" s="219"/>
      <c r="AJ33" s="219"/>
      <c r="AK33" s="47"/>
      <c r="AL33" s="11"/>
      <c r="AM33" s="11"/>
      <c r="AN33" s="219"/>
      <c r="AO33" s="219"/>
      <c r="AP33" s="219"/>
      <c r="AQ33" s="47"/>
      <c r="AR33" s="11"/>
      <c r="AS33" s="11"/>
      <c r="AT33" s="219"/>
      <c r="AU33" s="219"/>
      <c r="AV33" s="219"/>
      <c r="AW33" s="47"/>
      <c r="AX33" s="11"/>
      <c r="AY33" s="11"/>
      <c r="AZ33" s="219"/>
      <c r="BA33" s="219"/>
      <c r="BB33" s="219"/>
      <c r="BC33" s="47"/>
      <c r="BD33" s="1"/>
    </row>
    <row r="34" spans="1:56" ht="15.75" customHeight="1">
      <c r="A34" s="4"/>
      <c r="B34" s="7"/>
      <c r="C34" s="7"/>
      <c r="D34" s="7"/>
      <c r="E34" s="7"/>
      <c r="F34" s="7"/>
      <c r="G34" s="7"/>
      <c r="H34" s="7"/>
      <c r="I34" s="8"/>
      <c r="J34" s="8"/>
      <c r="K34" s="8"/>
      <c r="L34" s="8"/>
      <c r="M34" s="8"/>
      <c r="N34" s="8"/>
      <c r="O34" s="8"/>
      <c r="P34" s="8"/>
      <c r="Q34" s="8"/>
      <c r="R34" s="8"/>
      <c r="S34" s="8"/>
      <c r="T34" s="1"/>
      <c r="U34" s="1"/>
      <c r="V34" s="1"/>
      <c r="W34" s="1"/>
      <c r="X34" s="1"/>
      <c r="Y34" s="1"/>
      <c r="Z34" s="1"/>
      <c r="AA34" s="1"/>
      <c r="AB34" s="274"/>
      <c r="AC34" s="274"/>
      <c r="AD34" s="274"/>
      <c r="AE34" s="48"/>
      <c r="AF34" s="11"/>
      <c r="AG34" s="11"/>
      <c r="AH34" s="274"/>
      <c r="AI34" s="274"/>
      <c r="AJ34" s="274"/>
      <c r="AK34" s="48"/>
      <c r="AL34" s="11"/>
      <c r="AM34" s="11"/>
      <c r="AN34" s="274"/>
      <c r="AO34" s="274"/>
      <c r="AP34" s="274"/>
      <c r="AQ34" s="49"/>
      <c r="AR34" s="11"/>
      <c r="AS34" s="11"/>
      <c r="AT34" s="274"/>
      <c r="AU34" s="274"/>
      <c r="AV34" s="274"/>
      <c r="AW34" s="49"/>
      <c r="AX34" s="11"/>
      <c r="AY34" s="11"/>
      <c r="AZ34" s="274"/>
      <c r="BA34" s="274"/>
      <c r="BB34" s="274"/>
      <c r="BC34" s="49"/>
      <c r="BD34" s="1"/>
    </row>
    <row r="38" spans="1:56">
      <c r="AO38" s="196"/>
    </row>
  </sheetData>
  <mergeCells count="97">
    <mergeCell ref="A7:B7"/>
    <mergeCell ref="C3:D3"/>
    <mergeCell ref="A3:B3"/>
    <mergeCell ref="A4:B4"/>
    <mergeCell ref="A5:B5"/>
    <mergeCell ref="A6:B6"/>
    <mergeCell ref="AZ7:BD7"/>
    <mergeCell ref="C4:D4"/>
    <mergeCell ref="C5:D5"/>
    <mergeCell ref="C6:D6"/>
    <mergeCell ref="C7:D7"/>
    <mergeCell ref="AN7:AS7"/>
    <mergeCell ref="AT7:AY7"/>
    <mergeCell ref="AH7:AM7"/>
    <mergeCell ref="G4:J4"/>
    <mergeCell ref="G6:J6"/>
    <mergeCell ref="G7:J7"/>
    <mergeCell ref="AZ14:BB14"/>
    <mergeCell ref="AS14:AS15"/>
    <mergeCell ref="AT12:AY12"/>
    <mergeCell ref="AW14:AW15"/>
    <mergeCell ref="AZ12:BD12"/>
    <mergeCell ref="BC14:BC15"/>
    <mergeCell ref="AT32:AV32"/>
    <mergeCell ref="AB32:AD32"/>
    <mergeCell ref="AH32:AJ32"/>
    <mergeCell ref="AM14:AM15"/>
    <mergeCell ref="AB31:AD31"/>
    <mergeCell ref="AL14:AL15"/>
    <mergeCell ref="AQ14:AQ15"/>
    <mergeCell ref="AR14:AR15"/>
    <mergeCell ref="AF14:AF15"/>
    <mergeCell ref="AH14:AJ14"/>
    <mergeCell ref="AN32:AP32"/>
    <mergeCell ref="BC31:BD31"/>
    <mergeCell ref="BD14:BD15"/>
    <mergeCell ref="AN14:AP14"/>
    <mergeCell ref="AE14:AE15"/>
    <mergeCell ref="M10:P10"/>
    <mergeCell ref="E14:T14"/>
    <mergeCell ref="AG14:AG15"/>
    <mergeCell ref="A1:AA1"/>
    <mergeCell ref="A2:AA2"/>
    <mergeCell ref="AB7:AG7"/>
    <mergeCell ref="G5:J5"/>
    <mergeCell ref="Y15:Z15"/>
    <mergeCell ref="E12:AA13"/>
    <mergeCell ref="A12:D13"/>
    <mergeCell ref="W14:AA14"/>
    <mergeCell ref="E10:L10"/>
    <mergeCell ref="E9:T9"/>
    <mergeCell ref="AB13:AG13"/>
    <mergeCell ref="AB12:AG12"/>
    <mergeCell ref="E3:J3"/>
    <mergeCell ref="AZ34:BB34"/>
    <mergeCell ref="AT34:AV34"/>
    <mergeCell ref="AN34:AP34"/>
    <mergeCell ref="AH34:AJ34"/>
    <mergeCell ref="AB8:AG8"/>
    <mergeCell ref="AB14:AD14"/>
    <mergeCell ref="AB10:AD10"/>
    <mergeCell ref="AT10:AV10"/>
    <mergeCell ref="AB34:AD34"/>
    <mergeCell ref="AZ32:BB32"/>
    <mergeCell ref="AX14:AX15"/>
    <mergeCell ref="AY14:AY15"/>
    <mergeCell ref="AZ8:BD8"/>
    <mergeCell ref="AZ13:BD13"/>
    <mergeCell ref="AZ10:BB10"/>
    <mergeCell ref="AH10:AJ10"/>
    <mergeCell ref="AH8:AM8"/>
    <mergeCell ref="AN8:AS8"/>
    <mergeCell ref="AT8:AY8"/>
    <mergeCell ref="AN10:AP10"/>
    <mergeCell ref="AT14:AV14"/>
    <mergeCell ref="AH13:AM13"/>
    <mergeCell ref="AK14:AK15"/>
    <mergeCell ref="AN13:AS13"/>
    <mergeCell ref="AT13:AY13"/>
    <mergeCell ref="AH12:AM12"/>
    <mergeCell ref="AN12:AS12"/>
    <mergeCell ref="B31:E31"/>
    <mergeCell ref="AH31:AJ31"/>
    <mergeCell ref="AN31:AP31"/>
    <mergeCell ref="AT31:AV31"/>
    <mergeCell ref="AY31:BA31"/>
    <mergeCell ref="G31:AA31"/>
    <mergeCell ref="AF31:AG31"/>
    <mergeCell ref="AL31:AM31"/>
    <mergeCell ref="AR31:AS31"/>
    <mergeCell ref="B17:B22"/>
    <mergeCell ref="B23:B30"/>
    <mergeCell ref="C23:C30"/>
    <mergeCell ref="D27:D30"/>
    <mergeCell ref="D23:D26"/>
    <mergeCell ref="D17:D22"/>
    <mergeCell ref="C17:C22"/>
  </mergeCells>
  <conditionalFormatting sqref="BB31 AK31 AE31 AD17:AD26 AQ17:AQ31 AW17:AW31 BC17:BC31 AE17:AE29">
    <cfRule type="containsText" dxfId="8" priority="241" operator="containsText" text="N/A">
      <formula>NOT(ISERROR(SEARCH("N/A",AD17)))</formula>
    </cfRule>
    <cfRule type="cellIs" dxfId="7" priority="242" operator="between">
      <formula>#REF!</formula>
      <formula>#REF!</formula>
    </cfRule>
    <cfRule type="cellIs" dxfId="6" priority="243" operator="between">
      <formula>#REF!</formula>
      <formula>#REF!</formula>
    </cfRule>
    <cfRule type="cellIs" dxfId="5" priority="244" operator="between">
      <formula>#REF!</formula>
      <formula>#REF!</formula>
    </cfRule>
  </conditionalFormatting>
  <conditionalFormatting sqref="AE31">
    <cfRule type="colorScale" priority="32">
      <colorScale>
        <cfvo type="min"/>
        <cfvo type="percentile" val="50"/>
        <cfvo type="max"/>
        <color rgb="FFF8696B"/>
        <color rgb="FFFFEB84"/>
        <color rgb="FF63BE7B"/>
      </colorScale>
    </cfRule>
  </conditionalFormatting>
  <conditionalFormatting sqref="AK31">
    <cfRule type="colorScale" priority="31">
      <colorScale>
        <cfvo type="min"/>
        <cfvo type="percentile" val="50"/>
        <cfvo type="max"/>
        <color rgb="FFF8696B"/>
        <color rgb="FFFFEB84"/>
        <color rgb="FF63BE7B"/>
      </colorScale>
    </cfRule>
  </conditionalFormatting>
  <conditionalFormatting sqref="AQ31">
    <cfRule type="colorScale" priority="30">
      <colorScale>
        <cfvo type="min"/>
        <cfvo type="percentile" val="50"/>
        <cfvo type="max"/>
        <color rgb="FFF8696B"/>
        <color rgb="FFFFEB84"/>
        <color rgb="FF63BE7B"/>
      </colorScale>
    </cfRule>
  </conditionalFormatting>
  <conditionalFormatting sqref="AW31">
    <cfRule type="colorScale" priority="29">
      <colorScale>
        <cfvo type="min"/>
        <cfvo type="percentile" val="50"/>
        <cfvo type="max"/>
        <color rgb="FFF8696B"/>
        <color rgb="FFFFEB84"/>
        <color rgb="FF63BE7B"/>
      </colorScale>
    </cfRule>
  </conditionalFormatting>
  <conditionalFormatting sqref="BB31">
    <cfRule type="colorScale" priority="24">
      <colorScale>
        <cfvo type="min"/>
        <cfvo type="percentile" val="50"/>
        <cfvo type="max"/>
        <color rgb="FFF8696B"/>
        <color rgb="FFFFEB84"/>
        <color rgb="FF63BE7B"/>
      </colorScale>
    </cfRule>
  </conditionalFormatting>
  <conditionalFormatting sqref="AD17:AD26 AE17:AE29">
    <cfRule type="containsText" dxfId="4" priority="17" operator="containsText" text="N/A">
      <formula>NOT(ISERROR(SEARCH("N/A",AD17)))</formula>
    </cfRule>
  </conditionalFormatting>
  <conditionalFormatting sqref="AE30">
    <cfRule type="containsText" dxfId="3" priority="1" operator="containsText" text="N/A">
      <formula>NOT(ISERROR(SEARCH("N/A",AE30)))</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conditionalFormatting sqref="BB17:BB27">
    <cfRule type="colorScale" priority="326">
      <colorScale>
        <cfvo type="min"/>
        <cfvo type="percentile" val="50"/>
        <cfvo type="max"/>
        <color rgb="FF63BE7B"/>
        <color rgb="FFFFEB84"/>
        <color rgb="FFF8696B"/>
      </colorScale>
    </cfRule>
  </conditionalFormatting>
  <conditionalFormatting sqref="BB17:BB31">
    <cfRule type="colorScale" priority="361">
      <colorScale>
        <cfvo type="min"/>
        <cfvo type="percentile" val="50"/>
        <cfvo type="max"/>
        <color rgb="FF63BE7B"/>
        <color rgb="FFFFEB84"/>
        <color rgb="FFF8696B"/>
      </colorScale>
    </cfRule>
  </conditionalFormatting>
  <dataValidations count="9">
    <dataValidation type="list" allowBlank="1" showInputMessage="1" showErrorMessage="1" sqref="K17:K21 K23:K24 K26:K30" xr:uid="{00000000-0002-0000-0000-000000000000}">
      <formula1>PROGRAMACION</formula1>
    </dataValidation>
    <dataValidation type="list" allowBlank="1" showInputMessage="1" showErrorMessage="1" sqref="G17:G22 G25" xr:uid="{00000000-0002-0000-0000-000001000000}">
      <formula1>META02</formula1>
    </dataValidation>
    <dataValidation type="list" allowBlank="1" showInputMessage="1" showErrorMessage="1" sqref="V17:V26 W27:W30" xr:uid="{00000000-0002-0000-0000-000002000000}">
      <formula1>FUENTE</formula1>
    </dataValidation>
    <dataValidation type="list" allowBlank="1" showInputMessage="1" showErrorMessage="1" sqref="W17:W26 X27:X30" xr:uid="{00000000-0002-0000-0000-000003000000}">
      <formula1>RUBROS</formula1>
    </dataValidation>
    <dataValidation type="list" allowBlank="1" showInputMessage="1" showErrorMessage="1" sqref="X17:X26 Y27:Y30" xr:uid="{00000000-0002-0000-0000-000004000000}">
      <formula1>CODIGO</formula1>
    </dataValidation>
    <dataValidation type="list" allowBlank="1" showInputMessage="1" showErrorMessage="1" sqref="U17:U22 V27:V30" xr:uid="{00000000-0002-0000-0000-000005000000}">
      <formula1>CONTRALORIA</formula1>
    </dataValidation>
    <dataValidation type="list" allowBlank="1" showInputMessage="1" showErrorMessage="1" sqref="AD5" xr:uid="{00000000-0002-0000-0000-000006000000}">
      <formula1>$BD$7:$BD$10</formula1>
    </dataValidation>
    <dataValidation type="list" allowBlank="1" showInputMessage="1" showErrorMessage="1" error="Escriba un texto " promptTitle="Cualquier contenido" sqref="G26:G27 G30 G23:G24" xr:uid="{00000000-0002-0000-0000-000007000000}">
      <formula1>META2</formula1>
    </dataValidation>
    <dataValidation type="list" allowBlank="1" showInputMessage="1" showErrorMessage="1" sqref="R17:R30" xr:uid="{00000000-0002-0000-0000-000008000000}">
      <formula1>INDICADOR</formula1>
    </dataValidation>
  </dataValidations>
  <hyperlinks>
    <hyperlink ref="AG30" r:id="rId1" xr:uid="{00000000-0004-0000-0000-000000000000}"/>
    <hyperlink ref="AM30" r:id="rId2" xr:uid="{00000000-0004-0000-0000-000001000000}"/>
  </hyperlinks>
  <pageMargins left="0.70866141732283472" right="0.70866141732283472" top="0.74803149606299213" bottom="0.74803149606299213" header="0.31496062992125984" footer="0.31496062992125984"/>
  <pageSetup paperSize="14" scale="60" orientation="landscape" horizontalDpi="4294967293" r:id="rId3"/>
  <headerFooter>
    <oddFooter xml:space="preserve">&amp;RCódigo: PLE-PIN-F017
Versión: 1
Vigencia desde: 8 septiembre de 2017
</oddFooter>
  </headerFooter>
  <colBreaks count="1" manualBreakCount="1">
    <brk id="27" max="42" man="1"/>
  </colBreaks>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xr3:uid="{958C4451-9541-5A59-BF78-D2F731DF1C81}">
      <selection activeCell="C3" sqref="C3:C6"/>
    </sheetView>
  </sheetViews>
  <sheetFormatPr defaultRowHeight="15"/>
  <cols>
    <col min="1" max="1" width="25.140625" customWidth="1"/>
    <col min="2" max="2" width="28.28515625" bestFit="1" customWidth="1"/>
    <col min="3" max="3" width="56.5703125" bestFit="1" customWidth="1"/>
    <col min="4" max="4" width="43.28515625" customWidth="1"/>
    <col min="5" max="5" width="13.28515625" customWidth="1"/>
    <col min="6" max="256" width="11.42578125" customWidth="1"/>
  </cols>
  <sheetData>
    <row r="1" spans="1:8">
      <c r="A1" t="s">
        <v>233</v>
      </c>
      <c r="B1" t="s">
        <v>52</v>
      </c>
      <c r="C1" t="s">
        <v>234</v>
      </c>
      <c r="D1" t="s">
        <v>235</v>
      </c>
      <c r="F1" t="s">
        <v>236</v>
      </c>
    </row>
    <row r="2" spans="1:8">
      <c r="A2" t="s">
        <v>237</v>
      </c>
      <c r="B2" t="s">
        <v>238</v>
      </c>
      <c r="D2" t="s">
        <v>68</v>
      </c>
      <c r="F2" t="s">
        <v>239</v>
      </c>
    </row>
    <row r="3" spans="1:8">
      <c r="A3" t="s">
        <v>240</v>
      </c>
      <c r="B3" t="s">
        <v>241</v>
      </c>
      <c r="C3" t="s">
        <v>242</v>
      </c>
      <c r="D3" t="s">
        <v>198</v>
      </c>
      <c r="F3" t="s">
        <v>70</v>
      </c>
    </row>
    <row r="4" spans="1:8">
      <c r="A4" t="s">
        <v>243</v>
      </c>
      <c r="C4" t="s">
        <v>80</v>
      </c>
      <c r="D4" t="s">
        <v>244</v>
      </c>
      <c r="F4" t="s">
        <v>84</v>
      </c>
    </row>
    <row r="5" spans="1:8">
      <c r="A5" t="s">
        <v>245</v>
      </c>
      <c r="C5" t="s">
        <v>246</v>
      </c>
      <c r="D5" t="s">
        <v>163</v>
      </c>
    </row>
    <row r="6" spans="1:8">
      <c r="A6" t="s">
        <v>247</v>
      </c>
      <c r="C6" t="s">
        <v>248</v>
      </c>
      <c r="E6" t="s">
        <v>249</v>
      </c>
      <c r="G6" t="s">
        <v>250</v>
      </c>
    </row>
    <row r="7" spans="1:8">
      <c r="A7" t="s">
        <v>251</v>
      </c>
      <c r="E7" t="s">
        <v>252</v>
      </c>
      <c r="G7" t="s">
        <v>253</v>
      </c>
    </row>
    <row r="8" spans="1:8">
      <c r="E8" t="s">
        <v>254</v>
      </c>
      <c r="G8" t="s">
        <v>255</v>
      </c>
    </row>
    <row r="9" spans="1:8">
      <c r="E9" t="s">
        <v>256</v>
      </c>
    </row>
    <row r="10" spans="1:8">
      <c r="E10" t="s">
        <v>257</v>
      </c>
    </row>
    <row r="12" spans="1:8" s="14" customFormat="1" ht="74.25" customHeight="1">
      <c r="A12" s="23"/>
      <c r="C12" s="24"/>
      <c r="D12" s="17"/>
      <c r="H12" s="14" t="s">
        <v>258</v>
      </c>
    </row>
    <row r="13" spans="1:8" s="14" customFormat="1" ht="74.25" customHeight="1">
      <c r="A13" s="23"/>
      <c r="C13" s="24"/>
      <c r="D13" s="17"/>
      <c r="H13" s="14" t="s">
        <v>259</v>
      </c>
    </row>
    <row r="14" spans="1:8" s="14" customFormat="1" ht="74.25" customHeight="1">
      <c r="A14" s="23"/>
      <c r="C14" s="24"/>
      <c r="D14" s="13"/>
      <c r="H14" s="14" t="s">
        <v>260</v>
      </c>
    </row>
    <row r="15" spans="1:8" s="14" customFormat="1" ht="74.25" customHeight="1">
      <c r="A15" s="23"/>
      <c r="C15" s="24"/>
      <c r="D15" s="13"/>
      <c r="H15" s="14" t="s">
        <v>261</v>
      </c>
    </row>
    <row r="16" spans="1:8" s="14" customFormat="1" ht="74.25" customHeight="1" thickBot="1">
      <c r="A16" s="23"/>
      <c r="C16" s="24"/>
      <c r="D16" s="16"/>
    </row>
    <row r="17" spans="1:4" s="14" customFormat="1" ht="74.25" customHeight="1">
      <c r="A17" s="23"/>
      <c r="C17" s="24"/>
      <c r="D17" s="15"/>
    </row>
    <row r="18" spans="1:4" s="14" customFormat="1" ht="74.25" customHeight="1">
      <c r="A18" s="23"/>
      <c r="C18" s="24"/>
      <c r="D18" s="17"/>
    </row>
    <row r="19" spans="1:4" s="14" customFormat="1" ht="74.25" customHeight="1">
      <c r="A19" s="23"/>
      <c r="C19" s="24"/>
      <c r="D19" s="17"/>
    </row>
    <row r="20" spans="1:4" s="14" customFormat="1" ht="74.25" customHeight="1">
      <c r="A20" s="23"/>
      <c r="C20" s="24"/>
      <c r="D20" s="17"/>
    </row>
    <row r="21" spans="1:4" s="14" customFormat="1" ht="74.25" customHeight="1" thickBot="1">
      <c r="A21" s="23"/>
      <c r="C21" s="25"/>
      <c r="D21" s="17"/>
    </row>
    <row r="22" spans="1:4" ht="18.75" thickBot="1">
      <c r="C22" s="25"/>
      <c r="D22" s="15"/>
    </row>
    <row r="23" spans="1:4" ht="18.75" thickBot="1">
      <c r="C23" s="25"/>
      <c r="D23" s="12"/>
    </row>
    <row r="24" spans="1:4" ht="18">
      <c r="C24" s="26"/>
      <c r="D24" s="15"/>
    </row>
    <row r="25" spans="1:4" ht="18">
      <c r="C25" s="26"/>
      <c r="D25" s="17"/>
    </row>
    <row r="26" spans="1:4" ht="18">
      <c r="C26" s="26"/>
      <c r="D26" s="17"/>
    </row>
    <row r="27" spans="1:4" ht="18.75" thickBot="1">
      <c r="C27" s="26"/>
      <c r="D27" s="16"/>
    </row>
    <row r="28" spans="1:4" ht="18">
      <c r="C28" s="26"/>
      <c r="D28" s="15"/>
    </row>
    <row r="29" spans="1:4" ht="18">
      <c r="C29" s="26"/>
      <c r="D29" s="17"/>
    </row>
    <row r="30" spans="1:4" ht="18">
      <c r="C30" s="26"/>
      <c r="D30" s="17"/>
    </row>
    <row r="31" spans="1:4" ht="18">
      <c r="C31" s="26"/>
      <c r="D31" s="17"/>
    </row>
    <row r="32" spans="1:4" ht="18">
      <c r="C32" s="27"/>
      <c r="D32" s="17"/>
    </row>
    <row r="33" spans="3:4" ht="18">
      <c r="C33" s="27"/>
      <c r="D33" s="17"/>
    </row>
    <row r="34" spans="3:4" ht="18">
      <c r="C34" s="27"/>
      <c r="D34" s="16"/>
    </row>
    <row r="35" spans="3:4" ht="18">
      <c r="C35" s="27"/>
      <c r="D35" s="16"/>
    </row>
    <row r="36" spans="3:4" ht="18">
      <c r="C36" s="27"/>
      <c r="D36" s="16"/>
    </row>
    <row r="37" spans="3:4" ht="18">
      <c r="C37" s="27"/>
      <c r="D37" s="16"/>
    </row>
    <row r="38" spans="3:4" ht="18">
      <c r="C38" s="27"/>
      <c r="D38" s="19"/>
    </row>
    <row r="39" spans="3:4" ht="18">
      <c r="C39" s="27"/>
      <c r="D39" s="19"/>
    </row>
    <row r="40" spans="3:4" ht="18">
      <c r="C40" s="28"/>
      <c r="D40" s="19"/>
    </row>
    <row r="41" spans="3:4" ht="18">
      <c r="C41" s="28"/>
      <c r="D41" s="19"/>
    </row>
    <row r="42" spans="3:4" ht="18.75" thickBot="1">
      <c r="C42" s="29"/>
      <c r="D42" s="19"/>
    </row>
    <row r="43" spans="3:4" ht="18">
      <c r="C43" s="30"/>
      <c r="D43" s="15"/>
    </row>
    <row r="44" spans="3:4" ht="18">
      <c r="C44" s="31"/>
      <c r="D44" s="16"/>
    </row>
    <row r="45" spans="3:4" ht="18">
      <c r="C45" s="31"/>
      <c r="D45" s="16"/>
    </row>
    <row r="46" spans="3:4" ht="18">
      <c r="C46" s="31"/>
      <c r="D46" s="19"/>
    </row>
    <row r="47" spans="3:4" ht="18.75" thickBot="1">
      <c r="C47" s="32"/>
      <c r="D47" s="18"/>
    </row>
    <row r="48" spans="3:4" ht="18">
      <c r="C48" s="33"/>
    </row>
    <row r="49" spans="3:3" ht="18">
      <c r="C49" s="33"/>
    </row>
    <row r="50" spans="3:3" ht="18">
      <c r="C50" s="33"/>
    </row>
    <row r="51" spans="3:3" ht="18">
      <c r="C51" s="33"/>
    </row>
    <row r="52" spans="3:3" ht="18">
      <c r="C52" s="34"/>
    </row>
    <row r="53" spans="3:3" ht="18">
      <c r="C53" s="34"/>
    </row>
    <row r="54" spans="3:3" ht="18">
      <c r="C54" s="34"/>
    </row>
    <row r="55" spans="3:3" ht="18">
      <c r="C55" s="34"/>
    </row>
    <row r="56" spans="3:3" ht="18">
      <c r="C56" s="35"/>
    </row>
    <row r="57" spans="3:3" ht="18">
      <c r="C57" s="36"/>
    </row>
    <row r="58" spans="3:3" ht="18">
      <c r="C58" s="36"/>
    </row>
    <row r="59" spans="3:3" ht="18">
      <c r="C59" s="36"/>
    </row>
    <row r="60" spans="3:3" ht="18.75" thickBot="1">
      <c r="C60" s="37"/>
    </row>
    <row r="61" spans="3:3" ht="18">
      <c r="C61" s="38"/>
    </row>
    <row r="62" spans="3:3" ht="18">
      <c r="C62" s="39"/>
    </row>
    <row r="63" spans="3:3" ht="18">
      <c r="C63" s="39"/>
    </row>
    <row r="64" spans="3:3" ht="18">
      <c r="C64" s="39"/>
    </row>
    <row r="65" spans="3:3" ht="18">
      <c r="C65" s="39"/>
    </row>
    <row r="66" spans="3:3" ht="18">
      <c r="C66" s="40"/>
    </row>
    <row r="67" spans="3:3" ht="18">
      <c r="C67" s="40"/>
    </row>
    <row r="68" spans="3:3" ht="18">
      <c r="C68" s="40"/>
    </row>
    <row r="69" spans="3:3" ht="18">
      <c r="C69" s="40"/>
    </row>
    <row r="70" spans="3:3" ht="18">
      <c r="C70" s="40"/>
    </row>
    <row r="71" spans="3:3" ht="18">
      <c r="C71" s="41"/>
    </row>
    <row r="72" spans="3:3" ht="18">
      <c r="C72" s="40"/>
    </row>
    <row r="73" spans="3:3" ht="18">
      <c r="C73" s="40"/>
    </row>
    <row r="74" spans="3:3" ht="18">
      <c r="C74" s="40"/>
    </row>
    <row r="75" spans="3:3" ht="18">
      <c r="C75" s="40"/>
    </row>
    <row r="76" spans="3:3" ht="18">
      <c r="C76" s="40"/>
    </row>
    <row r="77" spans="3:3" ht="18">
      <c r="C77" s="40"/>
    </row>
    <row r="78" spans="3:3" ht="18">
      <c r="C78" s="40"/>
    </row>
    <row r="79" spans="3:3" ht="18">
      <c r="C79" s="39"/>
    </row>
    <row r="80" spans="3:3" ht="18">
      <c r="C80" s="39"/>
    </row>
    <row r="81" spans="3:3" ht="18">
      <c r="C81" s="39"/>
    </row>
    <row r="82" spans="3:3" ht="18">
      <c r="C82" s="39"/>
    </row>
    <row r="83" spans="3:3" ht="18">
      <c r="C83" s="39"/>
    </row>
    <row r="84" spans="3:3" ht="18">
      <c r="C84" s="39"/>
    </row>
    <row r="85" spans="3:3" ht="18">
      <c r="C85" s="42"/>
    </row>
    <row r="86" spans="3:3" ht="18">
      <c r="C86" s="39"/>
    </row>
    <row r="87" spans="3:3" ht="18">
      <c r="C87" s="39"/>
    </row>
    <row r="88" spans="3:3" ht="18.75" thickBot="1">
      <c r="C88" s="43"/>
    </row>
    <row r="89" spans="3:3" ht="18">
      <c r="C89" s="44"/>
    </row>
    <row r="90" spans="3:3" ht="18">
      <c r="C90" s="40"/>
    </row>
    <row r="91" spans="3:3" ht="18">
      <c r="C91" s="40"/>
    </row>
    <row r="92" spans="3:3" ht="18">
      <c r="C92" s="40"/>
    </row>
    <row r="93" spans="3:3" ht="18">
      <c r="C93" s="40"/>
    </row>
    <row r="94" spans="3:3" ht="18.75" thickBot="1">
      <c r="C94" s="45"/>
    </row>
    <row r="99" spans="2:3">
      <c r="B99" t="s">
        <v>60</v>
      </c>
      <c r="C99" t="s">
        <v>262</v>
      </c>
    </row>
    <row r="100" spans="2:3" ht="30">
      <c r="B100" s="21">
        <v>1167</v>
      </c>
      <c r="C100" s="14" t="s">
        <v>263</v>
      </c>
    </row>
    <row r="101" spans="2:3" ht="30">
      <c r="B101" s="21">
        <v>1131</v>
      </c>
      <c r="C101" s="14" t="s">
        <v>264</v>
      </c>
    </row>
    <row r="102" spans="2:3" ht="30">
      <c r="B102" s="21">
        <v>1177</v>
      </c>
      <c r="C102" s="14" t="s">
        <v>265</v>
      </c>
    </row>
    <row r="103" spans="2:3" ht="30">
      <c r="B103" s="21">
        <v>1094</v>
      </c>
      <c r="C103" s="14" t="s">
        <v>266</v>
      </c>
    </row>
    <row r="104" spans="2:3">
      <c r="B104" s="21">
        <v>1128</v>
      </c>
      <c r="C104" s="14" t="s">
        <v>267</v>
      </c>
    </row>
    <row r="105" spans="2:3" ht="45">
      <c r="B105" s="21">
        <v>1095</v>
      </c>
      <c r="C105" s="14" t="s">
        <v>268</v>
      </c>
    </row>
    <row r="106" spans="2:3" ht="45">
      <c r="B106" s="21">
        <v>1129</v>
      </c>
      <c r="C106" s="14" t="s">
        <v>269</v>
      </c>
    </row>
    <row r="107" spans="2:3" ht="45">
      <c r="B107" s="21">
        <v>1120</v>
      </c>
      <c r="C107" s="14" t="s">
        <v>270</v>
      </c>
    </row>
    <row r="108" spans="2:3">
      <c r="B108" s="20"/>
    </row>
    <row r="109" spans="2:3">
      <c r="B109" s="20"/>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2019-01-16T01:33:52Z</dcterms:modified>
  <cp:category/>
  <cp:contentStatus/>
</cp:coreProperties>
</file>