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05"/>
  <workbookPr defaultThemeVersion="124226"/>
  <mc:AlternateContent xmlns:mc="http://schemas.openxmlformats.org/markup-compatibility/2006">
    <mc:Choice Requires="x15">
      <x15ac:absPath xmlns:x15ac="http://schemas.microsoft.com/office/spreadsheetml/2010/11/ac" url="D:\TempUserProfiles\NetworkService\AppData\OICE_16_974FA576_32C1D314_A2F\"/>
    </mc:Choice>
  </mc:AlternateContent>
  <xr:revisionPtr revIDLastSave="3" documentId="8_{9822FA29-09C7-4473-89D5-F12931496E54}" xr6:coauthVersionLast="40" xr6:coauthVersionMax="40" xr10:uidLastSave="{CE1B3787-925D-4A4A-B478-BF840EB56253}"/>
  <bookViews>
    <workbookView showHorizontalScroll="0" showVerticalScroll="0" showSheetTabs="0" xWindow="-120" yWindow="-120" windowWidth="15600" windowHeight="11760" tabRatio="849" xr2:uid="{00000000-000D-0000-FFFF-FFFF00000000}"/>
  </bookViews>
  <sheets>
    <sheet name="PLAN GESTION POR PROCESO" sheetId="1" r:id="rId1"/>
    <sheet name="Hoja1" sheetId="3" r:id="rId2"/>
    <sheet name="Hoja2" sheetId="2" state="hidden" r:id="rId3"/>
  </sheets>
  <externalReferences>
    <externalReference r:id="rId4"/>
  </externalReferences>
  <definedNames>
    <definedName name="_xlnm.Print_Area" localSheetId="0">'PLAN GESTION POR PROCESO'!$E$15:$L$20</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9" i="1" l="1"/>
  <c r="BA17" i="1"/>
  <c r="BC17" i="1"/>
  <c r="F28" i="1"/>
  <c r="D5" i="3"/>
  <c r="BA21" i="1"/>
  <c r="BC21" i="1"/>
  <c r="BA22" i="1"/>
  <c r="BC22" i="1"/>
  <c r="BA23" i="1"/>
  <c r="BC23" i="1"/>
  <c r="BC24" i="1"/>
  <c r="BC25" i="1"/>
  <c r="BC26" i="1"/>
  <c r="BC27" i="1"/>
  <c r="AZ21" i="1"/>
  <c r="AZ22" i="1"/>
  <c r="AZ23" i="1"/>
  <c r="AZ24" i="1"/>
  <c r="AZ25" i="1"/>
  <c r="AZ26" i="1"/>
  <c r="AZ27" i="1"/>
  <c r="AU21" i="1"/>
  <c r="AW21" i="1"/>
  <c r="AU22" i="1"/>
  <c r="AW22" i="1"/>
  <c r="AU23" i="1"/>
  <c r="AU24" i="1"/>
  <c r="AW25" i="1"/>
  <c r="AW26" i="1"/>
  <c r="AW27" i="1"/>
  <c r="AT21" i="1"/>
  <c r="AT22" i="1"/>
  <c r="AT23" i="1"/>
  <c r="AT24" i="1"/>
  <c r="AT25" i="1"/>
  <c r="AT26" i="1"/>
  <c r="AT27" i="1"/>
  <c r="AO21" i="1"/>
  <c r="AO22" i="1"/>
  <c r="AO23" i="1"/>
  <c r="AQ23" i="1"/>
  <c r="AO24" i="1"/>
  <c r="AO25" i="1"/>
  <c r="AQ25" i="1"/>
  <c r="AN21" i="1"/>
  <c r="AN22" i="1"/>
  <c r="AN23" i="1"/>
  <c r="AN24" i="1"/>
  <c r="AN25" i="1"/>
  <c r="AN26" i="1"/>
  <c r="AN27" i="1"/>
  <c r="AI21" i="1"/>
  <c r="AI22" i="1"/>
  <c r="AI23" i="1"/>
  <c r="AK23" i="1"/>
  <c r="AI24" i="1"/>
  <c r="AI25" i="1"/>
  <c r="AI26" i="1"/>
  <c r="AI27" i="1"/>
  <c r="AH21" i="1"/>
  <c r="AH22" i="1"/>
  <c r="AH23" i="1"/>
  <c r="AH24" i="1"/>
  <c r="AH25" i="1"/>
  <c r="AH26" i="1"/>
  <c r="AH27" i="1"/>
  <c r="AC21" i="1"/>
  <c r="AC22" i="1"/>
  <c r="AC23" i="1"/>
  <c r="AC24" i="1"/>
  <c r="AC25" i="1"/>
  <c r="AC26" i="1"/>
  <c r="AC27" i="1"/>
  <c r="AB21" i="1"/>
  <c r="AB22" i="1"/>
  <c r="AB23" i="1"/>
  <c r="AB24" i="1"/>
  <c r="AB25" i="1"/>
  <c r="AB26" i="1"/>
  <c r="AB27" i="1"/>
  <c r="BA18" i="1"/>
  <c r="BA19" i="1"/>
  <c r="BC19" i="1"/>
  <c r="BA20" i="1"/>
  <c r="BC20" i="1"/>
  <c r="AZ18" i="1"/>
  <c r="AZ19" i="1"/>
  <c r="AZ20" i="1"/>
  <c r="AZ17" i="1"/>
  <c r="AU18" i="1"/>
  <c r="AU19" i="1"/>
  <c r="AW19" i="1"/>
  <c r="AU20" i="1"/>
  <c r="AU17" i="1"/>
  <c r="AT18" i="1"/>
  <c r="AT19" i="1"/>
  <c r="AT20" i="1"/>
  <c r="AT17" i="1"/>
  <c r="AO18" i="1"/>
  <c r="AO19" i="1"/>
  <c r="AQ19" i="1"/>
  <c r="AO20" i="1"/>
  <c r="AQ20" i="1"/>
  <c r="AO17" i="1"/>
  <c r="AQ28" i="1"/>
  <c r="AN18" i="1"/>
  <c r="AN19" i="1"/>
  <c r="AN20" i="1"/>
  <c r="AN17" i="1"/>
  <c r="AI18" i="1"/>
  <c r="AI19" i="1"/>
  <c r="AI20" i="1"/>
  <c r="AI17" i="1"/>
  <c r="AK17" i="1"/>
  <c r="AK28" i="1"/>
  <c r="AH18" i="1"/>
  <c r="AH19" i="1"/>
  <c r="AH20" i="1"/>
  <c r="AH17" i="1"/>
  <c r="AC18" i="1"/>
  <c r="AE18" i="1"/>
  <c r="AE28" i="1"/>
  <c r="AC19" i="1"/>
  <c r="AC20" i="1"/>
  <c r="AC17" i="1"/>
  <c r="AB18" i="1"/>
  <c r="AB19" i="1"/>
  <c r="AB20" i="1"/>
  <c r="AB17" i="1"/>
  <c r="AW28" i="1"/>
  <c r="BB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V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W15"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AA15"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Y16"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2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<sst xmlns="http://schemas.openxmlformats.org/spreadsheetml/2006/main" count="410" uniqueCount="228">
  <si>
    <t>SECRETARIA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</si>
  <si>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</si>
  <si>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</si>
  <si>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</si>
  <si>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</si>
  <si>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</si>
  <si>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</si>
  <si>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</si>
  <si>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0"/>
        <rFont val="Arial Rounded MT Bold"/>
        <family val="2"/>
      </rPr>
      <t xml:space="preserve"> </t>
    </r>
  </si>
  <si>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</si>
  <si>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Primera versión del Plan de Gestión 2018, en el cual se encuentran incluídas las metas de Implementación del Modelo de Planeación y Gestión.</t>
  </si>
  <si>
    <r>
      <t>Alcance del Proceso:</t>
    </r>
    <r>
      <rPr>
        <sz val="10"/>
        <rFont val="Arial Rounded MT Bold"/>
        <family val="2"/>
      </rPr>
      <t xml:space="preserve"> </t>
    </r>
  </si>
  <si>
    <t>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</si>
  <si>
    <r>
      <t>Líder del  Proceso:</t>
    </r>
    <r>
      <rPr>
        <sz val="10"/>
        <rFont val="Arial Rounded MT Bold"/>
        <family val="2"/>
      </rPr>
      <t xml:space="preserve"> </t>
    </r>
  </si>
  <si>
    <t>JEFE/A OFICINA ASESORA DE PLANEACIÓN</t>
  </si>
  <si>
    <t>G</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</si>
  <si>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</si>
  <si>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</si>
  <si>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</si>
  <si>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</si>
  <si>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</si>
  <si>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</si>
  <si>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</si>
  <si>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</si>
  <si>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</si>
  <si>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</si>
  <si>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</si>
  <si>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</si>
  <si>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</si>
  <si>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</si>
  <si>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</si>
  <si>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</si>
  <si>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</si>
  <si>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</si>
  <si>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</si>
  <si>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</si>
  <si>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</si>
  <si>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</si>
  <si>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</si>
  <si>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</si>
  <si>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</si>
  <si>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</si>
  <si>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</si>
  <si>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</si>
  <si>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</si>
  <si>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</si>
  <si>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</si>
  <si>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</si>
  <si>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</si>
  <si>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</si>
  <si>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</si>
  <si>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</si>
  <si>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</si>
  <si>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</si>
  <si>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</si>
  <si>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</si>
  <si>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</si>
  <si>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</si>
  <si>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</si>
  <si>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</si>
  <si>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</si>
  <si>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</si>
  <si>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Integrar las herramientas de planeación, gestión y control, con enfoque de innovación, mejoramiento continuo, responsabilidad social, desarrollo integral del talento humano y transparencia</t>
  </si>
  <si>
    <t>Gestionar de manera estratégica los flujos de información y conocimiento producidos en la entidad, con el propósito de fortalecer el ejercicio de toma de decisiones</t>
  </si>
  <si>
    <t>Implementar la dimensión de gestión del conocimiento de acuerdo a los lineamientos definidos en el nuevo Modelo de Planeación y Gestión</t>
  </si>
  <si>
    <t>Realizar un (1) mapa de generación de conocimiento de la entidad, de acuerdo al modelo de operación por procesos vigente</t>
  </si>
  <si>
    <t>GESTION</t>
  </si>
  <si>
    <t>Mapa de conocimiento de la entidad realizado</t>
  </si>
  <si>
    <t>Numero de mapas de conocimiento de la entidad realizado</t>
  </si>
  <si>
    <t>N/A</t>
  </si>
  <si>
    <t>SUMA</t>
  </si>
  <si>
    <t>Mapa de Conocimiento</t>
  </si>
  <si>
    <t>EFICACIA</t>
  </si>
  <si>
    <t>Publicación en Pagina WEB</t>
  </si>
  <si>
    <t>Oficina Asesora de Planeación</t>
  </si>
  <si>
    <t>Archivo con Mapa de Conocimiento de la entidad, según los flujos de conocimiento interno</t>
  </si>
  <si>
    <t>Meta no programda</t>
  </si>
  <si>
    <t>Se realizó el mapa del conocimiento según los registros en el aplicativo ágora</t>
  </si>
  <si>
    <t>https://gobiernobogota-my.sharepoint.com/:f:/g/personal/juan_jimenez_gobiernobogota_gov_co/EpmjzyCmVCtGnduhLLAdq9YBE1-ylQHxIp_bwNNCpklBFQ?e=kh47k4</t>
  </si>
  <si>
    <t>meta no programada</t>
  </si>
  <si>
    <t>Meta no programada</t>
  </si>
  <si>
    <t>Para el segundo trimestre de la vigencia se realizó un mapa de generación del conocimiento de la entidad de acuerdo al modelo de operación por procesos vigentes.</t>
  </si>
  <si>
    <t>Diseñar una (1) metodologia de identificación de los flujos del conocimiento que se produce en los diferentes procesos que conforman el modelo de operación de la entidad.</t>
  </si>
  <si>
    <t>RETADORA (MEJORA)</t>
  </si>
  <si>
    <t>Metodologia de identificación de flujos del conocimiento diseñada</t>
  </si>
  <si>
    <t>Numero de metodologias de identificación de los flujos del conocimiento diseñada</t>
  </si>
  <si>
    <t>Metodologia Diseñada</t>
  </si>
  <si>
    <t>Documentación del Sistema de Gestión</t>
  </si>
  <si>
    <t>Publicación en la intranet de la metodologia de identificación de los flujos de conocimiento</t>
  </si>
  <si>
    <t xml:space="preserve">Se diseñó una (1) primera versión de metodología de identificación de los flujos del conocimiento que se produce en los diferentes procesos que conforman el modelo de operación de la entidad. La cual será aplicada en un estudio para la construcción del mapa de conocimiento de la entidad.
Esta metodología incluye: 
1. Conceptos - Flujos del Conocimiento
2. Enfoques de Gestión del Conocimiento 
2.1 Enfoque basado en la tecnológia
2.2 Enfoque basado en la información y los datos
2.3 Enfoque basado en las personas
Este documento se encuentra en el siguiente link de OneDrive :
https://gobiernobogota-my.sharepoint.com/personal/juan_jimenez_gobiernobogota_gov_co/_layouts/15/onedrive.aspx?id=%2Fpersonal%2Fjuan_jimenez_gobiernobogota_gov_co%2FDocuments%2FEVIDENCIAS%20PG%20OAP%2FPG%20GESTI%C3%93N%20DEL%20CONOCIMIENTO%2FI%20TRI%2FMETA%202
</t>
  </si>
  <si>
    <t>https://gobiernobogota-my.sharepoint.com/personal/juan_jimenez_gobiernobogota_gov_co/_layouts/15/onedrive.aspx?id=%2Fpersonal%2Fjuan_jimenez_gobiernobogota_gov_co%2FDocuments%2FEVIDENCIAS%20PG%20OAP%2FPG%20GESTI%C3%93N%20DEL%20CONOCIMIENTO%2FI%20TRI%2FMETA%202</t>
  </si>
  <si>
    <t>NO PROGRAMADO</t>
  </si>
  <si>
    <t>Para el primer trimestre se realizó una metodología para la identificación de los flujos del conocimiento</t>
  </si>
  <si>
    <t>Analizar el 100% de las buenas practicas documentadas por los procesos/Alcaldías Locales en la herramienta AGORA, para identificar la procedencia de incorporarlas en el Sistema de Gestión</t>
  </si>
  <si>
    <t>Porcentaje de buenas practicas y lecciones aprendidas desarrolladas en los procesos de la SDG</t>
  </si>
  <si>
    <t>(Buenas practicas y lecciones aprendidas registradas en AGORA analizadas/total de buenas practicas y lecciones aprendidas registradas en el AGORA)*100</t>
  </si>
  <si>
    <t>CRECIENTE</t>
  </si>
  <si>
    <t>Buenas practicas y lecciones aprendidas identificadas</t>
  </si>
  <si>
    <t>Micrositio AGORA</t>
  </si>
  <si>
    <t>Buenas practicas  y lecciones aprendidas AGORA</t>
  </si>
  <si>
    <t xml:space="preserve">meta no programada  </t>
  </si>
  <si>
    <t>Se realizó análisis del 10% de las buenas prácticas registradas en ágora, de lo cual salió el mapa del conocimiento</t>
  </si>
  <si>
    <t>https://gobiernobogota-my.sharepoint.com/:x:/g/personal/juan_jimenez_gobiernobogota_gov_co/EbT7EmMBgH1FngKRVJsjyBcBQ1xqveZ3a8JpDgAY2s0a2w?e=aHkZn8</t>
  </si>
  <si>
    <t>De las 37 prácticas reportadas por los distintos procesos al interior de la Secretaría Distrital de Gobierno, se hizo el análisis del 50%. El primer filtro utilizado fue  el uso de la buena práctica, es decir si contribuía a una mejora en la capacidad administrativa, en la mejora de procesos, en mejoras frente a la toma de decisiones o en la mejora en la prestación de bienes y servicios. A partir de este filtro, se idenficaron los procesos y se realizó un resumen de la medida adoptada por los mismos. En este resumen se presentó el alcance de la práctica, su difusión, el equipo de trabajo que la implementa y los resultados obtenidos. Como valor agregado al análisis de buenas prácticas, la Oficina Asesora de Planeación estableció unos criterios a ser tenidos en cuenta a la hora de analizar si una práctica es buena o no para su futura difusión e implementación en otras dependencias.    </t>
  </si>
  <si>
    <t>Carpeta Gestión del Conocimiento: Abrir documento "Buenas Prácticas Ágora"</t>
  </si>
  <si>
    <t xml:space="preserve">Dado que Ágora es el repositorio de buenas prácticas reportadas por las dependencias y procesos al interior de la Secretaría Distrital de Gobierno. El  documento proyectado tuvo como propósito realizar un análisis de las buenas prácticas y generar ciertas recomendaciones para su difusión en el Modelo Integrado de Gestión y Planeación. En este sentido, se clasificaron las buenas prácticas de acuerdo con su uso en la mejora de la capacidad administrativa, mejora de procesos, mejora en la prestación de bienes y servicios y mejora en la toma de decisiones.  </t>
  </si>
  <si>
    <t>Documento análisis buenas prácticas</t>
  </si>
  <si>
    <t>Se realizó el análisis en el 100% de las buenas prácticas por los procesos y Alcaldías Locales en la Herramienta de gestión Agora</t>
  </si>
  <si>
    <t>Realizar una (1) postulación a un premio de innovación a la gestión pública</t>
  </si>
  <si>
    <t>Postulación a un premio de innovación a la gestión pública realizada</t>
  </si>
  <si>
    <t xml:space="preserve">Numero de postulaciones a premios de innovación a la gestión pública </t>
  </si>
  <si>
    <t>Postulaciones a premio de innovación pública</t>
  </si>
  <si>
    <t>Documento de Postulación</t>
  </si>
  <si>
    <t>Postulación a premio de innovación a la gestión pública</t>
  </si>
  <si>
    <t>Se realizó la postulación al programa de Gestión Ambiental Empresarial- GAE, con el propósito de desarrollar lineamientos de operación con el diseño de una herramienta digital que permita ingresar la información de indicadores como consumo de agua, energía, residuos, unidades de producción</t>
  </si>
  <si>
    <t>Carpeta Gestión del Conocimiento: Premio de innovación</t>
  </si>
  <si>
    <t>El proceso realizó para el tercer trimestre la postulación a un premio de innovación en la gestión pública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</si>
  <si>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</si>
  <si>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</si>
  <si>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</si>
  <si>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</si>
  <si>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</si>
  <si>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</si>
  <si>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</si>
  <si>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</si>
  <si>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META NO PROGRAMADA PARA EL I TRIMESTRE</t>
  </si>
  <si>
    <t>El proceso registró el ejercicio de evaluación del normograma el cual se encuentra con el radicao No. 20181300268163</t>
  </si>
  <si>
    <t>Radicado No. 20181300268163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</si>
  <si>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</si>
  <si>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</si>
  <si>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</si>
  <si>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</si>
  <si>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Se realizó medición de desempeño ambiental, aplicando la herramienta dispuesta para tal fin</t>
  </si>
  <si>
    <t>Informe de medición del desempeño ambiental</t>
  </si>
  <si>
    <t>El proceso efectuó las dos mediciones de desempeño ambiental.</t>
  </si>
  <si>
    <t>Informe Gestión Ambiental</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</si>
  <si>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</si>
  <si>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</si>
  <si>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</si>
  <si>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</si>
  <si>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</si>
  <si>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Se registro como buena práctica, el espacio ágora. Esto, dado que este espacio ha facilitado la identificación y visibilización de las buenas prácticas implementadas en todos los procesos y alcaldías locales, permitiendo compartir experiencias exitosas</t>
  </si>
  <si>
    <t>Informe de buenas prácticas en ágora</t>
  </si>
  <si>
    <t>Se registro una lección aprendida producto de errores operacionales en la plataforma AGORA</t>
  </si>
  <si>
    <t>Informe leccioón aprendida</t>
  </si>
  <si>
    <t>El proceso registró una buena práctica y una lección aprendida producto de errores operacionales.</t>
  </si>
  <si>
    <t>Cumplir con el 100% de los requisitos del modelo integrado de planeación y gestión</t>
  </si>
  <si>
    <r>
      <t xml:space="preserve">Depurar el 100% de las comunicaciones en el aplicativo de gestión documental </t>
    </r>
    <r>
      <rPr>
        <b/>
        <sz val="11"/>
        <rFont val="Calibri"/>
        <family val="2"/>
      </rPr>
      <t xml:space="preserve"> ORFEO I </t>
    </r>
    <r>
      <rPr>
        <sz val="11"/>
        <rFont val="Calibri"/>
        <family val="2"/>
      </rPr>
      <t>(a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</si>
  <si>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</si>
  <si>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</si>
  <si>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</si>
  <si>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</si>
  <si>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No se cuenta con comunicaciones asignadas al proceso en el aplicativo ORFEO 1</t>
  </si>
  <si>
    <t>Informe ORFEO 1</t>
  </si>
  <si>
    <t>El proceso no contaba con comunicaciones en el aplicativo de gestión documental ORFEO I</t>
  </si>
  <si>
    <t>Reporte orfeo I</t>
  </si>
  <si>
    <t>El proceso depuró el 100% de las comunicaciones del aplicativo de gestión documental ORFEO I</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</si>
  <si>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</si>
  <si>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</si>
  <si>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</si>
  <si>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CONSTANTE</t>
  </si>
  <si>
    <t>Plan de Actualización de la Documentación</t>
  </si>
  <si>
    <t>OFICINA ASESORA DE PLANEACION</t>
  </si>
  <si>
    <t>MEDIANTE COMUNICACIÓN CON RADICADO 20181300119433 A LA DRP Y RADICADO 20181300093773 A LA SUBSECRETARÍA DE GESTIÓN LOCAL. DE ESTOS DOS, SOLO LA SUBSECRETARÍA DE GESTIÓN LOCAL REMITIÓ PLAN DE ACTUALIZACIÓN DOCUMENTAL</t>
  </si>
  <si>
    <t>COMUNICACIONES EN ORFEO</t>
  </si>
  <si>
    <t>Se cumplieron las actividades programadas para la dimensión de gestión del conocimiento, en ese sentido:
1. Se realizó autodiagnóstico
2. Se realizó propuesta de plan de acción</t>
  </si>
  <si>
    <t>El proceso cuenta con la actualización documental del 100%</t>
  </si>
  <si>
    <t>Mantener el 100% de las acciones de mejora asignadas al proceso/Alcaldía con relación a planes de mejoramiento interno documentadas y vigentes</t>
  </si>
  <si>
    <t>Acciones correctivas documentadas y vigentes</t>
  </si>
  <si>
    <t>(No. De acciones de plan de mejoramiento responsabilidad del proceso documentadas y vigentes/No. De acciones bajo responsabilidad del proceso)*100</t>
  </si>
  <si>
    <t>EL PROCESO NO CUENTA CON ACCIONES DE MEJORA INTERNAS Y EXTERNAS</t>
  </si>
  <si>
    <t>MIMEC</t>
  </si>
  <si>
    <t>El proceso no cuenta con acciones de mejora</t>
  </si>
  <si>
    <t>Informe de acciones de mejora</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</si>
  <si>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</si>
  <si>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</si>
  <si>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</si>
  <si>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</si>
  <si>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 xml:space="preserve"> SE REALIZÓ PUBLICACIÓN DE LA INFORMACIÓN CONFORME LA LEY 1712 DE 2012</t>
  </si>
  <si>
    <t>http://www.gobiernobogota.gov.co/transparencia/instrumentos-gestion-informacion-publica/relacionados-la-informacion/107-registro</t>
  </si>
  <si>
    <t>Se realizó la publicación según los criterios de la ley 1712</t>
  </si>
  <si>
    <t>http://www.gobiernobogota.gov.co/transparencia/control/reportes-control-interno/informe-seguimiento-al-plan-anticorrupcion-y-atencion</t>
  </si>
  <si>
    <t>Información publicada según lineamientos de la Ley de transparencia 1712 de 2014</t>
  </si>
  <si>
    <t>Informe DTI</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</si>
  <si>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</si>
  <si>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</si>
  <si>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</si>
  <si>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</si>
  <si>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</si>
  <si>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</si>
  <si>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</si>
  <si>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</si>
  <si>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</si>
  <si>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</si>
  <si>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</si>
  <si>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</si>
  <si>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EFICIENCIA</t>
  </si>
  <si>
    <t>ADQUISICION DE SERVICIOS</t>
  </si>
  <si>
    <t>GASTOS DE INVERSION</t>
  </si>
  <si>
    <t>RUTINARIA</t>
  </si>
  <si>
    <t>SERVICIOS PUBLICOS</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</si>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</sst>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240A]\ #,##0.00"/>
    <numFmt numFmtId="166" formatCode="* #,##0.00&quot;    &quot;;\-* #,##0.00&quot;    &quot;;* \-#&quot;    &quot;;@\ "/>
  </numFmts>
  <fonts count="37">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4"/>
      <name val="Arial Rounded MT Bold"/>
      <family val="2"/>
    </font>
    <font>
      <b/>
      <sz val="10"/>
      <name val="Arial Rounded MT Bold"/>
      <family val="2"/>
    </font>
    <font>
      <b/>
      <sz val="11"/>
      <color indexed="16"/>
      <name val="Arial Rounded MT Bold"/>
      <family val="2"/>
    </font>
    <font>
      <sz val="10"/>
      <name val="Arial Rounded MT Bold"/>
      <family val="2"/>
    </font>
    <font>
      <sz val="12"/>
      <name val="Arial Rounded MT Bold"/>
      <family val="2"/>
    </font>
    <font>
      <sz val="10"/>
      <color indexed="8"/>
      <name val="Arial Rounded MT Bold"/>
      <family val="2"/>
    </font>
    <font>
      <b/>
      <sz val="10"/>
      <color indexed="8"/>
      <name val="Arial Rounded MT Bold"/>
      <family val="2"/>
    </font>
    <font>
      <b/>
      <sz val="22"/>
      <name val="Arial Rounded MT Bold"/>
      <family val="2"/>
    </font>
    <font>
      <sz val="12"/>
      <color indexed="8"/>
      <name val="Arial Rounded MT Bold"/>
      <family val="2"/>
    </font>
    <font>
      <sz val="12"/>
      <name val="Arial"/>
      <family val="2"/>
    </font>
    <font>
      <b/>
      <sz val="18"/>
      <name val="Arial Rounded MT Bold"/>
      <family val="2"/>
    </font>
    <font>
      <sz val="11"/>
      <name val="Arial"/>
      <family val="2"/>
    </font>
    <font>
      <sz val="11"/>
      <name val="Calibri"/>
      <family val="2"/>
    </font>
    <font>
      <b/>
      <sz val="11"/>
      <name val="Calibri"/>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2"/>
      <color theme="1"/>
      <name val="Arial Rounded MT Bold"/>
      <family val="2"/>
    </font>
    <font>
      <b/>
      <sz val="28"/>
      <color theme="1"/>
      <name val="Arial Rounded MT Bold"/>
      <family val="2"/>
    </font>
    <font>
      <sz val="11"/>
      <name val="Calibri"/>
      <family val="2"/>
      <scheme val="minor"/>
    </font>
    <font>
      <sz val="14"/>
      <color theme="1"/>
      <name val="Arial Rounded MT Bold"/>
      <family val="2"/>
    </font>
    <font>
      <b/>
      <sz val="18"/>
      <color theme="1"/>
      <name val="Arial Rounded MT Bold"/>
      <family val="2"/>
    </font>
    <font>
      <b/>
      <sz val="11"/>
      <color theme="1"/>
      <name val="Arial Rounded MT Bold"/>
      <family val="2"/>
    </font>
    <font>
      <b/>
      <sz val="24"/>
      <color theme="1"/>
      <name val="Arial Rounded MT Bold"/>
      <family val="2"/>
    </font>
    <font>
      <b/>
      <sz val="26"/>
      <color theme="1"/>
      <name val="Arial Rounded MT Bold"/>
      <family val="2"/>
    </font>
    <font>
      <b/>
      <sz val="20"/>
      <color theme="1"/>
      <name val="Arial Rounded MT Bold"/>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theme="4"/>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11">
    <xf numFmtId="0" fontId="0" fillId="0" borderId="0"/>
    <xf numFmtId="0" fontId="1" fillId="2" borderId="0" applyNumberFormat="0" applyBorder="0" applyAlignment="0" applyProtection="0"/>
    <xf numFmtId="0" fontId="20" fillId="0" borderId="0" applyNumberFormat="0" applyFill="0" applyBorder="0" applyAlignment="0" applyProtection="0"/>
    <xf numFmtId="166" fontId="1" fillId="0" borderId="0" applyFill="0" applyBorder="0" applyAlignment="0" applyProtection="0"/>
    <xf numFmtId="44" fontId="19" fillId="0" borderId="0" applyFont="0" applyFill="0" applyBorder="0" applyAlignment="0" applyProtection="0"/>
    <xf numFmtId="0" fontId="1" fillId="0" borderId="0"/>
    <xf numFmtId="9" fontId="19"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16">
    <xf numFmtId="0" fontId="0" fillId="0" borderId="0" xfId="0"/>
    <xf numFmtId="0" fontId="21" fillId="0" borderId="1" xfId="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2" fillId="0" borderId="0" xfId="0" applyFont="1" applyAlignment="1">
      <alignment horizontal="justify"/>
    </xf>
    <xf numFmtId="0" fontId="23" fillId="6" borderId="7" xfId="0" applyFont="1" applyFill="1" applyBorder="1" applyAlignment="1">
      <alignment horizontal="justify" vertical="center" wrapText="1"/>
    </xf>
    <xf numFmtId="0" fontId="23"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3" fillId="8" borderId="7" xfId="0" applyFont="1" applyFill="1" applyBorder="1" applyAlignment="1">
      <alignment horizontal="justify" vertical="center" wrapText="1"/>
    </xf>
    <xf numFmtId="0" fontId="23"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23"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3" fillId="12" borderId="9"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23" fillId="12" borderId="11" xfId="0" applyFont="1" applyFill="1" applyBorder="1" applyAlignment="1">
      <alignment horizontal="left" vertical="center" wrapText="1"/>
    </xf>
    <xf numFmtId="0" fontId="23"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25" fillId="0" borderId="0" xfId="0" applyFont="1"/>
    <xf numFmtId="0" fontId="6" fillId="7" borderId="12" xfId="0" applyFont="1" applyFill="1" applyBorder="1" applyAlignment="1">
      <alignment vertical="center" wrapText="1"/>
    </xf>
    <xf numFmtId="0" fontId="6" fillId="7" borderId="7" xfId="0" applyFont="1" applyFill="1" applyBorder="1" applyAlignment="1">
      <alignment vertical="center" wrapText="1"/>
    </xf>
    <xf numFmtId="0" fontId="26" fillId="7" borderId="0" xfId="0" applyFont="1" applyFill="1"/>
    <xf numFmtId="0" fontId="7" fillId="13" borderId="13" xfId="0" applyFont="1" applyFill="1" applyBorder="1" applyAlignment="1">
      <alignment horizontal="center" vertical="center" wrapText="1"/>
    </xf>
    <xf numFmtId="0" fontId="9" fillId="5" borderId="2" xfId="0" applyFont="1" applyFill="1" applyBorder="1" applyAlignment="1" applyProtection="1">
      <alignment horizontal="left" vertical="center" wrapText="1"/>
    </xf>
    <xf numFmtId="0" fontId="9" fillId="5" borderId="13" xfId="0" applyFont="1" applyFill="1" applyBorder="1" applyAlignment="1" applyProtection="1">
      <alignment horizontal="left" vertical="center" wrapText="1"/>
    </xf>
    <xf numFmtId="0" fontId="8" fillId="7" borderId="0" xfId="0" applyFont="1" applyFill="1" applyBorder="1" applyAlignment="1">
      <alignment horizontal="left" vertical="center" wrapText="1"/>
    </xf>
    <xf numFmtId="0" fontId="10" fillId="7" borderId="0" xfId="0" applyFont="1" applyFill="1" applyBorder="1" applyAlignment="1">
      <alignment horizontal="center"/>
    </xf>
    <xf numFmtId="0" fontId="6" fillId="7" borderId="14" xfId="0" applyFont="1" applyFill="1" applyBorder="1" applyAlignment="1">
      <alignment vertical="center" wrapText="1"/>
    </xf>
    <xf numFmtId="0" fontId="6" fillId="7" borderId="5" xfId="0" applyFont="1" applyFill="1" applyBorder="1" applyAlignment="1">
      <alignment vertical="center" wrapText="1"/>
    </xf>
    <xf numFmtId="0" fontId="8" fillId="7" borderId="15" xfId="0" applyFont="1" applyFill="1" applyBorder="1" applyAlignment="1">
      <alignment horizontal="left" vertical="center" wrapText="1"/>
    </xf>
    <xf numFmtId="0" fontId="27" fillId="7" borderId="0" xfId="0" applyFont="1" applyFill="1" applyBorder="1" applyAlignment="1">
      <alignment vertical="center"/>
    </xf>
    <xf numFmtId="0" fontId="26" fillId="7" borderId="0" xfId="0" applyFont="1" applyFill="1" applyAlignment="1">
      <alignment horizontal="center"/>
    </xf>
    <xf numFmtId="0" fontId="6" fillId="14" borderId="13"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6" fillId="14" borderId="18" xfId="0" applyFont="1" applyFill="1" applyBorder="1" applyAlignment="1">
      <alignment horizontal="center" vertical="center" wrapText="1"/>
    </xf>
    <xf numFmtId="0" fontId="6" fillId="14" borderId="6" xfId="0" applyFont="1" applyFill="1" applyBorder="1" applyAlignment="1">
      <alignment vertical="center" wrapText="1"/>
    </xf>
    <xf numFmtId="0" fontId="6" fillId="14" borderId="19" xfId="0" applyFont="1" applyFill="1" applyBorder="1" applyAlignment="1">
      <alignment horizontal="center" vertical="center" wrapText="1"/>
    </xf>
    <xf numFmtId="0" fontId="6" fillId="19" borderId="18"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8" borderId="6" xfId="0" applyFont="1" applyFill="1" applyBorder="1" applyAlignment="1">
      <alignment horizontal="center" vertical="center" wrapText="1"/>
    </xf>
    <xf numFmtId="0" fontId="6" fillId="19" borderId="19"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6" fillId="17" borderId="19"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26" fillId="7" borderId="3" xfId="0" applyFont="1" applyFill="1" applyBorder="1" applyAlignment="1" applyProtection="1">
      <alignment horizontal="center" vertical="center" wrapText="1"/>
      <protection locked="0"/>
    </xf>
    <xf numFmtId="0" fontId="26" fillId="7" borderId="3" xfId="0" applyFont="1" applyFill="1" applyBorder="1" applyAlignment="1">
      <alignment horizontal="center" vertical="center" wrapText="1"/>
    </xf>
    <xf numFmtId="0" fontId="26" fillId="7" borderId="3" xfId="6" applyNumberFormat="1" applyFont="1" applyFill="1" applyBorder="1" applyAlignment="1">
      <alignment horizontal="center" vertical="center" wrapText="1"/>
    </xf>
    <xf numFmtId="0" fontId="26" fillId="7" borderId="3" xfId="0" applyFont="1" applyFill="1" applyBorder="1" applyAlignment="1" applyProtection="1">
      <alignment horizontal="left" vertical="center" wrapText="1"/>
      <protection locked="0"/>
    </xf>
    <xf numFmtId="9" fontId="8" fillId="7" borderId="3" xfId="6" applyFont="1" applyFill="1" applyBorder="1" applyAlignment="1">
      <alignment horizontal="center" vertical="center" wrapText="1"/>
    </xf>
    <xf numFmtId="0" fontId="26" fillId="7" borderId="3" xfId="0" applyFont="1" applyFill="1" applyBorder="1" applyAlignment="1" applyProtection="1">
      <alignment horizontal="justify" vertical="center" wrapText="1"/>
      <protection locked="0"/>
    </xf>
    <xf numFmtId="0" fontId="26" fillId="7" borderId="3" xfId="6" applyNumberFormat="1" applyFont="1" applyFill="1" applyBorder="1" applyAlignment="1" applyProtection="1">
      <alignment horizontal="center" vertical="center" wrapText="1"/>
      <protection locked="0"/>
    </xf>
    <xf numFmtId="0" fontId="26" fillId="7" borderId="3" xfId="0" applyNumberFormat="1"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6" fillId="7" borderId="2" xfId="0" applyFont="1" applyFill="1" applyBorder="1" applyAlignment="1" applyProtection="1">
      <alignment horizontal="center" vertical="center" wrapText="1"/>
      <protection locked="0"/>
    </xf>
    <xf numFmtId="0" fontId="26" fillId="7" borderId="2" xfId="0" applyFont="1" applyFill="1" applyBorder="1" applyAlignment="1">
      <alignment horizontal="center" vertical="center" wrapText="1"/>
    </xf>
    <xf numFmtId="9" fontId="26" fillId="7" borderId="2" xfId="6" applyFont="1" applyFill="1" applyBorder="1" applyAlignment="1">
      <alignment horizontal="center" vertical="center" wrapText="1"/>
    </xf>
    <xf numFmtId="0" fontId="26" fillId="7" borderId="2" xfId="0" applyFont="1" applyFill="1" applyBorder="1" applyAlignment="1" applyProtection="1">
      <alignment horizontal="left" vertical="center" wrapText="1"/>
      <protection locked="0"/>
    </xf>
    <xf numFmtId="0" fontId="26" fillId="7" borderId="2" xfId="6" applyNumberFormat="1" applyFont="1" applyFill="1" applyBorder="1" applyAlignment="1" applyProtection="1">
      <alignment horizontal="center" vertical="center" wrapText="1"/>
      <protection locked="0"/>
    </xf>
    <xf numFmtId="9" fontId="8" fillId="7" borderId="2" xfId="6" applyFont="1" applyFill="1" applyBorder="1" applyAlignment="1">
      <alignment horizontal="center" vertical="center" wrapText="1"/>
    </xf>
    <xf numFmtId="164" fontId="26" fillId="7" borderId="2" xfId="6" applyNumberFormat="1"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justify" vertical="center" wrapText="1"/>
      <protection locked="0"/>
    </xf>
    <xf numFmtId="9" fontId="8" fillId="7" borderId="3" xfId="6" applyFont="1" applyFill="1" applyBorder="1" applyAlignment="1" applyProtection="1">
      <alignment horizontal="center" vertical="center" wrapText="1"/>
      <protection locked="0"/>
    </xf>
    <xf numFmtId="9" fontId="26" fillId="7" borderId="2" xfId="0" applyNumberFormat="1" applyFont="1" applyFill="1" applyBorder="1" applyAlignment="1" applyProtection="1">
      <alignment horizontal="center" vertical="center" wrapText="1"/>
      <protection locked="0"/>
    </xf>
    <xf numFmtId="9" fontId="26" fillId="7" borderId="2" xfId="6" applyFont="1" applyFill="1" applyBorder="1" applyAlignment="1" applyProtection="1">
      <alignment horizontal="center" vertical="center" wrapText="1"/>
      <protection locked="0"/>
    </xf>
    <xf numFmtId="0" fontId="28" fillId="7" borderId="2" xfId="0" applyFont="1" applyFill="1" applyBorder="1" applyAlignment="1" applyProtection="1">
      <alignment horizontal="justify" vertical="center" wrapText="1"/>
      <protection locked="0"/>
    </xf>
    <xf numFmtId="0" fontId="26" fillId="7" borderId="2" xfId="0" applyFont="1" applyFill="1" applyBorder="1" applyAlignment="1" applyProtection="1">
      <alignment horizontal="justify" vertical="center" wrapText="1"/>
      <protection locked="0"/>
    </xf>
    <xf numFmtId="0" fontId="6" fillId="7" borderId="20" xfId="0" applyFont="1" applyFill="1" applyBorder="1" applyAlignment="1">
      <alignment vertical="center" wrapText="1"/>
    </xf>
    <xf numFmtId="9" fontId="29" fillId="7" borderId="4" xfId="6" applyFont="1" applyFill="1" applyBorder="1" applyAlignment="1" applyProtection="1">
      <alignment horizontal="center" vertical="center" wrapText="1"/>
      <protection locked="0"/>
    </xf>
    <xf numFmtId="9" fontId="8" fillId="7" borderId="4" xfId="6" applyFont="1" applyFill="1" applyBorder="1" applyAlignment="1">
      <alignment horizontal="center" vertical="center" wrapText="1"/>
    </xf>
    <xf numFmtId="0" fontId="28" fillId="7" borderId="4" xfId="0" applyFont="1" applyFill="1" applyBorder="1" applyAlignment="1" applyProtection="1">
      <alignment horizontal="center" vertical="center" wrapText="1"/>
      <protection locked="0"/>
    </xf>
    <xf numFmtId="0" fontId="26" fillId="7" borderId="0" xfId="0" applyFont="1" applyFill="1" applyBorder="1" applyAlignment="1">
      <alignment vertical="center" wrapText="1"/>
    </xf>
    <xf numFmtId="9" fontId="8" fillId="7" borderId="0" xfId="6" applyFont="1" applyFill="1" applyBorder="1" applyAlignment="1">
      <alignment horizontal="center" vertical="center" wrapText="1"/>
    </xf>
    <xf numFmtId="0" fontId="26" fillId="7" borderId="0" xfId="0" applyFont="1" applyFill="1" applyBorder="1"/>
    <xf numFmtId="0" fontId="27" fillId="7" borderId="0" xfId="0" applyFont="1" applyFill="1" applyBorder="1" applyAlignment="1">
      <alignment vertical="top" wrapText="1"/>
    </xf>
    <xf numFmtId="0" fontId="27" fillId="7" borderId="0" xfId="0" applyFont="1" applyFill="1" applyBorder="1" applyAlignment="1">
      <alignment horizontal="center" vertical="center" wrapText="1"/>
    </xf>
    <xf numFmtId="9" fontId="28" fillId="7" borderId="3" xfId="6"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3" xfId="6" applyNumberFormat="1" applyFont="1" applyFill="1" applyBorder="1" applyAlignment="1">
      <alignment horizontal="center" vertical="center" wrapText="1"/>
    </xf>
    <xf numFmtId="9" fontId="28" fillId="7" borderId="2" xfId="6"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6" xfId="0" applyFont="1" applyFill="1" applyBorder="1" applyAlignment="1">
      <alignment horizontal="justify" vertical="center" wrapText="1"/>
    </xf>
    <xf numFmtId="0" fontId="28" fillId="7" borderId="2" xfId="0" applyFont="1" applyFill="1" applyBorder="1" applyAlignment="1">
      <alignment horizontal="center" vertical="center" wrapText="1"/>
    </xf>
    <xf numFmtId="0" fontId="28" fillId="7" borderId="2" xfId="6" applyNumberFormat="1"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27" fillId="15" borderId="6" xfId="0" applyFont="1" applyFill="1" applyBorder="1"/>
    <xf numFmtId="0" fontId="6" fillId="15" borderId="21" xfId="0" applyFont="1" applyFill="1" applyBorder="1" applyAlignment="1">
      <alignment horizontal="center" vertical="center" wrapText="1"/>
    </xf>
    <xf numFmtId="0" fontId="6" fillId="20" borderId="18"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19" xfId="0" applyFont="1" applyFill="1" applyBorder="1" applyAlignment="1">
      <alignment horizontal="center" vertical="center" wrapText="1"/>
    </xf>
    <xf numFmtId="0" fontId="28" fillId="7" borderId="2" xfId="0" applyFont="1" applyFill="1" applyBorder="1" applyAlignment="1">
      <alignment horizontal="justify" vertical="center" wrapText="1"/>
    </xf>
    <xf numFmtId="165" fontId="26" fillId="7" borderId="2" xfId="4" applyNumberFormat="1" applyFont="1" applyFill="1" applyBorder="1" applyAlignment="1" applyProtection="1">
      <alignment horizontal="center" vertical="center" wrapText="1"/>
      <protection locked="0"/>
    </xf>
    <xf numFmtId="0" fontId="26" fillId="7" borderId="2" xfId="6" applyNumberFormat="1" applyFont="1" applyFill="1" applyBorder="1" applyAlignment="1">
      <alignment horizontal="center" vertical="center" wrapText="1"/>
    </xf>
    <xf numFmtId="0" fontId="6" fillId="7" borderId="22" xfId="0" applyFont="1" applyFill="1" applyBorder="1" applyAlignment="1">
      <alignment vertical="center" wrapText="1"/>
    </xf>
    <xf numFmtId="0" fontId="28" fillId="7" borderId="3" xfId="0" applyFont="1" applyFill="1" applyBorder="1" applyAlignment="1">
      <alignment horizontal="justify" vertical="center" wrapText="1"/>
    </xf>
    <xf numFmtId="165" fontId="26" fillId="7" borderId="3" xfId="4" applyNumberFormat="1" applyFont="1" applyFill="1" applyBorder="1" applyAlignment="1" applyProtection="1">
      <alignment horizontal="center" vertical="center" wrapText="1"/>
      <protection locked="0"/>
    </xf>
    <xf numFmtId="9" fontId="5" fillId="7" borderId="3" xfId="6" applyFont="1" applyFill="1" applyBorder="1" applyAlignment="1">
      <alignment horizontal="center" vertical="center" wrapText="1"/>
    </xf>
    <xf numFmtId="0" fontId="28" fillId="7" borderId="23" xfId="0" applyFont="1" applyFill="1" applyBorder="1" applyAlignment="1" applyProtection="1">
      <alignment horizontal="center" vertical="center" wrapText="1"/>
      <protection locked="0"/>
    </xf>
    <xf numFmtId="9" fontId="26" fillId="7" borderId="2" xfId="6" applyNumberFormat="1" applyFont="1" applyFill="1" applyBorder="1" applyAlignment="1" applyProtection="1">
      <alignment horizontal="center" vertical="center" wrapText="1"/>
      <protection locked="0"/>
    </xf>
    <xf numFmtId="9" fontId="30" fillId="7" borderId="2" xfId="6" applyFont="1" applyFill="1" applyBorder="1" applyAlignment="1">
      <alignment horizontal="center" vertical="center" wrapText="1"/>
    </xf>
    <xf numFmtId="0" fontId="30" fillId="7" borderId="2" xfId="0" applyFont="1" applyFill="1" applyBorder="1" applyAlignment="1">
      <alignment horizontal="left" vertical="center" wrapText="1"/>
    </xf>
    <xf numFmtId="0" fontId="28" fillId="7" borderId="6" xfId="0" applyFont="1" applyFill="1" applyBorder="1" applyAlignment="1" applyProtection="1">
      <alignment horizontal="justify" vertical="center" wrapText="1"/>
      <protection locked="0"/>
    </xf>
    <xf numFmtId="9" fontId="28" fillId="7" borderId="6" xfId="6" applyFont="1" applyFill="1" applyBorder="1" applyAlignment="1">
      <alignment horizontal="center" vertical="center" wrapText="1"/>
    </xf>
    <xf numFmtId="0" fontId="28" fillId="7" borderId="6" xfId="0" applyFont="1" applyFill="1" applyBorder="1" applyAlignment="1" applyProtection="1">
      <alignment horizontal="center" vertical="center" wrapText="1"/>
      <protection locked="0"/>
    </xf>
    <xf numFmtId="0" fontId="28" fillId="7" borderId="6" xfId="6" applyNumberFormat="1" applyFont="1" applyFill="1" applyBorder="1" applyAlignment="1">
      <alignment horizontal="center" vertical="center" wrapText="1"/>
    </xf>
    <xf numFmtId="0" fontId="26" fillId="7" borderId="6" xfId="0" applyFont="1" applyFill="1" applyBorder="1" applyAlignment="1" applyProtection="1">
      <alignment horizontal="center" vertical="center" wrapText="1"/>
      <protection locked="0"/>
    </xf>
    <xf numFmtId="0" fontId="26" fillId="7" borderId="6" xfId="0" applyFont="1" applyFill="1" applyBorder="1" applyAlignment="1" applyProtection="1">
      <alignment horizontal="left" vertical="center" wrapText="1"/>
      <protection locked="0"/>
    </xf>
    <xf numFmtId="165" fontId="26" fillId="7" borderId="6" xfId="4" applyNumberFormat="1" applyFont="1" applyFill="1" applyBorder="1" applyAlignment="1" applyProtection="1">
      <alignment horizontal="center" vertical="center" wrapText="1"/>
      <protection locked="0"/>
    </xf>
    <xf numFmtId="0" fontId="26" fillId="7" borderId="6" xfId="0" applyFont="1" applyFill="1" applyBorder="1" applyAlignment="1">
      <alignment horizontal="center" vertical="center" wrapText="1"/>
    </xf>
    <xf numFmtId="9" fontId="8" fillId="7" borderId="6" xfId="6" applyFont="1" applyFill="1" applyBorder="1" applyAlignment="1">
      <alignment horizontal="center" vertical="center" wrapText="1"/>
    </xf>
    <xf numFmtId="0" fontId="26" fillId="7" borderId="6" xfId="0" applyFont="1" applyFill="1" applyBorder="1" applyAlignment="1" applyProtection="1">
      <alignment horizontal="justify" vertical="center" wrapText="1"/>
      <protection locked="0"/>
    </xf>
    <xf numFmtId="0" fontId="26" fillId="7" borderId="6" xfId="6" applyNumberFormat="1" applyFont="1" applyFill="1" applyBorder="1" applyAlignment="1">
      <alignment horizontal="center" vertical="center" wrapText="1"/>
    </xf>
    <xf numFmtId="164" fontId="26" fillId="7" borderId="6" xfId="6" applyNumberFormat="1" applyFont="1" applyFill="1" applyBorder="1" applyAlignment="1" applyProtection="1">
      <alignment horizontal="center" vertical="center" wrapText="1"/>
      <protection locked="0"/>
    </xf>
    <xf numFmtId="9" fontId="26" fillId="7" borderId="6" xfId="6" applyFont="1" applyFill="1" applyBorder="1" applyAlignment="1">
      <alignment horizontal="center" vertical="center" wrapText="1"/>
    </xf>
    <xf numFmtId="0" fontId="28" fillId="7" borderId="19"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xf>
    <xf numFmtId="14" fontId="14" fillId="5" borderId="2" xfId="0" applyNumberFormat="1" applyFont="1" applyFill="1" applyBorder="1" applyAlignment="1" applyProtection="1">
      <alignment horizontal="center" vertical="center" wrapText="1"/>
    </xf>
    <xf numFmtId="0" fontId="8" fillId="7" borderId="2" xfId="6" applyNumberFormat="1" applyFont="1" applyFill="1" applyBorder="1" applyAlignment="1">
      <alignment horizontal="center" vertical="center" wrapText="1"/>
    </xf>
    <xf numFmtId="0" fontId="20" fillId="7" borderId="2" xfId="2" applyFill="1" applyBorder="1" applyAlignment="1" applyProtection="1">
      <alignment horizontal="justify" vertical="center" wrapText="1"/>
      <protection locked="0"/>
    </xf>
    <xf numFmtId="164" fontId="19" fillId="0" borderId="0" xfId="6" applyNumberFormat="1" applyFont="1"/>
    <xf numFmtId="0" fontId="30" fillId="9" borderId="13" xfId="0" applyFont="1" applyFill="1" applyBorder="1" applyAlignment="1">
      <alignment horizontal="left" vertical="center" wrapText="1"/>
    </xf>
    <xf numFmtId="0" fontId="30" fillId="7" borderId="2" xfId="0" applyFont="1" applyFill="1" applyBorder="1" applyAlignment="1">
      <alignment horizontal="center" vertical="center" wrapText="1"/>
    </xf>
    <xf numFmtId="0" fontId="16" fillId="7" borderId="2" xfId="0" applyFont="1" applyFill="1" applyBorder="1" applyAlignment="1">
      <alignment horizontal="left" vertical="center" wrapText="1"/>
    </xf>
    <xf numFmtId="0" fontId="21" fillId="7" borderId="2" xfId="0" applyFont="1" applyFill="1" applyBorder="1" applyAlignment="1" applyProtection="1">
      <alignment horizontal="center" vertical="center" wrapText="1"/>
      <protection locked="0"/>
    </xf>
    <xf numFmtId="0" fontId="21" fillId="7" borderId="2" xfId="0" applyFont="1" applyFill="1" applyBorder="1" applyAlignment="1">
      <alignment horizontal="center" vertical="center" wrapText="1"/>
    </xf>
    <xf numFmtId="0" fontId="21" fillId="7" borderId="17" xfId="0" applyFont="1" applyFill="1" applyBorder="1" applyAlignment="1" applyProtection="1">
      <alignment horizontal="center" vertical="center" wrapText="1"/>
      <protection locked="0"/>
    </xf>
    <xf numFmtId="0" fontId="21" fillId="7" borderId="13" xfId="0" applyFont="1" applyFill="1" applyBorder="1" applyAlignment="1" applyProtection="1">
      <alignment horizontal="center" vertical="center" wrapText="1"/>
      <protection locked="0"/>
    </xf>
    <xf numFmtId="0" fontId="21" fillId="7" borderId="2" xfId="0" applyFont="1" applyFill="1" applyBorder="1" applyAlignment="1" applyProtection="1">
      <alignment horizontal="left" vertical="center" wrapText="1"/>
      <protection locked="0"/>
    </xf>
    <xf numFmtId="165" fontId="21" fillId="7" borderId="16" xfId="0" applyNumberFormat="1" applyFont="1" applyFill="1" applyBorder="1" applyAlignment="1" applyProtection="1">
      <alignment horizontal="center" vertical="center" wrapText="1"/>
      <protection locked="0"/>
    </xf>
    <xf numFmtId="9" fontId="30" fillId="7" borderId="2" xfId="0" applyNumberFormat="1" applyFont="1" applyFill="1" applyBorder="1" applyAlignment="1">
      <alignment horizontal="center" vertical="center" wrapText="1"/>
    </xf>
    <xf numFmtId="0" fontId="30" fillId="9" borderId="14" xfId="0" applyFont="1" applyFill="1" applyBorder="1" applyAlignment="1">
      <alignment horizontal="left" vertical="center" wrapText="1"/>
    </xf>
    <xf numFmtId="9" fontId="30" fillId="7" borderId="5" xfId="6" applyFont="1" applyFill="1" applyBorder="1" applyAlignment="1">
      <alignment horizontal="center" vertical="center" wrapText="1"/>
    </xf>
    <xf numFmtId="0" fontId="30" fillId="7" borderId="5" xfId="0" applyFont="1" applyFill="1" applyBorder="1" applyAlignment="1">
      <alignment horizontal="left" vertical="center" wrapText="1"/>
    </xf>
    <xf numFmtId="0" fontId="21" fillId="7" borderId="14" xfId="0" applyFont="1" applyFill="1" applyBorder="1" applyAlignment="1" applyProtection="1">
      <alignment horizontal="center" vertical="center" wrapText="1"/>
      <protection locked="0"/>
    </xf>
    <xf numFmtId="0" fontId="21" fillId="7" borderId="5" xfId="0" applyFont="1" applyFill="1" applyBorder="1" applyAlignment="1" applyProtection="1">
      <alignment horizontal="center" vertical="center" wrapText="1"/>
      <protection locked="0"/>
    </xf>
    <xf numFmtId="0" fontId="21" fillId="7" borderId="5" xfId="0" applyFont="1" applyFill="1" applyBorder="1" applyAlignment="1" applyProtection="1">
      <alignment horizontal="left" vertical="center" wrapText="1"/>
      <protection locked="0"/>
    </xf>
    <xf numFmtId="165" fontId="21" fillId="7" borderId="24" xfId="0" applyNumberFormat="1" applyFont="1" applyFill="1" applyBorder="1" applyAlignment="1" applyProtection="1">
      <alignment horizontal="center" vertical="center" wrapText="1"/>
      <protection locked="0"/>
    </xf>
    <xf numFmtId="0" fontId="20" fillId="7" borderId="3" xfId="2" applyFill="1" applyBorder="1" applyAlignment="1" applyProtection="1">
      <alignment horizontal="center" vertical="center" wrapText="1"/>
      <protection locked="0"/>
    </xf>
    <xf numFmtId="0" fontId="20" fillId="7" borderId="2" xfId="2" applyFill="1" applyBorder="1" applyAlignment="1" applyProtection="1">
      <alignment horizontal="center" vertical="center" wrapText="1"/>
      <protection locked="0"/>
    </xf>
    <xf numFmtId="9" fontId="26" fillId="7" borderId="2" xfId="6" applyNumberFormat="1" applyFont="1" applyFill="1" applyBorder="1" applyAlignment="1">
      <alignment horizontal="center" vertical="center" wrapText="1"/>
    </xf>
    <xf numFmtId="164" fontId="8" fillId="7" borderId="4" xfId="6" applyNumberFormat="1" applyFont="1" applyFill="1" applyBorder="1" applyAlignment="1">
      <alignment horizontal="center" vertical="center" wrapText="1"/>
    </xf>
    <xf numFmtId="164" fontId="30" fillId="7" borderId="2" xfId="6" applyNumberFormat="1" applyFont="1" applyFill="1" applyBorder="1" applyAlignment="1">
      <alignment horizontal="center" vertical="center" wrapText="1"/>
    </xf>
    <xf numFmtId="1" fontId="26" fillId="7" borderId="3" xfId="0" applyNumberFormat="1" applyFont="1" applyFill="1" applyBorder="1" applyAlignment="1">
      <alignment horizontal="center" vertical="center" wrapText="1"/>
    </xf>
    <xf numFmtId="1" fontId="26" fillId="7" borderId="2" xfId="6" applyNumberFormat="1" applyFont="1" applyFill="1" applyBorder="1" applyAlignment="1" applyProtection="1">
      <alignment horizontal="center" vertical="center" wrapText="1"/>
      <protection locked="0"/>
    </xf>
    <xf numFmtId="1" fontId="26" fillId="7" borderId="2" xfId="6" applyNumberFormat="1" applyFont="1" applyFill="1" applyBorder="1" applyAlignment="1">
      <alignment horizontal="center" vertical="center" wrapText="1"/>
    </xf>
    <xf numFmtId="1" fontId="26" fillId="7" borderId="2" xfId="0" applyNumberFormat="1" applyFont="1" applyFill="1" applyBorder="1" applyAlignment="1">
      <alignment horizontal="center" vertical="center" wrapText="1"/>
    </xf>
    <xf numFmtId="1" fontId="26" fillId="7" borderId="6" xfId="6" applyNumberFormat="1" applyFont="1" applyFill="1" applyBorder="1" applyAlignment="1">
      <alignment horizontal="center" vertical="center" wrapText="1"/>
    </xf>
    <xf numFmtId="9" fontId="26" fillId="7" borderId="6" xfId="0" applyNumberFormat="1" applyFont="1" applyFill="1" applyBorder="1" applyAlignment="1">
      <alignment horizontal="center" vertical="center" wrapText="1"/>
    </xf>
    <xf numFmtId="10" fontId="8" fillId="7" borderId="3" xfId="6" applyNumberFormat="1" applyFont="1" applyFill="1" applyBorder="1" applyAlignment="1">
      <alignment horizontal="center" vertical="center" wrapText="1"/>
    </xf>
    <xf numFmtId="164" fontId="12" fillId="7" borderId="4" xfId="6" applyNumberFormat="1" applyFont="1" applyFill="1" applyBorder="1" applyAlignment="1">
      <alignment horizontal="center" vertical="center" wrapText="1"/>
    </xf>
    <xf numFmtId="0" fontId="6" fillId="19" borderId="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19" borderId="13"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17" borderId="13"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27" fillId="7" borderId="0" xfId="0" applyFont="1" applyFill="1" applyBorder="1" applyAlignment="1">
      <alignment horizontal="right" vertical="center" wrapText="1"/>
    </xf>
    <xf numFmtId="0" fontId="6" fillId="17" borderId="16" xfId="0" applyFont="1" applyFill="1" applyBorder="1" applyAlignment="1">
      <alignment horizontal="center" vertical="center" wrapText="1"/>
    </xf>
    <xf numFmtId="0" fontId="11" fillId="14" borderId="13"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27" fillId="7" borderId="0" xfId="0" applyFont="1" applyFill="1" applyBorder="1" applyAlignment="1">
      <alignment horizontal="center" vertical="center"/>
    </xf>
    <xf numFmtId="0" fontId="6" fillId="15" borderId="12" xfId="0" applyFont="1" applyFill="1" applyBorder="1" applyAlignment="1">
      <alignment horizontal="center" vertical="center" wrapText="1"/>
    </xf>
    <xf numFmtId="0" fontId="32" fillId="7" borderId="26" xfId="0" applyFont="1" applyFill="1" applyBorder="1" applyAlignment="1">
      <alignment horizontal="center" vertical="center" textRotation="90" wrapText="1"/>
    </xf>
    <xf numFmtId="0" fontId="32" fillId="7" borderId="13" xfId="0" applyFont="1" applyFill="1" applyBorder="1" applyAlignment="1">
      <alignment horizontal="center" vertical="center" textRotation="90" wrapText="1"/>
    </xf>
    <xf numFmtId="0" fontId="32" fillId="7" borderId="18" xfId="0" applyFont="1" applyFill="1" applyBorder="1" applyAlignment="1">
      <alignment horizontal="center" vertical="center" textRotation="90" wrapText="1"/>
    </xf>
    <xf numFmtId="0" fontId="32" fillId="7" borderId="3" xfId="0" applyFont="1" applyFill="1" applyBorder="1" applyAlignment="1" applyProtection="1">
      <alignment horizontal="center" vertical="center" textRotation="90" wrapText="1"/>
      <protection locked="0"/>
    </xf>
    <xf numFmtId="0" fontId="32" fillId="7" borderId="2" xfId="0" applyFont="1" applyFill="1" applyBorder="1" applyAlignment="1" applyProtection="1">
      <alignment horizontal="center" vertical="center" textRotation="90" wrapText="1"/>
      <protection locked="0"/>
    </xf>
    <xf numFmtId="0" fontId="32" fillId="7" borderId="5" xfId="0" applyFont="1" applyFill="1" applyBorder="1" applyAlignment="1" applyProtection="1">
      <alignment horizontal="center" vertical="center" textRotation="90" wrapText="1"/>
      <protection locked="0"/>
    </xf>
    <xf numFmtId="0" fontId="34" fillId="7" borderId="6" xfId="0" applyFont="1" applyFill="1" applyBorder="1" applyAlignment="1" applyProtection="1">
      <alignment horizontal="center" vertical="center" textRotation="90" wrapText="1"/>
      <protection locked="0"/>
    </xf>
    <xf numFmtId="0" fontId="34" fillId="7" borderId="31" xfId="0" applyFont="1" applyFill="1" applyBorder="1" applyAlignment="1" applyProtection="1">
      <alignment horizontal="center" vertical="center" textRotation="90" wrapText="1"/>
      <protection locked="0"/>
    </xf>
    <xf numFmtId="0" fontId="34" fillId="7" borderId="4" xfId="0" applyFont="1" applyFill="1" applyBorder="1" applyAlignment="1" applyProtection="1">
      <alignment horizontal="center" vertical="center" textRotation="90" wrapText="1"/>
      <protection locked="0"/>
    </xf>
    <xf numFmtId="9" fontId="8" fillId="7" borderId="20" xfId="6" applyFont="1" applyFill="1" applyBorder="1" applyAlignment="1" applyProtection="1">
      <alignment horizontal="center" vertical="center" wrapText="1"/>
      <protection locked="0"/>
    </xf>
    <xf numFmtId="9" fontId="8" fillId="7" borderId="10" xfId="6" applyFont="1" applyFill="1" applyBorder="1" applyAlignment="1" applyProtection="1">
      <alignment horizontal="center" vertical="center" wrapText="1"/>
      <protection locked="0"/>
    </xf>
    <xf numFmtId="0" fontId="35" fillId="22" borderId="20" xfId="0" applyFont="1" applyFill="1" applyBorder="1" applyAlignment="1" applyProtection="1">
      <alignment horizontal="center" vertical="center" wrapText="1"/>
      <protection locked="0"/>
    </xf>
    <xf numFmtId="0" fontId="35" fillId="22" borderId="30" xfId="0" applyFont="1" applyFill="1" applyBorder="1" applyAlignment="1" applyProtection="1">
      <alignment horizontal="center" vertical="center" wrapText="1"/>
      <protection locked="0"/>
    </xf>
    <xf numFmtId="0" fontId="35" fillId="22" borderId="10" xfId="0" applyFont="1" applyFill="1" applyBorder="1" applyAlignment="1" applyProtection="1">
      <alignment horizontal="center" vertical="center" wrapText="1"/>
      <protection locked="0"/>
    </xf>
    <xf numFmtId="0" fontId="33" fillId="23" borderId="20" xfId="0" applyFont="1" applyFill="1" applyBorder="1" applyAlignment="1" applyProtection="1">
      <alignment horizontal="center" vertical="center" wrapText="1"/>
      <protection locked="0"/>
    </xf>
    <xf numFmtId="0" fontId="33" fillId="23" borderId="30" xfId="0" applyFont="1" applyFill="1" applyBorder="1" applyAlignment="1" applyProtection="1">
      <alignment horizontal="center" vertical="center" wrapText="1"/>
      <protection locked="0"/>
    </xf>
    <xf numFmtId="0" fontId="33" fillId="23" borderId="10" xfId="0" applyFont="1" applyFill="1" applyBorder="1" applyAlignment="1" applyProtection="1">
      <alignment horizontal="center" vertical="center" wrapText="1"/>
      <protection locked="0"/>
    </xf>
    <xf numFmtId="0" fontId="33" fillId="18" borderId="20" xfId="0" applyFont="1" applyFill="1" applyBorder="1" applyAlignment="1" applyProtection="1">
      <alignment horizontal="center" vertical="center" wrapText="1"/>
      <protection locked="0"/>
    </xf>
    <xf numFmtId="0" fontId="33" fillId="18" borderId="30" xfId="0" applyFont="1" applyFill="1" applyBorder="1" applyAlignment="1" applyProtection="1">
      <alignment horizontal="center" vertical="center" wrapText="1"/>
      <protection locked="0"/>
    </xf>
    <xf numFmtId="0" fontId="33" fillId="18" borderId="10" xfId="0" applyFont="1" applyFill="1" applyBorder="1" applyAlignment="1" applyProtection="1">
      <alignment horizontal="center" vertical="center" wrapText="1"/>
      <protection locked="0"/>
    </xf>
    <xf numFmtId="0" fontId="33" fillId="9" borderId="20" xfId="0" applyFont="1" applyFill="1" applyBorder="1" applyAlignment="1" applyProtection="1">
      <alignment horizontal="center" vertical="center" wrapText="1"/>
      <protection locked="0"/>
    </xf>
    <xf numFmtId="0" fontId="33" fillId="9" borderId="30" xfId="0" applyFont="1" applyFill="1" applyBorder="1" applyAlignment="1" applyProtection="1">
      <alignment horizontal="center" vertical="center" wrapText="1"/>
      <protection locked="0"/>
    </xf>
    <xf numFmtId="0" fontId="33" fillId="9" borderId="10" xfId="0" applyFont="1" applyFill="1" applyBorder="1" applyAlignment="1" applyProtection="1">
      <alignment horizontal="center" vertical="center" wrapText="1"/>
      <protection locked="0"/>
    </xf>
    <xf numFmtId="0" fontId="36" fillId="18" borderId="20" xfId="0" applyFont="1" applyFill="1" applyBorder="1" applyAlignment="1" applyProtection="1">
      <alignment horizontal="center" vertical="center" wrapText="1"/>
      <protection locked="0"/>
    </xf>
    <xf numFmtId="0" fontId="36" fillId="18" borderId="30" xfId="0" applyFont="1" applyFill="1" applyBorder="1" applyAlignment="1" applyProtection="1">
      <alignment horizontal="center" vertical="center" wrapText="1"/>
      <protection locked="0"/>
    </xf>
    <xf numFmtId="0" fontId="36" fillId="18" borderId="10" xfId="0" applyFont="1" applyFill="1" applyBorder="1" applyAlignment="1" applyProtection="1">
      <alignment horizontal="center" vertical="center" wrapText="1"/>
      <protection locked="0"/>
    </xf>
    <xf numFmtId="0" fontId="34" fillId="7" borderId="32" xfId="0" applyFont="1" applyFill="1" applyBorder="1" applyAlignment="1" applyProtection="1">
      <alignment horizontal="center" vertical="center" textRotation="90" wrapText="1"/>
      <protection locked="0"/>
    </xf>
    <xf numFmtId="0" fontId="15" fillId="0" borderId="6" xfId="0" applyFont="1" applyBorder="1" applyAlignment="1">
      <alignment horizontal="center" vertical="center" textRotation="90" wrapText="1"/>
    </xf>
    <xf numFmtId="0" fontId="15" fillId="0" borderId="31"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1" fillId="7" borderId="0"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11" fillId="17" borderId="13"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6"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27" fillId="7" borderId="0" xfId="0" applyFont="1" applyFill="1" applyBorder="1" applyAlignment="1">
      <alignment horizontal="right" vertical="center" wrapText="1"/>
    </xf>
    <xf numFmtId="0" fontId="11" fillId="14" borderId="26"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23" xfId="0" applyFont="1" applyFill="1" applyBorder="1" applyAlignment="1">
      <alignment horizontal="center" vertical="center" wrapText="1"/>
    </xf>
    <xf numFmtId="0" fontId="11" fillId="14" borderId="13"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7" borderId="2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6" fillId="19" borderId="13"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26" fillId="7" borderId="0" xfId="0" applyFont="1" applyFill="1" applyBorder="1" applyAlignment="1">
      <alignment horizontal="center"/>
    </xf>
    <xf numFmtId="0" fontId="26" fillId="7" borderId="20" xfId="0" applyFont="1" applyFill="1" applyBorder="1" applyAlignment="1" applyProtection="1">
      <alignment horizontal="center" vertical="center" wrapText="1"/>
      <protection locked="0"/>
    </xf>
    <xf numFmtId="0" fontId="26" fillId="7" borderId="10" xfId="0" applyFont="1" applyFill="1" applyBorder="1" applyAlignment="1" applyProtection="1">
      <alignment horizontal="center" vertical="center" wrapText="1"/>
      <protection locked="0"/>
    </xf>
    <xf numFmtId="0" fontId="6" fillId="20" borderId="2"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28" fillId="7" borderId="20" xfId="0" applyFont="1" applyFill="1" applyBorder="1" applyAlignment="1" applyProtection="1">
      <alignment horizontal="center" vertical="center" wrapText="1"/>
      <protection locked="0"/>
    </xf>
    <xf numFmtId="0" fontId="28" fillId="7" borderId="10" xfId="0" applyFont="1" applyFill="1" applyBorder="1" applyAlignment="1" applyProtection="1">
      <alignment horizontal="center" vertical="center" wrapText="1"/>
      <protection locked="0"/>
    </xf>
    <xf numFmtId="0" fontId="11" fillId="20" borderId="26" xfId="0" applyFont="1" applyFill="1" applyBorder="1" applyAlignment="1">
      <alignment horizontal="center" vertical="center" wrapText="1"/>
    </xf>
    <xf numFmtId="0" fontId="11" fillId="20" borderId="3"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26" fillId="7" borderId="17" xfId="0" applyFont="1" applyFill="1" applyBorder="1" applyAlignment="1" applyProtection="1">
      <alignment horizontal="center" vertical="center" wrapText="1"/>
      <protection locked="0"/>
    </xf>
    <xf numFmtId="0" fontId="26" fillId="7" borderId="12" xfId="0"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vertical="center" wrapText="1"/>
      <protection locked="0"/>
    </xf>
    <xf numFmtId="22" fontId="32" fillId="21" borderId="2" xfId="0" applyNumberFormat="1" applyFont="1" applyFill="1" applyBorder="1" applyAlignment="1">
      <alignment horizontal="center" vertical="center"/>
    </xf>
    <xf numFmtId="0" fontId="32" fillId="21" borderId="2" xfId="0" applyFont="1" applyFill="1" applyBorder="1" applyAlignment="1">
      <alignment horizontal="center" vertical="center"/>
    </xf>
    <xf numFmtId="0" fontId="32" fillId="8" borderId="2" xfId="0" applyFont="1" applyFill="1" applyBorder="1" applyAlignment="1">
      <alignment horizontal="center" vertical="center"/>
    </xf>
    <xf numFmtId="0" fontId="32" fillId="8" borderId="6" xfId="0" applyFont="1" applyFill="1" applyBorder="1" applyAlignment="1">
      <alignment horizontal="center" vertical="center"/>
    </xf>
    <xf numFmtId="0" fontId="14" fillId="5" borderId="2"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0" fontId="6" fillId="17" borderId="13" xfId="0" applyFont="1" applyFill="1" applyBorder="1" applyAlignment="1">
      <alignment horizontal="center" vertical="center" wrapText="1"/>
    </xf>
    <xf numFmtId="0" fontId="27" fillId="7" borderId="0" xfId="0" applyFont="1" applyFill="1" applyBorder="1" applyAlignment="1">
      <alignment horizontal="center" vertical="center"/>
    </xf>
    <xf numFmtId="0" fontId="6" fillId="15" borderId="22"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11" fillId="19" borderId="13"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19" borderId="26" xfId="0" applyFont="1" applyFill="1" applyBorder="1" applyAlignment="1">
      <alignment horizontal="center" vertical="center" wrapText="1"/>
    </xf>
    <xf numFmtId="0" fontId="11" fillId="19" borderId="3"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5" borderId="26"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23"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20" borderId="16"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17" xfId="0" applyFont="1" applyFill="1" applyBorder="1" applyAlignment="1">
      <alignment horizontal="justify" vertical="center" wrapText="1"/>
    </xf>
    <xf numFmtId="0" fontId="6" fillId="7" borderId="25" xfId="0" applyFont="1" applyFill="1" applyBorder="1" applyAlignment="1">
      <alignment horizontal="justify" vertical="center" wrapText="1"/>
    </xf>
    <xf numFmtId="0" fontId="6" fillId="9" borderId="16"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3"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9" fillId="5" borderId="2"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11" fillId="9" borderId="26"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26" fillId="7" borderId="2" xfId="6" applyNumberFormat="1" applyFont="1" applyFill="1" applyBorder="1" applyAlignment="1" applyProtection="1">
      <alignment horizontal="center" vertical="center" wrapText="1"/>
      <protection locked="0"/>
    </xf>
  </cellXfs>
  <cellStyles count="11">
    <cellStyle name="Amarillo" xfId="1" xr:uid="{00000000-0005-0000-0000-000000000000}"/>
    <cellStyle name="Hipervínculo" xfId="2" builtinId="8"/>
    <cellStyle name="Millares 2" xfId="3" xr:uid="{00000000-0005-0000-0000-000003000000}"/>
    <cellStyle name="Moneda" xfId="4" builtinId="4"/>
    <cellStyle name="Normal" xfId="0" builtinId="0"/>
    <cellStyle name="Normal 2" xfId="5" xr:uid="{00000000-0005-0000-0000-000005000000}"/>
    <cellStyle name="Porcentaje" xfId="6"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23">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295275</xdr:colOff>
      <xdr:row>5</xdr:row>
      <xdr:rowOff>190500</xdr:rowOff>
    </xdr:to>
    <xdr:sp macro="" textlink="">
      <xdr:nvSpPr>
        <xdr:cNvPr id="2680" name="AutoShape 38" descr="Resultado de imagen para boton agregar icono">
          <a:extLst>
            <a:ext uri="{FF2B5EF4-FFF2-40B4-BE49-F238E27FC236}">
              <a16:creationId xmlns:a16="http://schemas.microsoft.com/office/drawing/2014/main" id="{6D2A1CA2-9C2C-4FB0-8405-0B645F48BC55}"/>
            </a:ext>
          </a:extLst>
        </xdr:cNvPr>
        <xdr:cNvSpPr>
          <a:spLocks noChangeAspect="1" noChangeArrowheads="1"/>
        </xdr:cNvSpPr>
      </xdr:nvSpPr>
      <xdr:spPr bwMode="auto">
        <a:xfrm>
          <a:off x="13411200" y="32480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681" name="AutoShape 39" descr="Resultado de imagen para boton agregar icono">
          <a:extLst>
            <a:ext uri="{FF2B5EF4-FFF2-40B4-BE49-F238E27FC236}">
              <a16:creationId xmlns:a16="http://schemas.microsoft.com/office/drawing/2014/main" id="{076C3747-5275-4301-ABDF-AD8ADA048A5B}"/>
            </a:ext>
          </a:extLst>
        </xdr:cNvPr>
        <xdr:cNvSpPr>
          <a:spLocks noChangeAspect="1" noChangeArrowheads="1"/>
        </xdr:cNvSpPr>
      </xdr:nvSpPr>
      <xdr:spPr bwMode="auto">
        <a:xfrm>
          <a:off x="13411200" y="32480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682" name="AutoShape 40" descr="Resultado de imagen para boton agregar icono">
          <a:extLst>
            <a:ext uri="{FF2B5EF4-FFF2-40B4-BE49-F238E27FC236}">
              <a16:creationId xmlns:a16="http://schemas.microsoft.com/office/drawing/2014/main" id="{067BF031-670F-4288-BD44-00F3F13D2008}"/>
            </a:ext>
          </a:extLst>
        </xdr:cNvPr>
        <xdr:cNvSpPr>
          <a:spLocks noChangeAspect="1" noChangeArrowheads="1"/>
        </xdr:cNvSpPr>
      </xdr:nvSpPr>
      <xdr:spPr bwMode="auto">
        <a:xfrm>
          <a:off x="13411200" y="32480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683" name="AutoShape 42" descr="Z">
          <a:extLst>
            <a:ext uri="{FF2B5EF4-FFF2-40B4-BE49-F238E27FC236}">
              <a16:creationId xmlns:a16="http://schemas.microsoft.com/office/drawing/2014/main" id="{96392DFE-AB51-4850-B50C-DA75BC7CD1F5}"/>
            </a:ext>
          </a:extLst>
        </xdr:cNvPr>
        <xdr:cNvSpPr>
          <a:spLocks noChangeAspect="1" noChangeArrowheads="1"/>
        </xdr:cNvSpPr>
      </xdr:nvSpPr>
      <xdr:spPr bwMode="auto">
        <a:xfrm>
          <a:off x="13411200" y="32480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6" name="Rectangle 53">
          <a:extLst>
            <a:ext uri="{FF2B5EF4-FFF2-40B4-BE49-F238E27FC236}">
              <a16:creationId xmlns:a16="http://schemas.microsoft.com/office/drawing/2014/main" id="{BB5FD149-335A-46E7-8C4C-20ED7ED4B832}"/>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gobiernobogota-my.sharepoint.com/:x:/g/personal/juan_jimenez_gobiernobogota_gov_co/EbT7EmMBgH1FngKRVJsjyBcBQ1xqveZ3a8JpDgAY2s0a2w?e=aHkZn8" TargetMode="External"/><Relationship Id="rId7" Type="http://schemas.openxmlformats.org/officeDocument/2006/relationships/drawing" Target="../drawings/drawing1.xml"/><Relationship Id="rId2" Type="http://schemas.openxmlformats.org/officeDocument/2006/relationships/hyperlink" Target="https://gobiernobogota-my.sharepoint.com/:f:/g/personal/juan_jimenez_gobiernobogota_gov_co/EpmjzyCmVCtGnduhLLAdq9YBE1-ylQHxIp_bwNNCpklBFQ?e=kh47k4" TargetMode="External"/><Relationship Id="rId1" Type="http://schemas.openxmlformats.org/officeDocument/2006/relationships/hyperlink" Target="http://www.gobiernobogota.gov.co/transparencia/instrumentos-gestion-informacion-publica/relacionados-la-informacion/107-registro" TargetMode="External"/><Relationship Id="rId6" Type="http://schemas.openxmlformats.org/officeDocument/2006/relationships/printerSettings" Target="../printerSettings/printerSettings1.bin"/><Relationship Id="rId5" Type="http://schemas.openxmlformats.org/officeDocument/2006/relationships/hyperlink" Target="http://www.gobiernobogota.gov.co/transparencia/control/reportes-control-interno/informe-seguimiento-al-plan-anticorrupcion-y-atencion" TargetMode="External"/><Relationship Id="rId4" Type="http://schemas.openxmlformats.org/officeDocument/2006/relationships/hyperlink" Target="http://www.gobiernobogota.gov.co/transparencia/control/reportes-control-interno/informe-seguimiento-al-plan-anticorrupcion-y-atencion"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31"/>
  <sheetViews>
    <sheetView showGridLines="0" tabSelected="1" topLeftCell="B1" zoomScale="60" zoomScaleNormal="60" workbookViewId="0" xr3:uid="{AEA406A1-0E4B-5B11-9CD5-51D6E497D94C}">
      <pane xSplit="4" topLeftCell="AI19" activePane="topRight" state="frozen"/>
      <selection pane="topRight" activeCell="AJ25" sqref="AJ25"/>
      <selection activeCell="B6" sqref="B6"/>
    </sheetView>
  </sheetViews>
  <sheetFormatPr defaultColWidth="11.42578125" defaultRowHeight="14.25"/>
  <cols>
    <col min="1" max="1" width="8.85546875" style="34" customWidth="1"/>
    <col min="2" max="2" width="26.85546875" style="34" customWidth="1"/>
    <col min="3" max="3" width="30.140625" style="34" customWidth="1"/>
    <col min="4" max="4" width="33.140625" style="34" customWidth="1"/>
    <col min="5" max="5" width="63.140625" style="34" customWidth="1"/>
    <col min="6" max="6" width="39" style="34" customWidth="1"/>
    <col min="7" max="7" width="36" style="34" customWidth="1"/>
    <col min="8" max="8" width="33.85546875" style="34" customWidth="1"/>
    <col min="9" max="9" width="39.7109375" style="34" customWidth="1"/>
    <col min="10" max="10" width="11.42578125" style="34" customWidth="1"/>
    <col min="11" max="11" width="18.85546875" style="34" customWidth="1"/>
    <col min="12" max="12" width="28" style="34" customWidth="1"/>
    <col min="13" max="16" width="11.42578125" style="34"/>
    <col min="17" max="17" width="24.5703125" style="34" customWidth="1"/>
    <col min="18" max="18" width="20" style="34" customWidth="1"/>
    <col min="19" max="19" width="27.28515625" style="34" customWidth="1"/>
    <col min="20" max="20" width="19.5703125" style="34" customWidth="1"/>
    <col min="21" max="21" width="46.28515625" style="34" customWidth="1"/>
    <col min="22" max="25" width="11.42578125" style="34" customWidth="1"/>
    <col min="26" max="26" width="20.85546875" style="34" customWidth="1"/>
    <col min="27" max="27" width="18.85546875" style="34" customWidth="1"/>
    <col min="28" max="28" width="26.7109375" style="34" customWidth="1"/>
    <col min="29" max="29" width="18.85546875" style="34" customWidth="1"/>
    <col min="30" max="30" width="14.140625" style="34" customWidth="1"/>
    <col min="31" max="31" width="18.42578125" style="34" customWidth="1"/>
    <col min="32" max="32" width="102.7109375" style="34" customWidth="1"/>
    <col min="33" max="33" width="26.140625" style="34" customWidth="1"/>
    <col min="34" max="34" width="33.7109375" style="34" customWidth="1"/>
    <col min="35" max="35" width="19.7109375" style="34" customWidth="1"/>
    <col min="36" max="37" width="16.42578125" style="34" customWidth="1"/>
    <col min="38" max="38" width="104.85546875" style="34" customWidth="1"/>
    <col min="39" max="39" width="27.28515625" style="34" customWidth="1"/>
    <col min="40" max="40" width="22.85546875" style="34" customWidth="1"/>
    <col min="41" max="43" width="11.42578125" style="34"/>
    <col min="44" max="44" width="17.85546875" style="34" customWidth="1"/>
    <col min="45" max="45" width="11.42578125" style="34"/>
    <col min="46" max="46" width="24.85546875" style="34" customWidth="1"/>
    <col min="47" max="48" width="11.42578125" style="34"/>
    <col min="49" max="49" width="14.85546875" style="34" customWidth="1"/>
    <col min="50" max="50" width="46.42578125" style="34" customWidth="1"/>
    <col min="51" max="51" width="20.7109375" style="34" customWidth="1"/>
    <col min="52" max="52" width="23" style="34" customWidth="1"/>
    <col min="53" max="53" width="19.140625" style="34" customWidth="1"/>
    <col min="54" max="54" width="31.42578125" style="34" customWidth="1"/>
    <col min="55" max="55" width="18.42578125" style="34" customWidth="1"/>
    <col min="56" max="56" width="37.42578125" style="34" customWidth="1"/>
    <col min="57" max="16384" width="11.42578125" style="34"/>
  </cols>
  <sheetData>
    <row r="1" spans="1:56" ht="40.5" customHeight="1">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row>
    <row r="2" spans="1:56" ht="40.5" customHeight="1" thickBot="1">
      <c r="A2" s="264" t="s">
        <v>0</v>
      </c>
      <c r="B2" s="264"/>
      <c r="C2" s="264"/>
      <c r="D2" s="264"/>
      <c r="E2" s="265"/>
      <c r="F2" s="265"/>
      <c r="G2" s="265"/>
      <c r="H2" s="265"/>
      <c r="I2" s="265"/>
      <c r="J2" s="265"/>
      <c r="K2" s="264"/>
      <c r="L2" s="264"/>
      <c r="M2" s="264"/>
      <c r="N2" s="264"/>
      <c r="O2" s="264"/>
      <c r="P2" s="264"/>
      <c r="Q2" s="264"/>
      <c r="R2" s="264"/>
      <c r="S2" s="264"/>
      <c r="T2" s="264"/>
      <c r="U2" s="264"/>
      <c r="V2" s="264"/>
      <c r="W2" s="264"/>
      <c r="X2" s="264"/>
      <c r="Y2" s="264"/>
      <c r="Z2" s="264"/>
      <c r="AA2" s="264"/>
    </row>
    <row r="3" spans="1:56" ht="15" customHeight="1">
      <c r="A3" s="314" t="s">
        <v>1</v>
      </c>
      <c r="B3" s="314"/>
      <c r="C3" s="299">
        <v>2018</v>
      </c>
      <c r="D3" s="300"/>
      <c r="E3" s="304" t="s">
        <v>2</v>
      </c>
      <c r="F3" s="305"/>
      <c r="G3" s="305"/>
      <c r="H3" s="305"/>
      <c r="I3" s="305"/>
      <c r="J3" s="306"/>
      <c r="K3" s="35"/>
      <c r="L3" s="35"/>
      <c r="M3" s="35"/>
      <c r="N3" s="35"/>
      <c r="O3" s="35"/>
      <c r="P3" s="35"/>
      <c r="Q3" s="35"/>
      <c r="R3" s="35"/>
      <c r="S3" s="35"/>
      <c r="T3" s="35"/>
      <c r="U3" s="35"/>
      <c r="V3" s="35"/>
      <c r="W3" s="35"/>
      <c r="X3" s="35"/>
      <c r="Y3" s="35"/>
      <c r="Z3" s="35"/>
      <c r="AA3" s="36"/>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5" customHeight="1">
      <c r="A4" s="314" t="s">
        <v>3</v>
      </c>
      <c r="B4" s="314"/>
      <c r="C4" s="299" t="s">
        <v>4</v>
      </c>
      <c r="D4" s="300"/>
      <c r="E4" s="38" t="s">
        <v>5</v>
      </c>
      <c r="F4" s="177" t="s">
        <v>6</v>
      </c>
      <c r="G4" s="307" t="s">
        <v>7</v>
      </c>
      <c r="H4" s="307"/>
      <c r="I4" s="307"/>
      <c r="J4" s="308"/>
      <c r="K4" s="35"/>
      <c r="L4" s="35"/>
      <c r="M4" s="35"/>
      <c r="N4" s="35"/>
      <c r="O4" s="35"/>
      <c r="P4" s="35"/>
      <c r="Q4" s="35"/>
      <c r="R4" s="35"/>
      <c r="S4" s="35"/>
      <c r="T4" s="35"/>
      <c r="U4" s="35"/>
      <c r="V4" s="35"/>
      <c r="W4" s="35"/>
      <c r="X4" s="35"/>
      <c r="Y4" s="35"/>
      <c r="Z4" s="35"/>
      <c r="AA4" s="36"/>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144.75" customHeight="1">
      <c r="A5" s="314" t="s">
        <v>8</v>
      </c>
      <c r="B5" s="314"/>
      <c r="C5" s="301" t="s">
        <v>9</v>
      </c>
      <c r="D5" s="302"/>
      <c r="E5" s="141">
        <v>1</v>
      </c>
      <c r="F5" s="142">
        <v>43119</v>
      </c>
      <c r="G5" s="266" t="s">
        <v>10</v>
      </c>
      <c r="H5" s="266"/>
      <c r="I5" s="266"/>
      <c r="J5" s="267"/>
      <c r="K5" s="35"/>
      <c r="L5" s="35"/>
      <c r="M5" s="35"/>
      <c r="N5" s="35"/>
      <c r="O5" s="35"/>
      <c r="P5" s="35"/>
      <c r="Q5" s="35"/>
      <c r="R5" s="35"/>
      <c r="S5" s="35"/>
      <c r="T5" s="35"/>
      <c r="U5" s="35"/>
      <c r="V5" s="35"/>
      <c r="W5" s="35"/>
      <c r="X5" s="35"/>
      <c r="Y5" s="35"/>
      <c r="Z5" s="35"/>
      <c r="AA5" s="36"/>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82.5" customHeight="1">
      <c r="A6" s="314" t="s">
        <v>11</v>
      </c>
      <c r="B6" s="314"/>
      <c r="C6" s="301" t="s">
        <v>12</v>
      </c>
      <c r="D6" s="302"/>
      <c r="E6" s="40"/>
      <c r="F6" s="39"/>
      <c r="G6" s="309"/>
      <c r="H6" s="309"/>
      <c r="I6" s="309"/>
      <c r="J6" s="310"/>
      <c r="K6" s="35"/>
      <c r="L6" s="35"/>
      <c r="M6" s="35"/>
      <c r="N6" s="35"/>
      <c r="O6" s="35"/>
      <c r="P6" s="35"/>
      <c r="Q6" s="35"/>
      <c r="R6" s="35"/>
      <c r="S6" s="35"/>
      <c r="T6" s="35"/>
      <c r="U6" s="35"/>
      <c r="V6" s="35"/>
      <c r="W6" s="35"/>
      <c r="X6" s="35"/>
      <c r="Y6" s="35"/>
      <c r="Z6" s="35"/>
      <c r="AA6" s="36"/>
      <c r="AB6" s="41"/>
      <c r="AC6" s="42"/>
      <c r="AD6" s="42"/>
      <c r="AE6" s="42"/>
      <c r="AF6" s="42"/>
      <c r="AG6" s="42"/>
      <c r="AH6" s="41"/>
      <c r="AI6" s="42"/>
      <c r="AJ6" s="42"/>
      <c r="AK6" s="42"/>
      <c r="AL6" s="42"/>
      <c r="AM6" s="42"/>
      <c r="AN6" s="41"/>
      <c r="AO6" s="42"/>
      <c r="AP6" s="42"/>
      <c r="AQ6" s="42"/>
      <c r="AR6" s="42"/>
      <c r="AS6" s="42"/>
      <c r="AT6" s="41"/>
      <c r="AU6" s="42"/>
      <c r="AV6" s="42"/>
      <c r="AW6" s="42"/>
      <c r="AX6" s="42"/>
      <c r="AY6" s="42"/>
      <c r="AZ6" s="41"/>
      <c r="BA6" s="42"/>
      <c r="BB6" s="42"/>
      <c r="BC6" s="42"/>
      <c r="BD6" s="42"/>
    </row>
    <row r="7" spans="1:56" ht="15.75" customHeight="1" thickBot="1">
      <c r="A7" s="314" t="s">
        <v>13</v>
      </c>
      <c r="B7" s="314"/>
      <c r="C7" s="299" t="s">
        <v>14</v>
      </c>
      <c r="D7" s="300"/>
      <c r="E7" s="43"/>
      <c r="F7" s="44"/>
      <c r="G7" s="249"/>
      <c r="H7" s="250"/>
      <c r="I7" s="250"/>
      <c r="J7" s="251"/>
      <c r="K7" s="35"/>
      <c r="L7" s="35"/>
      <c r="M7" s="35"/>
      <c r="N7" s="35"/>
      <c r="O7" s="35"/>
      <c r="P7" s="35"/>
      <c r="Q7" s="35"/>
      <c r="R7" s="35"/>
      <c r="S7" s="35"/>
      <c r="T7" s="35"/>
      <c r="U7" s="35"/>
      <c r="V7" s="35"/>
      <c r="W7" s="35"/>
      <c r="X7" s="35"/>
      <c r="Y7" s="35"/>
      <c r="Z7" s="35"/>
      <c r="AA7" s="36"/>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row>
    <row r="8" spans="1:56">
      <c r="A8" s="45" t="s">
        <v>15</v>
      </c>
      <c r="B8" s="41"/>
      <c r="C8" s="41"/>
      <c r="D8" s="41"/>
      <c r="E8" s="41"/>
      <c r="F8" s="41"/>
      <c r="G8" s="41"/>
      <c r="H8" s="41"/>
      <c r="I8" s="41"/>
      <c r="J8" s="41"/>
      <c r="K8" s="41"/>
      <c r="L8" s="41"/>
      <c r="M8" s="41"/>
      <c r="N8" s="41"/>
      <c r="O8" s="41"/>
      <c r="P8" s="41"/>
      <c r="Q8" s="41"/>
      <c r="R8" s="37"/>
      <c r="S8" s="37"/>
      <c r="T8" s="37"/>
      <c r="U8" s="37"/>
      <c r="V8" s="37"/>
      <c r="W8" s="37"/>
      <c r="X8" s="37"/>
      <c r="Y8" s="37"/>
      <c r="Z8" s="37"/>
      <c r="AA8" s="37"/>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row>
    <row r="9" spans="1:56">
      <c r="A9" s="41"/>
      <c r="B9" s="41"/>
      <c r="C9" s="41"/>
      <c r="D9" s="41"/>
      <c r="E9" s="269"/>
      <c r="F9" s="269"/>
      <c r="G9" s="269"/>
      <c r="H9" s="269"/>
      <c r="I9" s="269"/>
      <c r="J9" s="269"/>
      <c r="K9" s="269"/>
      <c r="L9" s="269"/>
      <c r="M9" s="269"/>
      <c r="N9" s="269"/>
      <c r="O9" s="269"/>
      <c r="P9" s="269"/>
      <c r="Q9" s="269"/>
      <c r="R9" s="269"/>
      <c r="S9" s="269"/>
      <c r="T9" s="269"/>
      <c r="U9" s="192"/>
      <c r="V9" s="46"/>
      <c r="W9" s="37"/>
      <c r="X9" s="37"/>
      <c r="Y9" s="37"/>
      <c r="Z9" s="37"/>
      <c r="AA9" s="37"/>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row>
    <row r="10" spans="1:56">
      <c r="A10" s="47"/>
      <c r="B10" s="37"/>
      <c r="C10" s="37"/>
      <c r="D10" s="37"/>
      <c r="E10" s="245"/>
      <c r="F10" s="245"/>
      <c r="G10" s="245"/>
      <c r="H10" s="245"/>
      <c r="I10" s="245"/>
      <c r="J10" s="245"/>
      <c r="K10" s="245"/>
      <c r="L10" s="245"/>
      <c r="M10" s="244"/>
      <c r="N10" s="244"/>
      <c r="O10" s="244"/>
      <c r="P10" s="244"/>
      <c r="Q10" s="184"/>
      <c r="R10" s="184"/>
      <c r="S10" s="184"/>
      <c r="T10" s="184"/>
      <c r="U10" s="184"/>
      <c r="V10" s="184"/>
      <c r="W10" s="37"/>
      <c r="X10" s="37"/>
      <c r="Y10" s="37"/>
      <c r="Z10" s="37"/>
      <c r="AA10" s="37"/>
      <c r="AB10" s="244"/>
      <c r="AC10" s="244"/>
      <c r="AD10" s="244"/>
      <c r="AE10" s="178"/>
      <c r="AF10" s="178"/>
      <c r="AG10" s="178"/>
      <c r="AH10" s="244"/>
      <c r="AI10" s="244"/>
      <c r="AJ10" s="244"/>
      <c r="AK10" s="178"/>
      <c r="AL10" s="178"/>
      <c r="AM10" s="178"/>
      <c r="AN10" s="244"/>
      <c r="AO10" s="244"/>
      <c r="AP10" s="244"/>
      <c r="AQ10" s="178"/>
      <c r="AR10" s="178"/>
      <c r="AS10" s="178"/>
      <c r="AT10" s="244"/>
      <c r="AU10" s="244"/>
      <c r="AV10" s="244"/>
      <c r="AW10" s="178"/>
      <c r="AX10" s="178"/>
      <c r="AY10" s="178"/>
      <c r="AZ10" s="244"/>
      <c r="BA10" s="244"/>
      <c r="BB10" s="244"/>
      <c r="BC10" s="178"/>
      <c r="BD10" s="178"/>
    </row>
    <row r="11" spans="1:56" ht="15" thickBo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row>
    <row r="12" spans="1:56">
      <c r="A12" s="234" t="s">
        <v>16</v>
      </c>
      <c r="B12" s="235"/>
      <c r="C12" s="235"/>
      <c r="D12" s="236"/>
      <c r="E12" s="285"/>
      <c r="F12" s="286"/>
      <c r="G12" s="286"/>
      <c r="H12" s="286"/>
      <c r="I12" s="286"/>
      <c r="J12" s="286"/>
      <c r="K12" s="286"/>
      <c r="L12" s="286"/>
      <c r="M12" s="286"/>
      <c r="N12" s="286"/>
      <c r="O12" s="286"/>
      <c r="P12" s="286"/>
      <c r="Q12" s="286"/>
      <c r="R12" s="286"/>
      <c r="S12" s="286"/>
      <c r="T12" s="286"/>
      <c r="U12" s="286"/>
      <c r="V12" s="286"/>
      <c r="W12" s="286"/>
      <c r="X12" s="286"/>
      <c r="Y12" s="286"/>
      <c r="Z12" s="286"/>
      <c r="AA12" s="287"/>
      <c r="AB12" s="282" t="s">
        <v>17</v>
      </c>
      <c r="AC12" s="283"/>
      <c r="AD12" s="283"/>
      <c r="AE12" s="283"/>
      <c r="AF12" s="283"/>
      <c r="AG12" s="284"/>
      <c r="AH12" s="240" t="s">
        <v>17</v>
      </c>
      <c r="AI12" s="241"/>
      <c r="AJ12" s="241"/>
      <c r="AK12" s="241"/>
      <c r="AL12" s="241"/>
      <c r="AM12" s="242"/>
      <c r="AN12" s="282" t="s">
        <v>17</v>
      </c>
      <c r="AO12" s="283"/>
      <c r="AP12" s="283"/>
      <c r="AQ12" s="283"/>
      <c r="AR12" s="283"/>
      <c r="AS12" s="284"/>
      <c r="AT12" s="311" t="s">
        <v>17</v>
      </c>
      <c r="AU12" s="312"/>
      <c r="AV12" s="312"/>
      <c r="AW12" s="312"/>
      <c r="AX12" s="312"/>
      <c r="AY12" s="313"/>
      <c r="AZ12" s="256" t="s">
        <v>17</v>
      </c>
      <c r="BA12" s="257"/>
      <c r="BB12" s="257"/>
      <c r="BC12" s="257"/>
      <c r="BD12" s="258"/>
    </row>
    <row r="13" spans="1:56" ht="15" thickBot="1">
      <c r="A13" s="237"/>
      <c r="B13" s="238"/>
      <c r="C13" s="238"/>
      <c r="D13" s="239"/>
      <c r="E13" s="288"/>
      <c r="F13" s="289"/>
      <c r="G13" s="289"/>
      <c r="H13" s="289"/>
      <c r="I13" s="289"/>
      <c r="J13" s="289"/>
      <c r="K13" s="289"/>
      <c r="L13" s="289"/>
      <c r="M13" s="289"/>
      <c r="N13" s="289"/>
      <c r="O13" s="289"/>
      <c r="P13" s="289"/>
      <c r="Q13" s="289"/>
      <c r="R13" s="289"/>
      <c r="S13" s="289"/>
      <c r="T13" s="289"/>
      <c r="U13" s="289"/>
      <c r="V13" s="289"/>
      <c r="W13" s="290"/>
      <c r="X13" s="290"/>
      <c r="Y13" s="290"/>
      <c r="Z13" s="290"/>
      <c r="AA13" s="291"/>
      <c r="AB13" s="276" t="s">
        <v>18</v>
      </c>
      <c r="AC13" s="277"/>
      <c r="AD13" s="277"/>
      <c r="AE13" s="277"/>
      <c r="AF13" s="277"/>
      <c r="AG13" s="278"/>
      <c r="AH13" s="227" t="s">
        <v>19</v>
      </c>
      <c r="AI13" s="228"/>
      <c r="AJ13" s="228"/>
      <c r="AK13" s="228"/>
      <c r="AL13" s="228"/>
      <c r="AM13" s="229"/>
      <c r="AN13" s="276" t="s">
        <v>20</v>
      </c>
      <c r="AO13" s="277"/>
      <c r="AP13" s="277"/>
      <c r="AQ13" s="277"/>
      <c r="AR13" s="277"/>
      <c r="AS13" s="278"/>
      <c r="AT13" s="279" t="s">
        <v>21</v>
      </c>
      <c r="AU13" s="280"/>
      <c r="AV13" s="280"/>
      <c r="AW13" s="280"/>
      <c r="AX13" s="280"/>
      <c r="AY13" s="281"/>
      <c r="AZ13" s="295" t="s">
        <v>22</v>
      </c>
      <c r="BA13" s="296"/>
      <c r="BB13" s="296"/>
      <c r="BC13" s="296"/>
      <c r="BD13" s="297"/>
    </row>
    <row r="14" spans="1:56" ht="15" customHeight="1">
      <c r="A14" s="187"/>
      <c r="B14" s="188"/>
      <c r="C14" s="188"/>
      <c r="D14" s="189"/>
      <c r="E14" s="270" t="s">
        <v>23</v>
      </c>
      <c r="F14" s="271"/>
      <c r="G14" s="271"/>
      <c r="H14" s="271"/>
      <c r="I14" s="271"/>
      <c r="J14" s="271"/>
      <c r="K14" s="271"/>
      <c r="L14" s="271"/>
      <c r="M14" s="271"/>
      <c r="N14" s="271"/>
      <c r="O14" s="271"/>
      <c r="P14" s="271"/>
      <c r="Q14" s="271"/>
      <c r="R14" s="271"/>
      <c r="S14" s="271"/>
      <c r="T14" s="272"/>
      <c r="U14" s="193"/>
      <c r="V14" s="193"/>
      <c r="W14" s="240" t="s">
        <v>24</v>
      </c>
      <c r="X14" s="241"/>
      <c r="Y14" s="241"/>
      <c r="Z14" s="241"/>
      <c r="AA14" s="242"/>
      <c r="AB14" s="243" t="s">
        <v>25</v>
      </c>
      <c r="AC14" s="226"/>
      <c r="AD14" s="226"/>
      <c r="AE14" s="294" t="s">
        <v>26</v>
      </c>
      <c r="AF14" s="226" t="s">
        <v>27</v>
      </c>
      <c r="AG14" s="253" t="s">
        <v>28</v>
      </c>
      <c r="AH14" s="268" t="s">
        <v>25</v>
      </c>
      <c r="AI14" s="230"/>
      <c r="AJ14" s="230"/>
      <c r="AK14" s="230" t="s">
        <v>26</v>
      </c>
      <c r="AL14" s="230" t="s">
        <v>27</v>
      </c>
      <c r="AM14" s="252" t="s">
        <v>28</v>
      </c>
      <c r="AN14" s="243" t="s">
        <v>25</v>
      </c>
      <c r="AO14" s="226"/>
      <c r="AP14" s="226"/>
      <c r="AQ14" s="226" t="s">
        <v>26</v>
      </c>
      <c r="AR14" s="226" t="s">
        <v>27</v>
      </c>
      <c r="AS14" s="253" t="s">
        <v>28</v>
      </c>
      <c r="AT14" s="292" t="s">
        <v>25</v>
      </c>
      <c r="AU14" s="225"/>
      <c r="AV14" s="225"/>
      <c r="AW14" s="225" t="s">
        <v>26</v>
      </c>
      <c r="AX14" s="225" t="s">
        <v>27</v>
      </c>
      <c r="AY14" s="303" t="s">
        <v>28</v>
      </c>
      <c r="AZ14" s="298" t="s">
        <v>25</v>
      </c>
      <c r="BA14" s="248"/>
      <c r="BB14" s="248"/>
      <c r="BC14" s="248" t="s">
        <v>26</v>
      </c>
      <c r="BD14" s="293" t="s">
        <v>29</v>
      </c>
    </row>
    <row r="15" spans="1:56" ht="63.75">
      <c r="A15" s="48" t="s">
        <v>30</v>
      </c>
      <c r="B15" s="49" t="s">
        <v>31</v>
      </c>
      <c r="C15" s="49" t="s">
        <v>32</v>
      </c>
      <c r="D15" s="50" t="s">
        <v>33</v>
      </c>
      <c r="E15" s="51" t="s">
        <v>34</v>
      </c>
      <c r="F15" s="52" t="s">
        <v>35</v>
      </c>
      <c r="G15" s="52" t="s">
        <v>36</v>
      </c>
      <c r="H15" s="52" t="s">
        <v>37</v>
      </c>
      <c r="I15" s="52" t="s">
        <v>38</v>
      </c>
      <c r="J15" s="52" t="s">
        <v>39</v>
      </c>
      <c r="K15" s="52" t="s">
        <v>40</v>
      </c>
      <c r="L15" s="52" t="s">
        <v>41</v>
      </c>
      <c r="M15" s="52" t="s">
        <v>42</v>
      </c>
      <c r="N15" s="52" t="s">
        <v>43</v>
      </c>
      <c r="O15" s="52" t="s">
        <v>44</v>
      </c>
      <c r="P15" s="52" t="s">
        <v>45</v>
      </c>
      <c r="Q15" s="52" t="s">
        <v>46</v>
      </c>
      <c r="R15" s="52" t="s">
        <v>47</v>
      </c>
      <c r="S15" s="52" t="s">
        <v>48</v>
      </c>
      <c r="T15" s="52" t="s">
        <v>49</v>
      </c>
      <c r="U15" s="52" t="s">
        <v>50</v>
      </c>
      <c r="V15" s="53" t="s">
        <v>51</v>
      </c>
      <c r="W15" s="182" t="s">
        <v>52</v>
      </c>
      <c r="X15" s="183" t="s">
        <v>53</v>
      </c>
      <c r="Y15" s="231" t="s">
        <v>54</v>
      </c>
      <c r="Z15" s="232"/>
      <c r="AA15" s="186" t="s">
        <v>55</v>
      </c>
      <c r="AB15" s="54" t="s">
        <v>37</v>
      </c>
      <c r="AC15" s="176" t="s">
        <v>56</v>
      </c>
      <c r="AD15" s="176" t="s">
        <v>57</v>
      </c>
      <c r="AE15" s="294"/>
      <c r="AF15" s="226"/>
      <c r="AG15" s="253"/>
      <c r="AH15" s="182" t="s">
        <v>37</v>
      </c>
      <c r="AI15" s="183" t="s">
        <v>56</v>
      </c>
      <c r="AJ15" s="183" t="s">
        <v>57</v>
      </c>
      <c r="AK15" s="230"/>
      <c r="AL15" s="230"/>
      <c r="AM15" s="252"/>
      <c r="AN15" s="179" t="s">
        <v>37</v>
      </c>
      <c r="AO15" s="176" t="s">
        <v>56</v>
      </c>
      <c r="AP15" s="176" t="s">
        <v>57</v>
      </c>
      <c r="AQ15" s="226"/>
      <c r="AR15" s="226"/>
      <c r="AS15" s="253"/>
      <c r="AT15" s="191" t="s">
        <v>37</v>
      </c>
      <c r="AU15" s="190" t="s">
        <v>56</v>
      </c>
      <c r="AV15" s="190" t="s">
        <v>57</v>
      </c>
      <c r="AW15" s="225"/>
      <c r="AX15" s="225"/>
      <c r="AY15" s="303"/>
      <c r="AZ15" s="180" t="s">
        <v>37</v>
      </c>
      <c r="BA15" s="181" t="s">
        <v>56</v>
      </c>
      <c r="BB15" s="181" t="s">
        <v>57</v>
      </c>
      <c r="BC15" s="248"/>
      <c r="BD15" s="293"/>
    </row>
    <row r="16" spans="1:56" ht="15" thickBot="1">
      <c r="A16" s="55"/>
      <c r="B16" s="56"/>
      <c r="C16" s="56"/>
      <c r="D16" s="57"/>
      <c r="E16" s="109" t="s">
        <v>58</v>
      </c>
      <c r="F16" s="110"/>
      <c r="G16" s="110" t="s">
        <v>58</v>
      </c>
      <c r="H16" s="110" t="s">
        <v>58</v>
      </c>
      <c r="I16" s="110" t="s">
        <v>58</v>
      </c>
      <c r="J16" s="110" t="s">
        <v>58</v>
      </c>
      <c r="K16" s="110" t="s">
        <v>58</v>
      </c>
      <c r="L16" s="110" t="s">
        <v>58</v>
      </c>
      <c r="M16" s="111" t="s">
        <v>58</v>
      </c>
      <c r="N16" s="111" t="s">
        <v>58</v>
      </c>
      <c r="O16" s="111" t="s">
        <v>58</v>
      </c>
      <c r="P16" s="111" t="s">
        <v>58</v>
      </c>
      <c r="Q16" s="110" t="s">
        <v>58</v>
      </c>
      <c r="R16" s="110" t="s">
        <v>58</v>
      </c>
      <c r="S16" s="110" t="s">
        <v>58</v>
      </c>
      <c r="T16" s="110" t="s">
        <v>58</v>
      </c>
      <c r="U16" s="112"/>
      <c r="V16" s="112"/>
      <c r="W16" s="62" t="s">
        <v>59</v>
      </c>
      <c r="X16" s="63" t="s">
        <v>58</v>
      </c>
      <c r="Y16" s="63" t="s">
        <v>60</v>
      </c>
      <c r="Z16" s="63" t="s">
        <v>61</v>
      </c>
      <c r="AA16" s="64" t="s">
        <v>58</v>
      </c>
      <c r="AB16" s="58" t="s">
        <v>58</v>
      </c>
      <c r="AC16" s="59" t="s">
        <v>58</v>
      </c>
      <c r="AD16" s="59"/>
      <c r="AE16" s="60" t="s">
        <v>58</v>
      </c>
      <c r="AF16" s="59" t="s">
        <v>58</v>
      </c>
      <c r="AG16" s="61" t="s">
        <v>58</v>
      </c>
      <c r="AH16" s="62" t="s">
        <v>58</v>
      </c>
      <c r="AI16" s="63" t="s">
        <v>58</v>
      </c>
      <c r="AJ16" s="63" t="s">
        <v>58</v>
      </c>
      <c r="AK16" s="63" t="s">
        <v>58</v>
      </c>
      <c r="AL16" s="63" t="s">
        <v>58</v>
      </c>
      <c r="AM16" s="64" t="s">
        <v>58</v>
      </c>
      <c r="AN16" s="58" t="s">
        <v>58</v>
      </c>
      <c r="AO16" s="59" t="s">
        <v>58</v>
      </c>
      <c r="AP16" s="59" t="s">
        <v>58</v>
      </c>
      <c r="AQ16" s="59"/>
      <c r="AR16" s="59" t="s">
        <v>58</v>
      </c>
      <c r="AS16" s="61" t="s">
        <v>58</v>
      </c>
      <c r="AT16" s="65" t="s">
        <v>58</v>
      </c>
      <c r="AU16" s="66" t="s">
        <v>58</v>
      </c>
      <c r="AV16" s="66" t="s">
        <v>58</v>
      </c>
      <c r="AW16" s="66" t="s">
        <v>58</v>
      </c>
      <c r="AX16" s="66" t="s">
        <v>58</v>
      </c>
      <c r="AY16" s="67" t="s">
        <v>58</v>
      </c>
      <c r="AZ16" s="113" t="s">
        <v>58</v>
      </c>
      <c r="BA16" s="114"/>
      <c r="BB16" s="114" t="s">
        <v>58</v>
      </c>
      <c r="BC16" s="114" t="s">
        <v>58</v>
      </c>
      <c r="BD16" s="115" t="s">
        <v>58</v>
      </c>
    </row>
    <row r="17" spans="1:56" ht="102.75" customHeight="1" thickBot="1">
      <c r="A17" s="119">
        <v>1</v>
      </c>
      <c r="B17" s="194" t="s">
        <v>62</v>
      </c>
      <c r="C17" s="197" t="s">
        <v>63</v>
      </c>
      <c r="D17" s="273" t="s">
        <v>64</v>
      </c>
      <c r="E17" s="86" t="s">
        <v>65</v>
      </c>
      <c r="F17" s="101">
        <v>0.1</v>
      </c>
      <c r="G17" s="76" t="s">
        <v>66</v>
      </c>
      <c r="H17" s="102" t="s">
        <v>67</v>
      </c>
      <c r="I17" s="120" t="s">
        <v>68</v>
      </c>
      <c r="J17" s="102" t="s">
        <v>69</v>
      </c>
      <c r="K17" s="102" t="s">
        <v>70</v>
      </c>
      <c r="L17" s="102" t="s">
        <v>71</v>
      </c>
      <c r="M17" s="103"/>
      <c r="N17" s="103">
        <v>1</v>
      </c>
      <c r="O17" s="103"/>
      <c r="P17" s="103"/>
      <c r="Q17" s="102">
        <v>1</v>
      </c>
      <c r="R17" s="102" t="s">
        <v>72</v>
      </c>
      <c r="S17" s="102" t="s">
        <v>73</v>
      </c>
      <c r="T17" s="102" t="s">
        <v>74</v>
      </c>
      <c r="U17" s="102" t="s">
        <v>75</v>
      </c>
      <c r="V17" s="68"/>
      <c r="W17" s="68"/>
      <c r="X17" s="68"/>
      <c r="Y17" s="68"/>
      <c r="Z17" s="71"/>
      <c r="AA17" s="121"/>
      <c r="AB17" s="69" t="str">
        <f>H17</f>
        <v>Mapa de conocimiento de la entidad realizado</v>
      </c>
      <c r="AC17" s="69">
        <f>M17</f>
        <v>0</v>
      </c>
      <c r="AD17" s="168">
        <v>0</v>
      </c>
      <c r="AE17" s="72" t="s">
        <v>76</v>
      </c>
      <c r="AF17" s="73" t="s">
        <v>76</v>
      </c>
      <c r="AG17" s="73" t="s">
        <v>76</v>
      </c>
      <c r="AH17" s="69" t="str">
        <f>H17</f>
        <v>Mapa de conocimiento de la entidad realizado</v>
      </c>
      <c r="AI17" s="70">
        <f>N17</f>
        <v>1</v>
      </c>
      <c r="AJ17" s="74">
        <v>1</v>
      </c>
      <c r="AK17" s="122">
        <f>AJ17/AI17</f>
        <v>1</v>
      </c>
      <c r="AL17" s="68" t="s">
        <v>77</v>
      </c>
      <c r="AM17" s="163" t="s">
        <v>78</v>
      </c>
      <c r="AN17" s="69" t="str">
        <f>H17</f>
        <v>Mapa de conocimiento de la entidad realizado</v>
      </c>
      <c r="AO17" s="69">
        <f t="shared" ref="AO17:AO25" si="0">O17</f>
        <v>0</v>
      </c>
      <c r="AP17" s="68">
        <v>0</v>
      </c>
      <c r="AQ17" s="72" t="s">
        <v>79</v>
      </c>
      <c r="AR17" s="68" t="s">
        <v>76</v>
      </c>
      <c r="AS17" s="68" t="s">
        <v>76</v>
      </c>
      <c r="AT17" s="69" t="str">
        <f>H17</f>
        <v>Mapa de conocimiento de la entidad realizado</v>
      </c>
      <c r="AU17" s="69">
        <f>P17</f>
        <v>0</v>
      </c>
      <c r="AV17" s="75">
        <v>0</v>
      </c>
      <c r="AW17" s="72" t="s">
        <v>80</v>
      </c>
      <c r="AX17" s="72" t="s">
        <v>80</v>
      </c>
      <c r="AY17" s="72" t="s">
        <v>80</v>
      </c>
      <c r="AZ17" s="69" t="str">
        <f>H17</f>
        <v>Mapa de conocimiento de la entidad realizado</v>
      </c>
      <c r="BA17" s="69">
        <f>Q17</f>
        <v>1</v>
      </c>
      <c r="BB17" s="168">
        <v>1</v>
      </c>
      <c r="BC17" s="87">
        <f>BB17/BA17</f>
        <v>1</v>
      </c>
      <c r="BD17" s="123" t="s">
        <v>81</v>
      </c>
    </row>
    <row r="18" spans="1:56" ht="237.75" customHeight="1" thickBot="1">
      <c r="A18" s="119">
        <v>2</v>
      </c>
      <c r="B18" s="195"/>
      <c r="C18" s="198"/>
      <c r="D18" s="274"/>
      <c r="E18" s="90" t="s">
        <v>82</v>
      </c>
      <c r="F18" s="104">
        <v>0.25</v>
      </c>
      <c r="G18" s="84" t="s">
        <v>83</v>
      </c>
      <c r="H18" s="107" t="s">
        <v>84</v>
      </c>
      <c r="I18" s="116" t="s">
        <v>85</v>
      </c>
      <c r="J18" s="107" t="s">
        <v>69</v>
      </c>
      <c r="K18" s="107" t="s">
        <v>70</v>
      </c>
      <c r="L18" s="107" t="s">
        <v>86</v>
      </c>
      <c r="M18" s="108">
        <v>1</v>
      </c>
      <c r="N18" s="108"/>
      <c r="O18" s="108"/>
      <c r="P18" s="108"/>
      <c r="Q18" s="108">
        <v>1</v>
      </c>
      <c r="R18" s="107" t="s">
        <v>72</v>
      </c>
      <c r="S18" s="107" t="s">
        <v>87</v>
      </c>
      <c r="T18" s="107" t="s">
        <v>74</v>
      </c>
      <c r="U18" s="107" t="s">
        <v>88</v>
      </c>
      <c r="V18" s="77"/>
      <c r="W18" s="77"/>
      <c r="X18" s="77"/>
      <c r="Y18" s="77"/>
      <c r="Z18" s="80"/>
      <c r="AA18" s="117"/>
      <c r="AB18" s="78" t="str">
        <f>H18</f>
        <v>Metodologia de identificación de flujos del conocimiento diseñada</v>
      </c>
      <c r="AC18" s="78">
        <f>M18</f>
        <v>1</v>
      </c>
      <c r="AD18" s="143">
        <v>1</v>
      </c>
      <c r="AE18" s="72">
        <f>AD18/AC18</f>
        <v>1</v>
      </c>
      <c r="AF18" s="91" t="s">
        <v>89</v>
      </c>
      <c r="AG18" s="144" t="s">
        <v>90</v>
      </c>
      <c r="AH18" s="78" t="str">
        <f>H18</f>
        <v>Metodologia de identificación de flujos del conocimiento diseñada</v>
      </c>
      <c r="AI18" s="118">
        <f>N18</f>
        <v>0</v>
      </c>
      <c r="AJ18" s="81" t="s">
        <v>91</v>
      </c>
      <c r="AK18" s="81" t="s">
        <v>91</v>
      </c>
      <c r="AL18" s="81" t="s">
        <v>91</v>
      </c>
      <c r="AM18" s="81" t="s">
        <v>91</v>
      </c>
      <c r="AN18" s="78" t="str">
        <f>H18</f>
        <v>Metodologia de identificación de flujos del conocimiento diseñada</v>
      </c>
      <c r="AO18" s="78">
        <f t="shared" si="0"/>
        <v>0</v>
      </c>
      <c r="AP18" s="77">
        <v>0</v>
      </c>
      <c r="AQ18" s="72" t="s">
        <v>79</v>
      </c>
      <c r="AR18" s="77" t="s">
        <v>76</v>
      </c>
      <c r="AS18" s="77" t="s">
        <v>76</v>
      </c>
      <c r="AT18" s="78" t="str">
        <f>H18</f>
        <v>Metodologia de identificación de flujos del conocimiento diseñada</v>
      </c>
      <c r="AU18" s="78">
        <f>P18</f>
        <v>0</v>
      </c>
      <c r="AV18" s="169">
        <v>0</v>
      </c>
      <c r="AW18" s="72" t="s">
        <v>80</v>
      </c>
      <c r="AX18" s="84" t="s">
        <v>80</v>
      </c>
      <c r="AY18" s="77" t="s">
        <v>80</v>
      </c>
      <c r="AZ18" s="78" t="str">
        <f>H18</f>
        <v>Metodologia de identificación de flujos del conocimiento diseñada</v>
      </c>
      <c r="BA18" s="78">
        <f>Q18</f>
        <v>1</v>
      </c>
      <c r="BB18" s="170">
        <v>1</v>
      </c>
      <c r="BC18" s="87">
        <v>1</v>
      </c>
      <c r="BD18" s="85" t="s">
        <v>92</v>
      </c>
    </row>
    <row r="19" spans="1:56" ht="89.25" customHeight="1" thickBot="1">
      <c r="A19" s="119">
        <v>3</v>
      </c>
      <c r="B19" s="195"/>
      <c r="C19" s="198"/>
      <c r="D19" s="274"/>
      <c r="E19" s="90" t="s">
        <v>93</v>
      </c>
      <c r="F19" s="104">
        <v>0.2</v>
      </c>
      <c r="G19" s="84" t="s">
        <v>66</v>
      </c>
      <c r="H19" s="116" t="s">
        <v>94</v>
      </c>
      <c r="I19" s="116" t="s">
        <v>95</v>
      </c>
      <c r="J19" s="107" t="s">
        <v>69</v>
      </c>
      <c r="K19" s="107" t="s">
        <v>96</v>
      </c>
      <c r="L19" s="107" t="s">
        <v>97</v>
      </c>
      <c r="M19" s="104"/>
      <c r="N19" s="104">
        <v>0.1</v>
      </c>
      <c r="O19" s="104">
        <v>0.5</v>
      </c>
      <c r="P19" s="104">
        <v>1</v>
      </c>
      <c r="Q19" s="104">
        <v>1</v>
      </c>
      <c r="R19" s="107" t="s">
        <v>72</v>
      </c>
      <c r="S19" s="107" t="s">
        <v>98</v>
      </c>
      <c r="T19" s="107" t="s">
        <v>74</v>
      </c>
      <c r="U19" s="107" t="s">
        <v>99</v>
      </c>
      <c r="V19" s="77"/>
      <c r="W19" s="77"/>
      <c r="X19" s="77"/>
      <c r="Y19" s="77"/>
      <c r="Z19" s="80"/>
      <c r="AA19" s="117"/>
      <c r="AB19" s="78" t="str">
        <f>H19</f>
        <v>Porcentaje de buenas practicas y lecciones aprendidas desarrolladas en los procesos de la SDG</v>
      </c>
      <c r="AC19" s="78">
        <f>M19</f>
        <v>0</v>
      </c>
      <c r="AD19" s="171">
        <f>N19</f>
        <v>0.1</v>
      </c>
      <c r="AE19" s="72" t="s">
        <v>76</v>
      </c>
      <c r="AF19" s="91" t="s">
        <v>100</v>
      </c>
      <c r="AG19" s="91" t="s">
        <v>100</v>
      </c>
      <c r="AH19" s="78" t="str">
        <f>H19</f>
        <v>Porcentaje de buenas practicas y lecciones aprendidas desarrolladas en los procesos de la SDG</v>
      </c>
      <c r="AI19" s="79">
        <f>N19</f>
        <v>0.1</v>
      </c>
      <c r="AJ19" s="124">
        <v>0.1</v>
      </c>
      <c r="AK19" s="122">
        <v>1</v>
      </c>
      <c r="AL19" s="80" t="s">
        <v>101</v>
      </c>
      <c r="AM19" s="164" t="s">
        <v>102</v>
      </c>
      <c r="AN19" s="78" t="str">
        <f>H19</f>
        <v>Porcentaje de buenas practicas y lecciones aprendidas desarrolladas en los procesos de la SDG</v>
      </c>
      <c r="AO19" s="79">
        <f t="shared" si="0"/>
        <v>0.5</v>
      </c>
      <c r="AP19" s="88">
        <v>0.5</v>
      </c>
      <c r="AQ19" s="72">
        <f t="shared" ref="AQ19:AQ25" si="1">AP19/AO19</f>
        <v>1</v>
      </c>
      <c r="AR19" s="77" t="s">
        <v>103</v>
      </c>
      <c r="AS19" s="77" t="s">
        <v>104</v>
      </c>
      <c r="AT19" s="78" t="str">
        <f>H19</f>
        <v>Porcentaje de buenas practicas y lecciones aprendidas desarrolladas en los procesos de la SDG</v>
      </c>
      <c r="AU19" s="79">
        <f>P19</f>
        <v>1</v>
      </c>
      <c r="AV19" s="83">
        <v>1</v>
      </c>
      <c r="AW19" s="72">
        <f t="shared" ref="AW19:AW27" si="2">AV19/AU19</f>
        <v>1</v>
      </c>
      <c r="AX19" s="84" t="s">
        <v>105</v>
      </c>
      <c r="AY19" s="77" t="s">
        <v>106</v>
      </c>
      <c r="AZ19" s="78" t="str">
        <f>H19</f>
        <v>Porcentaje de buenas practicas y lecciones aprendidas desarrolladas en los procesos de la SDG</v>
      </c>
      <c r="BA19" s="79">
        <f>Q19</f>
        <v>1</v>
      </c>
      <c r="BB19" s="79">
        <v>1</v>
      </c>
      <c r="BC19" s="87">
        <f t="shared" ref="BC19:BC27" si="3">BB19/BA19</f>
        <v>1</v>
      </c>
      <c r="BD19" s="85" t="s">
        <v>107</v>
      </c>
    </row>
    <row r="20" spans="1:56" ht="135" customHeight="1" thickBot="1">
      <c r="A20" s="119">
        <v>4</v>
      </c>
      <c r="B20" s="196"/>
      <c r="C20" s="199"/>
      <c r="D20" s="275"/>
      <c r="E20" s="127" t="s">
        <v>108</v>
      </c>
      <c r="F20" s="128">
        <v>0.25</v>
      </c>
      <c r="G20" s="129" t="s">
        <v>66</v>
      </c>
      <c r="H20" s="106" t="s">
        <v>109</v>
      </c>
      <c r="I20" s="106" t="s">
        <v>110</v>
      </c>
      <c r="J20" s="105" t="s">
        <v>69</v>
      </c>
      <c r="K20" s="105" t="s">
        <v>70</v>
      </c>
      <c r="L20" s="105" t="s">
        <v>111</v>
      </c>
      <c r="M20" s="128"/>
      <c r="N20" s="130"/>
      <c r="O20" s="130">
        <v>1</v>
      </c>
      <c r="P20" s="128"/>
      <c r="Q20" s="105">
        <v>1</v>
      </c>
      <c r="R20" s="105" t="s">
        <v>72</v>
      </c>
      <c r="S20" s="105" t="s">
        <v>112</v>
      </c>
      <c r="T20" s="105" t="s">
        <v>74</v>
      </c>
      <c r="U20" s="105" t="s">
        <v>113</v>
      </c>
      <c r="V20" s="131"/>
      <c r="W20" s="131"/>
      <c r="X20" s="131"/>
      <c r="Y20" s="131"/>
      <c r="Z20" s="132"/>
      <c r="AA20" s="133"/>
      <c r="AB20" s="134" t="str">
        <f>H20</f>
        <v>Postulación a un premio de innovación a la gestión pública realizada</v>
      </c>
      <c r="AC20" s="134">
        <f>M20</f>
        <v>0</v>
      </c>
      <c r="AD20" s="135">
        <v>0</v>
      </c>
      <c r="AE20" s="72" t="s">
        <v>76</v>
      </c>
      <c r="AF20" s="136" t="s">
        <v>79</v>
      </c>
      <c r="AG20" s="136" t="s">
        <v>79</v>
      </c>
      <c r="AH20" s="134" t="str">
        <f>H20</f>
        <v>Postulación a un premio de innovación a la gestión pública realizada</v>
      </c>
      <c r="AI20" s="137">
        <f>N20</f>
        <v>0</v>
      </c>
      <c r="AJ20" s="81" t="s">
        <v>91</v>
      </c>
      <c r="AK20" s="81" t="s">
        <v>91</v>
      </c>
      <c r="AL20" s="81" t="s">
        <v>91</v>
      </c>
      <c r="AM20" s="81" t="s">
        <v>91</v>
      </c>
      <c r="AN20" s="134" t="str">
        <f>H20</f>
        <v>Postulación a un premio de innovación a la gestión pública realizada</v>
      </c>
      <c r="AO20" s="134">
        <f t="shared" si="0"/>
        <v>1</v>
      </c>
      <c r="AP20" s="131">
        <v>1</v>
      </c>
      <c r="AQ20" s="72">
        <f t="shared" si="1"/>
        <v>1</v>
      </c>
      <c r="AR20" s="131" t="s">
        <v>114</v>
      </c>
      <c r="AS20" s="131" t="s">
        <v>115</v>
      </c>
      <c r="AT20" s="134" t="str">
        <f>H20</f>
        <v>Postulación a un premio de innovación a la gestión pública realizada</v>
      </c>
      <c r="AU20" s="134">
        <f>P20</f>
        <v>0</v>
      </c>
      <c r="AV20" s="138">
        <v>0</v>
      </c>
      <c r="AW20" s="72" t="s">
        <v>80</v>
      </c>
      <c r="AX20" s="129" t="s">
        <v>80</v>
      </c>
      <c r="AY20" s="131" t="s">
        <v>80</v>
      </c>
      <c r="AZ20" s="134" t="str">
        <f>H20</f>
        <v>Postulación a un premio de innovación a la gestión pública realizada</v>
      </c>
      <c r="BA20" s="134">
        <f>Q20</f>
        <v>1</v>
      </c>
      <c r="BB20" s="172">
        <v>1</v>
      </c>
      <c r="BC20" s="87">
        <f t="shared" si="3"/>
        <v>1</v>
      </c>
      <c r="BD20" s="140" t="s">
        <v>116</v>
      </c>
    </row>
    <row r="21" spans="1:56" ht="99" customHeight="1">
      <c r="A21" s="119">
        <v>5</v>
      </c>
      <c r="B21" s="200" t="s">
        <v>62</v>
      </c>
      <c r="C21" s="220" t="s">
        <v>117</v>
      </c>
      <c r="D21" s="221" t="s">
        <v>118</v>
      </c>
      <c r="E21" s="146" t="s">
        <v>119</v>
      </c>
      <c r="F21" s="125">
        <v>0.03</v>
      </c>
      <c r="G21" s="126" t="s">
        <v>120</v>
      </c>
      <c r="H21" s="126" t="s">
        <v>121</v>
      </c>
      <c r="I21" s="126" t="s">
        <v>122</v>
      </c>
      <c r="J21" s="126"/>
      <c r="K21" s="147" t="s">
        <v>70</v>
      </c>
      <c r="L21" s="126" t="s">
        <v>123</v>
      </c>
      <c r="M21" s="147">
        <v>0</v>
      </c>
      <c r="N21" s="147">
        <v>0</v>
      </c>
      <c r="O21" s="147">
        <v>0</v>
      </c>
      <c r="P21" s="147">
        <v>1</v>
      </c>
      <c r="Q21" s="147">
        <v>1</v>
      </c>
      <c r="R21" s="148" t="s">
        <v>72</v>
      </c>
      <c r="S21" s="148" t="s">
        <v>124</v>
      </c>
      <c r="T21" s="149"/>
      <c r="U21" s="150"/>
      <c r="V21" s="151"/>
      <c r="W21" s="152"/>
      <c r="X21" s="149"/>
      <c r="Y21" s="149"/>
      <c r="Z21" s="153"/>
      <c r="AA21" s="154"/>
      <c r="AB21" s="134" t="str">
        <f t="shared" ref="AB21:AB27" si="4">H21</f>
        <v>Ejercicios de evaluación de los requisitos legales aplicables el proceso/Alcaldía realizados</v>
      </c>
      <c r="AC21" s="134">
        <f t="shared" ref="AC21:AC27" si="5">M21</f>
        <v>0</v>
      </c>
      <c r="AD21" s="82" t="s">
        <v>91</v>
      </c>
      <c r="AE21" s="72" t="s">
        <v>91</v>
      </c>
      <c r="AF21" s="91" t="s">
        <v>125</v>
      </c>
      <c r="AG21" s="91"/>
      <c r="AH21" s="134" t="str">
        <f t="shared" ref="AH21:AH27" si="6">H21</f>
        <v>Ejercicios de evaluación de los requisitos legales aplicables el proceso/Alcaldía realizados</v>
      </c>
      <c r="AI21" s="137">
        <f t="shared" ref="AI21:AI27" si="7">N21</f>
        <v>0</v>
      </c>
      <c r="AJ21" s="81" t="s">
        <v>91</v>
      </c>
      <c r="AK21" s="81" t="s">
        <v>91</v>
      </c>
      <c r="AL21" s="81" t="s">
        <v>91</v>
      </c>
      <c r="AM21" s="81" t="s">
        <v>91</v>
      </c>
      <c r="AN21" s="134" t="str">
        <f t="shared" ref="AN21:AN27" si="8">H21</f>
        <v>Ejercicios de evaluación de los requisitos legales aplicables el proceso/Alcaldía realizados</v>
      </c>
      <c r="AO21" s="134">
        <f t="shared" si="0"/>
        <v>0</v>
      </c>
      <c r="AP21" s="77">
        <v>0</v>
      </c>
      <c r="AQ21" s="72" t="s">
        <v>79</v>
      </c>
      <c r="AR21" s="77" t="s">
        <v>76</v>
      </c>
      <c r="AS21" s="77"/>
      <c r="AT21" s="134" t="str">
        <f t="shared" ref="AT21:AT27" si="9">H21</f>
        <v>Ejercicios de evaluación de los requisitos legales aplicables el proceso/Alcaldía realizados</v>
      </c>
      <c r="AU21" s="134">
        <f t="shared" ref="AU21:AU24" si="10">P21</f>
        <v>1</v>
      </c>
      <c r="AV21" s="315">
        <v>1</v>
      </c>
      <c r="AW21" s="72">
        <f t="shared" si="2"/>
        <v>1</v>
      </c>
      <c r="AX21" s="84" t="s">
        <v>126</v>
      </c>
      <c r="AY21" s="77" t="s">
        <v>127</v>
      </c>
      <c r="AZ21" s="134" t="str">
        <f t="shared" ref="AZ21:AZ27" si="11">H21</f>
        <v>Ejercicios de evaluación de los requisitos legales aplicables el proceso/Alcaldía realizados</v>
      </c>
      <c r="BA21" s="134">
        <f t="shared" ref="BA21:BA23" si="12">Q21</f>
        <v>1</v>
      </c>
      <c r="BB21" s="170">
        <v>1</v>
      </c>
      <c r="BC21" s="87">
        <f t="shared" si="3"/>
        <v>1</v>
      </c>
      <c r="BD21" s="84" t="s">
        <v>126</v>
      </c>
    </row>
    <row r="22" spans="1:56" ht="99" customHeight="1" thickBot="1">
      <c r="A22" s="119">
        <v>9</v>
      </c>
      <c r="B22" s="201"/>
      <c r="C22" s="201"/>
      <c r="D22" s="222"/>
      <c r="E22" s="146" t="s">
        <v>128</v>
      </c>
      <c r="F22" s="125">
        <v>0.03</v>
      </c>
      <c r="G22" s="126" t="s">
        <v>120</v>
      </c>
      <c r="H22" s="126" t="s">
        <v>129</v>
      </c>
      <c r="I22" s="126" t="s">
        <v>130</v>
      </c>
      <c r="J22" s="126"/>
      <c r="K22" s="126" t="s">
        <v>70</v>
      </c>
      <c r="L22" s="126" t="s">
        <v>129</v>
      </c>
      <c r="M22" s="147">
        <v>0</v>
      </c>
      <c r="N22" s="147">
        <v>1</v>
      </c>
      <c r="O22" s="147">
        <v>0</v>
      </c>
      <c r="P22" s="147">
        <v>1</v>
      </c>
      <c r="Q22" s="147">
        <v>2</v>
      </c>
      <c r="R22" s="148" t="s">
        <v>72</v>
      </c>
      <c r="S22" s="148" t="s">
        <v>131</v>
      </c>
      <c r="T22" s="149"/>
      <c r="U22" s="150"/>
      <c r="V22" s="151"/>
      <c r="W22" s="152"/>
      <c r="X22" s="149"/>
      <c r="Y22" s="149"/>
      <c r="Z22" s="153"/>
      <c r="AA22" s="154"/>
      <c r="AB22" s="134" t="str">
        <f t="shared" si="4"/>
        <v>Mediciones de desempeño ambiental realizadas en el proceso/alcaldia local</v>
      </c>
      <c r="AC22" s="134">
        <f t="shared" si="5"/>
        <v>0</v>
      </c>
      <c r="AD22" s="82" t="s">
        <v>91</v>
      </c>
      <c r="AE22" s="72" t="s">
        <v>91</v>
      </c>
      <c r="AF22" s="91" t="s">
        <v>125</v>
      </c>
      <c r="AG22" s="91"/>
      <c r="AH22" s="134" t="str">
        <f t="shared" si="6"/>
        <v>Mediciones de desempeño ambiental realizadas en el proceso/alcaldia local</v>
      </c>
      <c r="AI22" s="137">
        <f t="shared" si="7"/>
        <v>1</v>
      </c>
      <c r="AJ22" s="81">
        <v>1</v>
      </c>
      <c r="AK22" s="89">
        <v>1</v>
      </c>
      <c r="AL22" s="80" t="s">
        <v>132</v>
      </c>
      <c r="AM22" s="77" t="s">
        <v>133</v>
      </c>
      <c r="AN22" s="134" t="str">
        <f t="shared" si="8"/>
        <v>Mediciones de desempeño ambiental realizadas en el proceso/alcaldia local</v>
      </c>
      <c r="AO22" s="134">
        <f t="shared" si="0"/>
        <v>0</v>
      </c>
      <c r="AP22" s="77">
        <v>0</v>
      </c>
      <c r="AQ22" s="72" t="s">
        <v>79</v>
      </c>
      <c r="AR22" s="77" t="s">
        <v>76</v>
      </c>
      <c r="AS22" s="77"/>
      <c r="AT22" s="134" t="str">
        <f t="shared" si="9"/>
        <v>Mediciones de desempeño ambiental realizadas en el proceso/alcaldia local</v>
      </c>
      <c r="AU22" s="134">
        <f t="shared" si="10"/>
        <v>1</v>
      </c>
      <c r="AV22" s="169">
        <v>1</v>
      </c>
      <c r="AW22" s="72">
        <f t="shared" si="2"/>
        <v>1</v>
      </c>
      <c r="AX22" s="84" t="s">
        <v>134</v>
      </c>
      <c r="AY22" s="77" t="s">
        <v>135</v>
      </c>
      <c r="AZ22" s="134" t="str">
        <f t="shared" si="11"/>
        <v>Mediciones de desempeño ambiental realizadas en el proceso/alcaldia local</v>
      </c>
      <c r="BA22" s="134">
        <f t="shared" si="12"/>
        <v>2</v>
      </c>
      <c r="BB22" s="170">
        <v>2</v>
      </c>
      <c r="BC22" s="87">
        <f t="shared" si="3"/>
        <v>1</v>
      </c>
      <c r="BD22" s="84" t="s">
        <v>134</v>
      </c>
    </row>
    <row r="23" spans="1:56" ht="99" customHeight="1" thickBot="1">
      <c r="A23" s="119">
        <v>11</v>
      </c>
      <c r="B23" s="201"/>
      <c r="C23" s="201"/>
      <c r="D23" s="223"/>
      <c r="E23" s="146" t="s">
        <v>136</v>
      </c>
      <c r="F23" s="167">
        <v>2.5000000000000001E-2</v>
      </c>
      <c r="G23" s="126" t="s">
        <v>120</v>
      </c>
      <c r="H23" s="126" t="s">
        <v>137</v>
      </c>
      <c r="I23" s="126" t="s">
        <v>138</v>
      </c>
      <c r="J23" s="126"/>
      <c r="K23" s="126" t="s">
        <v>70</v>
      </c>
      <c r="L23" s="126" t="s">
        <v>139</v>
      </c>
      <c r="M23" s="147">
        <v>0</v>
      </c>
      <c r="N23" s="147">
        <v>1</v>
      </c>
      <c r="O23" s="147">
        <v>1</v>
      </c>
      <c r="P23" s="147">
        <v>0</v>
      </c>
      <c r="Q23" s="147">
        <v>2</v>
      </c>
      <c r="R23" s="148" t="s">
        <v>72</v>
      </c>
      <c r="S23" s="148" t="s">
        <v>140</v>
      </c>
      <c r="T23" s="149"/>
      <c r="U23" s="150"/>
      <c r="V23" s="151"/>
      <c r="W23" s="152"/>
      <c r="X23" s="149"/>
      <c r="Y23" s="149"/>
      <c r="Z23" s="153"/>
      <c r="AA23" s="154"/>
      <c r="AB23" s="134" t="str">
        <f t="shared" si="4"/>
        <v>Buenas practicas y lecciones aprendidas identificadas por proceso o Alcaldía Local en la herramienta de gestión del conocimiento (AGORA)</v>
      </c>
      <c r="AC23" s="134">
        <f t="shared" si="5"/>
        <v>0</v>
      </c>
      <c r="AD23" s="82" t="s">
        <v>91</v>
      </c>
      <c r="AE23" s="72" t="s">
        <v>91</v>
      </c>
      <c r="AF23" s="91" t="s">
        <v>125</v>
      </c>
      <c r="AG23" s="91"/>
      <c r="AH23" s="134" t="str">
        <f t="shared" si="6"/>
        <v>Buenas practicas y lecciones aprendidas identificadas por proceso o Alcaldía Local en la herramienta de gestión del conocimiento (AGORA)</v>
      </c>
      <c r="AI23" s="137">
        <f t="shared" si="7"/>
        <v>1</v>
      </c>
      <c r="AJ23" s="81">
        <v>1</v>
      </c>
      <c r="AK23" s="122">
        <f>AJ23/AI23</f>
        <v>1</v>
      </c>
      <c r="AL23" s="80" t="s">
        <v>141</v>
      </c>
      <c r="AM23" s="77" t="s">
        <v>142</v>
      </c>
      <c r="AN23" s="134" t="str">
        <f t="shared" si="8"/>
        <v>Buenas practicas y lecciones aprendidas identificadas por proceso o Alcaldía Local en la herramienta de gestión del conocimiento (AGORA)</v>
      </c>
      <c r="AO23" s="134">
        <f t="shared" si="0"/>
        <v>1</v>
      </c>
      <c r="AP23" s="77">
        <v>1</v>
      </c>
      <c r="AQ23" s="72">
        <f t="shared" si="1"/>
        <v>1</v>
      </c>
      <c r="AR23" s="77" t="s">
        <v>143</v>
      </c>
      <c r="AS23" s="77" t="s">
        <v>144</v>
      </c>
      <c r="AT23" s="134" t="str">
        <f t="shared" si="9"/>
        <v>Buenas practicas y lecciones aprendidas identificadas por proceso o Alcaldía Local en la herramienta de gestión del conocimiento (AGORA)</v>
      </c>
      <c r="AU23" s="134">
        <f t="shared" si="10"/>
        <v>0</v>
      </c>
      <c r="AV23" s="83">
        <v>0</v>
      </c>
      <c r="AW23" s="72" t="s">
        <v>80</v>
      </c>
      <c r="AX23" s="84" t="s">
        <v>80</v>
      </c>
      <c r="AY23" s="84" t="s">
        <v>80</v>
      </c>
      <c r="AZ23" s="134" t="str">
        <f t="shared" si="11"/>
        <v>Buenas practicas y lecciones aprendidas identificadas por proceso o Alcaldía Local en la herramienta de gestión del conocimiento (AGORA)</v>
      </c>
      <c r="BA23" s="134">
        <f t="shared" si="12"/>
        <v>2</v>
      </c>
      <c r="BB23" s="170">
        <v>2</v>
      </c>
      <c r="BC23" s="87">
        <f t="shared" si="3"/>
        <v>1</v>
      </c>
      <c r="BD23" s="84" t="s">
        <v>145</v>
      </c>
    </row>
    <row r="24" spans="1:56" ht="99" customHeight="1">
      <c r="A24" s="119">
        <v>12</v>
      </c>
      <c r="B24" s="201"/>
      <c r="C24" s="201"/>
      <c r="D24" s="221" t="s">
        <v>146</v>
      </c>
      <c r="E24" s="146" t="s">
        <v>147</v>
      </c>
      <c r="F24" s="125">
        <v>0.03</v>
      </c>
      <c r="G24" s="126" t="s">
        <v>120</v>
      </c>
      <c r="H24" s="126" t="s">
        <v>148</v>
      </c>
      <c r="I24" s="126" t="s">
        <v>149</v>
      </c>
      <c r="J24" s="126"/>
      <c r="K24" s="126" t="s">
        <v>70</v>
      </c>
      <c r="L24" s="126" t="s">
        <v>150</v>
      </c>
      <c r="M24" s="155"/>
      <c r="N24" s="125">
        <v>0.5</v>
      </c>
      <c r="O24" s="147"/>
      <c r="P24" s="125">
        <v>0.5</v>
      </c>
      <c r="Q24" s="125">
        <v>1</v>
      </c>
      <c r="R24" s="148" t="s">
        <v>72</v>
      </c>
      <c r="S24" s="148" t="s">
        <v>151</v>
      </c>
      <c r="T24" s="149"/>
      <c r="U24" s="150"/>
      <c r="V24" s="151"/>
      <c r="W24" s="152"/>
      <c r="X24" s="149"/>
      <c r="Y24" s="149"/>
      <c r="Z24" s="153"/>
      <c r="AA24" s="154"/>
      <c r="AB24" s="134" t="str">
        <f t="shared" si="4"/>
        <v>Porcentaje de depuración de las comunicaciones en el aplicatio de gestión documental</v>
      </c>
      <c r="AC24" s="139">
        <f t="shared" si="5"/>
        <v>0</v>
      </c>
      <c r="AD24" s="82" t="s">
        <v>91</v>
      </c>
      <c r="AE24" s="72" t="s">
        <v>91</v>
      </c>
      <c r="AF24" s="91" t="s">
        <v>125</v>
      </c>
      <c r="AG24" s="91"/>
      <c r="AH24" s="134" t="str">
        <f t="shared" si="6"/>
        <v>Porcentaje de depuración de las comunicaciones en el aplicatio de gestión documental</v>
      </c>
      <c r="AI24" s="139">
        <f t="shared" si="7"/>
        <v>0.5</v>
      </c>
      <c r="AJ24" s="89">
        <v>0.5</v>
      </c>
      <c r="AK24" s="122">
        <v>1</v>
      </c>
      <c r="AL24" s="77" t="s">
        <v>152</v>
      </c>
      <c r="AM24" s="77" t="s">
        <v>153</v>
      </c>
      <c r="AN24" s="134" t="str">
        <f t="shared" si="8"/>
        <v>Porcentaje de depuración de las comunicaciones en el aplicatio de gestión documental</v>
      </c>
      <c r="AO24" s="134">
        <f t="shared" si="0"/>
        <v>0</v>
      </c>
      <c r="AP24" s="77">
        <v>0</v>
      </c>
      <c r="AQ24" s="72" t="s">
        <v>79</v>
      </c>
      <c r="AR24" s="77" t="s">
        <v>76</v>
      </c>
      <c r="AS24" s="77"/>
      <c r="AT24" s="134" t="str">
        <f t="shared" si="9"/>
        <v>Porcentaje de depuración de las comunicaciones en el aplicatio de gestión documental</v>
      </c>
      <c r="AU24" s="139">
        <f t="shared" si="10"/>
        <v>0.5</v>
      </c>
      <c r="AV24" s="83">
        <v>0.5</v>
      </c>
      <c r="AW24" s="72">
        <v>1</v>
      </c>
      <c r="AX24" s="84" t="s">
        <v>154</v>
      </c>
      <c r="AY24" s="77" t="s">
        <v>155</v>
      </c>
      <c r="AZ24" s="134" t="str">
        <f t="shared" si="11"/>
        <v>Porcentaje de depuración de las comunicaciones en el aplicatio de gestión documental</v>
      </c>
      <c r="BA24" s="173">
        <v>1</v>
      </c>
      <c r="BB24" s="79">
        <v>1</v>
      </c>
      <c r="BC24" s="87">
        <f t="shared" si="3"/>
        <v>1</v>
      </c>
      <c r="BD24" s="84" t="s">
        <v>156</v>
      </c>
    </row>
    <row r="25" spans="1:56" ht="68.25" customHeight="1" thickBot="1">
      <c r="A25" s="119">
        <v>14</v>
      </c>
      <c r="B25" s="201"/>
      <c r="C25" s="201"/>
      <c r="D25" s="222"/>
      <c r="E25" s="146" t="s">
        <v>157</v>
      </c>
      <c r="F25" s="125">
        <v>0.03</v>
      </c>
      <c r="G25" s="126" t="s">
        <v>120</v>
      </c>
      <c r="H25" s="126" t="s">
        <v>158</v>
      </c>
      <c r="I25" s="126" t="s">
        <v>159</v>
      </c>
      <c r="J25" s="126" t="s">
        <v>69</v>
      </c>
      <c r="K25" s="126" t="s">
        <v>160</v>
      </c>
      <c r="L25" s="126" t="s">
        <v>161</v>
      </c>
      <c r="M25" s="125">
        <v>1</v>
      </c>
      <c r="N25" s="125">
        <v>1</v>
      </c>
      <c r="O25" s="125">
        <v>1</v>
      </c>
      <c r="P25" s="125">
        <v>1</v>
      </c>
      <c r="Q25" s="125">
        <v>1</v>
      </c>
      <c r="R25" s="148" t="s">
        <v>72</v>
      </c>
      <c r="S25" s="148" t="s">
        <v>162</v>
      </c>
      <c r="T25" s="149"/>
      <c r="U25" s="150"/>
      <c r="V25" s="151"/>
      <c r="W25" s="152"/>
      <c r="X25" s="149"/>
      <c r="Y25" s="149"/>
      <c r="Z25" s="153"/>
      <c r="AA25" s="154"/>
      <c r="AB25" s="134" t="str">
        <f t="shared" si="4"/>
        <v>Cumplimiento del plan de actualización de los procesos en el marco del Sistema de Gestión</v>
      </c>
      <c r="AC25" s="139">
        <f t="shared" si="5"/>
        <v>1</v>
      </c>
      <c r="AD25" s="82">
        <v>0.75</v>
      </c>
      <c r="AE25" s="72">
        <v>0.75</v>
      </c>
      <c r="AF25" s="91" t="s">
        <v>163</v>
      </c>
      <c r="AG25" s="91" t="s">
        <v>164</v>
      </c>
      <c r="AH25" s="134" t="str">
        <f t="shared" si="6"/>
        <v>Cumplimiento del plan de actualización de los procesos en el marco del Sistema de Gestión</v>
      </c>
      <c r="AI25" s="139">
        <f t="shared" si="7"/>
        <v>1</v>
      </c>
      <c r="AJ25" s="165">
        <v>1</v>
      </c>
      <c r="AK25" s="165">
        <v>1</v>
      </c>
      <c r="AL25" s="77" t="s">
        <v>165</v>
      </c>
      <c r="AM25" s="91"/>
      <c r="AN25" s="134" t="str">
        <f t="shared" si="8"/>
        <v>Cumplimiento del plan de actualización de los procesos en el marco del Sistema de Gestión</v>
      </c>
      <c r="AO25" s="139">
        <f t="shared" si="0"/>
        <v>1</v>
      </c>
      <c r="AP25" s="89">
        <v>1</v>
      </c>
      <c r="AQ25" s="72">
        <f t="shared" si="1"/>
        <v>1</v>
      </c>
      <c r="AR25" s="91" t="s">
        <v>166</v>
      </c>
      <c r="AS25" s="91"/>
      <c r="AT25" s="134" t="str">
        <f t="shared" si="9"/>
        <v>Cumplimiento del plan de actualización de los procesos en el marco del Sistema de Gestión</v>
      </c>
      <c r="AU25" s="173">
        <v>1</v>
      </c>
      <c r="AV25" s="124">
        <v>1</v>
      </c>
      <c r="AW25" s="72">
        <f t="shared" si="2"/>
        <v>1</v>
      </c>
      <c r="AX25" s="91" t="s">
        <v>166</v>
      </c>
      <c r="AY25" s="77"/>
      <c r="AZ25" s="134" t="str">
        <f t="shared" si="11"/>
        <v>Cumplimiento del plan de actualización de los procesos en el marco del Sistema de Gestión</v>
      </c>
      <c r="BA25" s="173">
        <v>1</v>
      </c>
      <c r="BB25" s="79">
        <v>1</v>
      </c>
      <c r="BC25" s="87">
        <f t="shared" si="3"/>
        <v>1</v>
      </c>
      <c r="BD25" s="91" t="s">
        <v>166</v>
      </c>
    </row>
    <row r="26" spans="1:56" ht="78.75" customHeight="1" thickBot="1">
      <c r="A26" s="119">
        <v>15</v>
      </c>
      <c r="B26" s="201"/>
      <c r="C26" s="201"/>
      <c r="D26" s="222"/>
      <c r="E26" s="146" t="s">
        <v>167</v>
      </c>
      <c r="F26" s="125">
        <v>0.03</v>
      </c>
      <c r="G26" s="126" t="s">
        <v>120</v>
      </c>
      <c r="H26" s="126" t="s">
        <v>168</v>
      </c>
      <c r="I26" s="126" t="s">
        <v>169</v>
      </c>
      <c r="J26" s="126" t="s">
        <v>69</v>
      </c>
      <c r="K26" s="126" t="s">
        <v>160</v>
      </c>
      <c r="L26" s="126" t="s">
        <v>161</v>
      </c>
      <c r="M26" s="125">
        <v>1</v>
      </c>
      <c r="N26" s="125">
        <v>1</v>
      </c>
      <c r="O26" s="125">
        <v>1</v>
      </c>
      <c r="P26" s="125">
        <v>1</v>
      </c>
      <c r="Q26" s="125">
        <v>1</v>
      </c>
      <c r="R26" s="148" t="s">
        <v>72</v>
      </c>
      <c r="S26" s="148" t="s">
        <v>162</v>
      </c>
      <c r="T26" s="149"/>
      <c r="U26" s="150"/>
      <c r="V26" s="151"/>
      <c r="W26" s="152"/>
      <c r="X26" s="149"/>
      <c r="Y26" s="149"/>
      <c r="Z26" s="153"/>
      <c r="AA26" s="154"/>
      <c r="AB26" s="134" t="str">
        <f t="shared" si="4"/>
        <v>Acciones correctivas documentadas y vigentes</v>
      </c>
      <c r="AC26" s="139">
        <f t="shared" si="5"/>
        <v>1</v>
      </c>
      <c r="AD26" s="82">
        <v>1</v>
      </c>
      <c r="AE26" s="72">
        <v>1</v>
      </c>
      <c r="AF26" s="91" t="s">
        <v>170</v>
      </c>
      <c r="AG26" s="91" t="s">
        <v>171</v>
      </c>
      <c r="AH26" s="134" t="str">
        <f t="shared" si="6"/>
        <v>Acciones correctivas documentadas y vigentes</v>
      </c>
      <c r="AI26" s="139">
        <f t="shared" si="7"/>
        <v>1</v>
      </c>
      <c r="AJ26" s="165">
        <v>1</v>
      </c>
      <c r="AK26" s="165">
        <v>1</v>
      </c>
      <c r="AL26" s="77" t="s">
        <v>172</v>
      </c>
      <c r="AM26" s="77" t="s">
        <v>173</v>
      </c>
      <c r="AN26" s="134" t="str">
        <f t="shared" si="8"/>
        <v>Acciones correctivas documentadas y vigentes</v>
      </c>
      <c r="AO26" s="139">
        <v>1</v>
      </c>
      <c r="AP26" s="165">
        <v>1</v>
      </c>
      <c r="AQ26" s="165">
        <v>1</v>
      </c>
      <c r="AR26" s="77" t="s">
        <v>172</v>
      </c>
      <c r="AS26" s="77" t="s">
        <v>173</v>
      </c>
      <c r="AT26" s="134" t="str">
        <f t="shared" si="9"/>
        <v>Acciones correctivas documentadas y vigentes</v>
      </c>
      <c r="AU26" s="173">
        <v>1</v>
      </c>
      <c r="AV26" s="89">
        <v>1</v>
      </c>
      <c r="AW26" s="72">
        <f t="shared" si="2"/>
        <v>1</v>
      </c>
      <c r="AX26" s="77" t="s">
        <v>172</v>
      </c>
      <c r="AY26" s="77" t="s">
        <v>173</v>
      </c>
      <c r="AZ26" s="134" t="str">
        <f t="shared" si="11"/>
        <v>Acciones correctivas documentadas y vigentes</v>
      </c>
      <c r="BA26" s="173">
        <v>1</v>
      </c>
      <c r="BB26" s="79">
        <v>1</v>
      </c>
      <c r="BC26" s="87">
        <f t="shared" si="3"/>
        <v>1</v>
      </c>
      <c r="BD26" s="77" t="s">
        <v>172</v>
      </c>
    </row>
    <row r="27" spans="1:56" ht="81.75" customHeight="1" thickBot="1">
      <c r="A27" s="119">
        <v>16</v>
      </c>
      <c r="B27" s="202"/>
      <c r="C27" s="201"/>
      <c r="D27" s="223"/>
      <c r="E27" s="156" t="s">
        <v>174</v>
      </c>
      <c r="F27" s="157">
        <v>0.02</v>
      </c>
      <c r="G27" s="158" t="s">
        <v>120</v>
      </c>
      <c r="H27" s="158" t="s">
        <v>175</v>
      </c>
      <c r="I27" s="158" t="s">
        <v>176</v>
      </c>
      <c r="J27" s="158"/>
      <c r="K27" s="158" t="s">
        <v>160</v>
      </c>
      <c r="L27" s="158" t="s">
        <v>177</v>
      </c>
      <c r="M27" s="157">
        <v>1</v>
      </c>
      <c r="N27" s="157">
        <v>1</v>
      </c>
      <c r="O27" s="157">
        <v>1</v>
      </c>
      <c r="P27" s="157">
        <v>1</v>
      </c>
      <c r="Q27" s="157">
        <v>1</v>
      </c>
      <c r="R27" s="148" t="s">
        <v>72</v>
      </c>
      <c r="S27" s="148"/>
      <c r="T27" s="149"/>
      <c r="U27" s="150"/>
      <c r="V27" s="151"/>
      <c r="W27" s="159"/>
      <c r="X27" s="160"/>
      <c r="Y27" s="160"/>
      <c r="Z27" s="161"/>
      <c r="AA27" s="162"/>
      <c r="AB27" s="134" t="str">
        <f t="shared" si="4"/>
        <v>Información publicada según lineamientos de la ley de transparencia 1712 de 2014</v>
      </c>
      <c r="AC27" s="139">
        <f t="shared" si="5"/>
        <v>1</v>
      </c>
      <c r="AD27" s="89">
        <v>1</v>
      </c>
      <c r="AE27" s="72">
        <v>1</v>
      </c>
      <c r="AF27" s="91" t="s">
        <v>178</v>
      </c>
      <c r="AG27" s="144" t="s">
        <v>179</v>
      </c>
      <c r="AH27" s="134" t="str">
        <f t="shared" si="6"/>
        <v>Información publicada según lineamientos de la ley de transparencia 1712 de 2014</v>
      </c>
      <c r="AI27" s="139">
        <f t="shared" si="7"/>
        <v>1</v>
      </c>
      <c r="AJ27" s="89">
        <v>1</v>
      </c>
      <c r="AK27" s="122">
        <v>1</v>
      </c>
      <c r="AL27" s="77" t="s">
        <v>180</v>
      </c>
      <c r="AM27" s="164" t="s">
        <v>181</v>
      </c>
      <c r="AN27" s="134" t="str">
        <f t="shared" si="8"/>
        <v>Información publicada según lineamientos de la ley de transparencia 1712 de 2014</v>
      </c>
      <c r="AO27" s="139">
        <v>1</v>
      </c>
      <c r="AP27" s="89">
        <v>1</v>
      </c>
      <c r="AQ27" s="165">
        <v>1</v>
      </c>
      <c r="AR27" s="77" t="s">
        <v>180</v>
      </c>
      <c r="AS27" s="164" t="s">
        <v>181</v>
      </c>
      <c r="AT27" s="134" t="str">
        <f t="shared" si="9"/>
        <v>Información publicada según lineamientos de la ley de transparencia 1712 de 2014</v>
      </c>
      <c r="AU27" s="173">
        <v>1</v>
      </c>
      <c r="AV27" s="88">
        <v>1</v>
      </c>
      <c r="AW27" s="174">
        <f t="shared" si="2"/>
        <v>1</v>
      </c>
      <c r="AX27" s="134" t="s">
        <v>182</v>
      </c>
      <c r="AY27" s="77" t="s">
        <v>183</v>
      </c>
      <c r="AZ27" s="134" t="str">
        <f t="shared" si="11"/>
        <v>Información publicada según lineamientos de la ley de transparencia 1712 de 2014</v>
      </c>
      <c r="BA27" s="173">
        <v>1</v>
      </c>
      <c r="BB27" s="79">
        <v>1</v>
      </c>
      <c r="BC27" s="87">
        <f t="shared" si="3"/>
        <v>1</v>
      </c>
      <c r="BD27" s="134" t="s">
        <v>182</v>
      </c>
    </row>
    <row r="28" spans="1:56" ht="95.25" customHeight="1">
      <c r="A28" s="92"/>
      <c r="B28" s="205" t="s">
        <v>184</v>
      </c>
      <c r="C28" s="206"/>
      <c r="D28" s="206"/>
      <c r="E28" s="207"/>
      <c r="F28" s="93">
        <f>SUM(F17:F27)</f>
        <v>0.99500000000000022</v>
      </c>
      <c r="G28" s="259"/>
      <c r="H28" s="260"/>
      <c r="I28" s="260"/>
      <c r="J28" s="260"/>
      <c r="K28" s="260"/>
      <c r="L28" s="260"/>
      <c r="M28" s="260"/>
      <c r="N28" s="260"/>
      <c r="O28" s="260"/>
      <c r="P28" s="260"/>
      <c r="Q28" s="260"/>
      <c r="R28" s="260"/>
      <c r="S28" s="260"/>
      <c r="T28" s="260"/>
      <c r="U28" s="260"/>
      <c r="V28" s="260"/>
      <c r="W28" s="260"/>
      <c r="X28" s="260"/>
      <c r="Y28" s="260"/>
      <c r="Z28" s="260"/>
      <c r="AA28" s="261"/>
      <c r="AB28" s="211" t="s">
        <v>185</v>
      </c>
      <c r="AC28" s="212"/>
      <c r="AD28" s="213"/>
      <c r="AE28" s="94">
        <f>AVERAGE(AE17:AE27)</f>
        <v>0.9375</v>
      </c>
      <c r="AF28" s="246"/>
      <c r="AG28" s="247"/>
      <c r="AH28" s="208" t="s">
        <v>186</v>
      </c>
      <c r="AI28" s="209"/>
      <c r="AJ28" s="210"/>
      <c r="AK28" s="166">
        <f>AVERAGE(AK17:AK27)</f>
        <v>1</v>
      </c>
      <c r="AL28" s="246"/>
      <c r="AM28" s="247"/>
      <c r="AN28" s="211" t="s">
        <v>187</v>
      </c>
      <c r="AO28" s="212"/>
      <c r="AP28" s="213"/>
      <c r="AQ28" s="94">
        <f>AVERAGE(AQ17:AQ27)</f>
        <v>1</v>
      </c>
      <c r="AR28" s="254"/>
      <c r="AS28" s="255"/>
      <c r="AT28" s="214" t="s">
        <v>188</v>
      </c>
      <c r="AU28" s="215"/>
      <c r="AV28" s="216"/>
      <c r="AW28" s="94">
        <f>AVERAGE(AW17:AW27)</f>
        <v>1</v>
      </c>
      <c r="AX28" s="95"/>
      <c r="AY28" s="217" t="s">
        <v>189</v>
      </c>
      <c r="AZ28" s="218"/>
      <c r="BA28" s="219"/>
      <c r="BB28" s="175">
        <f>AVERAGE(BC17:BC27)</f>
        <v>1</v>
      </c>
      <c r="BC28" s="203"/>
      <c r="BD28" s="204"/>
    </row>
    <row r="29" spans="1:56">
      <c r="A29" s="47"/>
      <c r="B29" s="96"/>
      <c r="C29" s="96"/>
      <c r="D29" s="96"/>
      <c r="E29" s="96"/>
      <c r="F29" s="96"/>
      <c r="G29" s="96"/>
      <c r="H29" s="96"/>
      <c r="I29" s="37"/>
      <c r="J29" s="37"/>
      <c r="K29" s="37"/>
      <c r="L29" s="37"/>
      <c r="M29" s="37"/>
      <c r="N29" s="37"/>
      <c r="O29" s="37"/>
      <c r="P29" s="37"/>
      <c r="Q29" s="37"/>
      <c r="R29" s="37"/>
      <c r="S29" s="37"/>
      <c r="T29" s="37"/>
      <c r="U29" s="37"/>
      <c r="V29" s="37"/>
      <c r="W29" s="37"/>
      <c r="X29" s="37"/>
      <c r="Y29" s="37"/>
      <c r="Z29" s="37"/>
      <c r="AA29" s="37"/>
      <c r="AB29" s="233"/>
      <c r="AC29" s="233"/>
      <c r="AD29" s="233"/>
      <c r="AE29" s="97"/>
      <c r="AF29" s="98"/>
      <c r="AG29" s="98"/>
      <c r="AH29" s="233"/>
      <c r="AI29" s="233"/>
      <c r="AJ29" s="233"/>
      <c r="AK29" s="97"/>
      <c r="AL29" s="98"/>
      <c r="AM29" s="98"/>
      <c r="AN29" s="233"/>
      <c r="AO29" s="233"/>
      <c r="AP29" s="233"/>
      <c r="AQ29" s="97"/>
      <c r="AR29" s="98"/>
      <c r="AS29" s="98"/>
      <c r="AT29" s="233"/>
      <c r="AU29" s="233"/>
      <c r="AV29" s="233"/>
      <c r="AW29" s="97"/>
      <c r="AX29" s="98"/>
      <c r="AY29" s="98"/>
      <c r="AZ29" s="233"/>
      <c r="BA29" s="233"/>
      <c r="BB29" s="233"/>
      <c r="BC29" s="97"/>
      <c r="BD29" s="37"/>
    </row>
    <row r="30" spans="1:56">
      <c r="A30" s="47"/>
      <c r="B30" s="96"/>
      <c r="C30" s="96"/>
      <c r="D30" s="96"/>
      <c r="E30" s="96"/>
      <c r="F30" s="96"/>
      <c r="G30" s="96"/>
      <c r="H30" s="96"/>
      <c r="I30" s="37"/>
      <c r="J30" s="37"/>
      <c r="K30" s="37"/>
      <c r="L30" s="37"/>
      <c r="M30" s="37"/>
      <c r="N30" s="37"/>
      <c r="O30" s="37"/>
      <c r="P30" s="37"/>
      <c r="Q30" s="37"/>
      <c r="R30" s="37"/>
      <c r="S30" s="37"/>
      <c r="T30" s="37"/>
      <c r="U30" s="37"/>
      <c r="V30" s="37"/>
      <c r="W30" s="37"/>
      <c r="X30" s="37"/>
      <c r="Y30" s="37"/>
      <c r="Z30" s="37"/>
      <c r="AA30" s="37"/>
      <c r="AB30" s="185"/>
      <c r="AC30" s="185"/>
      <c r="AD30" s="185"/>
      <c r="AE30" s="97"/>
      <c r="AF30" s="98"/>
      <c r="AG30" s="98"/>
      <c r="AH30" s="185"/>
      <c r="AI30" s="185"/>
      <c r="AJ30" s="185"/>
      <c r="AK30" s="97"/>
      <c r="AL30" s="98"/>
      <c r="AM30" s="98"/>
      <c r="AN30" s="185"/>
      <c r="AO30" s="185"/>
      <c r="AP30" s="185"/>
      <c r="AQ30" s="97"/>
      <c r="AR30" s="98"/>
      <c r="AS30" s="98"/>
      <c r="AT30" s="185"/>
      <c r="AU30" s="185"/>
      <c r="AV30" s="185"/>
      <c r="AW30" s="97"/>
      <c r="AX30" s="98"/>
      <c r="AY30" s="98"/>
      <c r="AZ30" s="185"/>
      <c r="BA30" s="185"/>
      <c r="BB30" s="185"/>
      <c r="BC30" s="97"/>
      <c r="BD30" s="37"/>
    </row>
    <row r="31" spans="1:56" ht="15.75" customHeight="1">
      <c r="A31" s="47"/>
      <c r="B31" s="96"/>
      <c r="C31" s="96"/>
      <c r="D31" s="96"/>
      <c r="E31" s="96"/>
      <c r="F31" s="96"/>
      <c r="G31" s="96"/>
      <c r="H31" s="96"/>
      <c r="I31" s="37"/>
      <c r="J31" s="37"/>
      <c r="K31" s="37"/>
      <c r="L31" s="37"/>
      <c r="M31" s="37"/>
      <c r="N31" s="37"/>
      <c r="O31" s="37"/>
      <c r="P31" s="37"/>
      <c r="Q31" s="37"/>
      <c r="R31" s="37"/>
      <c r="S31" s="37"/>
      <c r="T31" s="37"/>
      <c r="U31" s="37"/>
      <c r="V31" s="37"/>
      <c r="W31" s="37"/>
      <c r="X31" s="37"/>
      <c r="Y31" s="37"/>
      <c r="Z31" s="37"/>
      <c r="AA31" s="37"/>
      <c r="AB31" s="233"/>
      <c r="AC31" s="233"/>
      <c r="AD31" s="233"/>
      <c r="AE31" s="99"/>
      <c r="AF31" s="98"/>
      <c r="AG31" s="98"/>
      <c r="AH31" s="233"/>
      <c r="AI31" s="233"/>
      <c r="AJ31" s="233"/>
      <c r="AK31" s="99"/>
      <c r="AL31" s="98"/>
      <c r="AM31" s="98"/>
      <c r="AN31" s="233"/>
      <c r="AO31" s="233"/>
      <c r="AP31" s="233"/>
      <c r="AQ31" s="100"/>
      <c r="AR31" s="98"/>
      <c r="AS31" s="98"/>
      <c r="AT31" s="233"/>
      <c r="AU31" s="233"/>
      <c r="AV31" s="233"/>
      <c r="AW31" s="100"/>
      <c r="AX31" s="98"/>
      <c r="AY31" s="98"/>
      <c r="AZ31" s="233"/>
      <c r="BA31" s="233"/>
      <c r="BB31" s="233"/>
      <c r="BC31" s="100"/>
      <c r="BD31" s="37"/>
    </row>
  </sheetData>
  <mergeCells count="97">
    <mergeCell ref="A3:B3"/>
    <mergeCell ref="A4:B4"/>
    <mergeCell ref="A5:B5"/>
    <mergeCell ref="A6:B6"/>
    <mergeCell ref="A7:B7"/>
    <mergeCell ref="C3:D3"/>
    <mergeCell ref="C4:D4"/>
    <mergeCell ref="C5:D5"/>
    <mergeCell ref="C6:D6"/>
    <mergeCell ref="AY14:AY15"/>
    <mergeCell ref="AR14:AR15"/>
    <mergeCell ref="E3:J3"/>
    <mergeCell ref="G4:J4"/>
    <mergeCell ref="G6:J6"/>
    <mergeCell ref="C7:D7"/>
    <mergeCell ref="AB13:AG13"/>
    <mergeCell ref="AT12:AY12"/>
    <mergeCell ref="AN8:AS8"/>
    <mergeCell ref="AT8:AY8"/>
    <mergeCell ref="BD14:BD15"/>
    <mergeCell ref="AH10:AJ10"/>
    <mergeCell ref="AN14:AP14"/>
    <mergeCell ref="AE14:AE15"/>
    <mergeCell ref="AF14:AF15"/>
    <mergeCell ref="AZ13:BD13"/>
    <mergeCell ref="AZ10:BB10"/>
    <mergeCell ref="AZ14:BB14"/>
    <mergeCell ref="AN10:AP10"/>
    <mergeCell ref="AZ12:BD12"/>
    <mergeCell ref="G28:AA28"/>
    <mergeCell ref="AF28:AG28"/>
    <mergeCell ref="A1:AA1"/>
    <mergeCell ref="A2:AA2"/>
    <mergeCell ref="G5:J5"/>
    <mergeCell ref="M10:P10"/>
    <mergeCell ref="AH14:AJ14"/>
    <mergeCell ref="AH8:AM8"/>
    <mergeCell ref="E9:T9"/>
    <mergeCell ref="E14:T14"/>
    <mergeCell ref="AG14:AG15"/>
    <mergeCell ref="D17:D20"/>
    <mergeCell ref="AN13:AS13"/>
    <mergeCell ref="AT13:AY13"/>
    <mergeCell ref="AH12:AM12"/>
    <mergeCell ref="G7:J7"/>
    <mergeCell ref="AT29:AV29"/>
    <mergeCell ref="AB29:AD29"/>
    <mergeCell ref="AM14:AM15"/>
    <mergeCell ref="AB28:AD28"/>
    <mergeCell ref="AL14:AL15"/>
    <mergeCell ref="AS14:AS15"/>
    <mergeCell ref="AR28:AS28"/>
    <mergeCell ref="AH29:AJ29"/>
    <mergeCell ref="AN12:AS12"/>
    <mergeCell ref="E12:AA13"/>
    <mergeCell ref="AB12:AG12"/>
    <mergeCell ref="AT14:AV14"/>
    <mergeCell ref="A12:D13"/>
    <mergeCell ref="W14:AA14"/>
    <mergeCell ref="AB14:AD14"/>
    <mergeCell ref="AB10:AD10"/>
    <mergeCell ref="E10:L10"/>
    <mergeCell ref="Y15:Z15"/>
    <mergeCell ref="AB31:AD31"/>
    <mergeCell ref="AZ29:BB29"/>
    <mergeCell ref="AB7:AG7"/>
    <mergeCell ref="AB8:AG8"/>
    <mergeCell ref="AN29:AP29"/>
    <mergeCell ref="AZ31:BB31"/>
    <mergeCell ref="AT31:AV31"/>
    <mergeCell ref="AN31:AP31"/>
    <mergeCell ref="AH31:AJ31"/>
    <mergeCell ref="AT10:AV10"/>
    <mergeCell ref="AL28:AM28"/>
    <mergeCell ref="AZ7:BD7"/>
    <mergeCell ref="BC14:BC15"/>
    <mergeCell ref="AZ8:BD8"/>
    <mergeCell ref="AW14:AW15"/>
    <mergeCell ref="AN7:AS7"/>
    <mergeCell ref="AT7:AY7"/>
    <mergeCell ref="AH7:AM7"/>
    <mergeCell ref="AX14:AX15"/>
    <mergeCell ref="AQ14:AQ15"/>
    <mergeCell ref="AH13:AM13"/>
    <mergeCell ref="AK14:AK15"/>
    <mergeCell ref="B17:B20"/>
    <mergeCell ref="C17:C20"/>
    <mergeCell ref="B21:B27"/>
    <mergeCell ref="BC28:BD28"/>
    <mergeCell ref="B28:E28"/>
    <mergeCell ref="AH28:AJ28"/>
    <mergeCell ref="AN28:AP28"/>
    <mergeCell ref="AT28:AV28"/>
    <mergeCell ref="AY28:BA28"/>
    <mergeCell ref="C21:C27"/>
    <mergeCell ref="D24:D27"/>
    <mergeCell ref="D21:D23"/>
  </mergeCells>
  <conditionalFormatting sqref="BB28 AK28 AD18:AE18 AD25:AD26 AE25:AE28 AQ17:AQ25 AW17:AW28 BC17:BC28 AQ28 AE17 AD20:AE22 AE19">
    <cfRule type="containsText" dxfId="22" priority="260" operator="containsText" text="N/A">
      <formula>NOT(ISERROR(SEARCH("N/A",AD17)))</formula>
    </cfRule>
    <cfRule type="cellIs" dxfId="21" priority="261" operator="between">
      <formula>#REF!</formula>
      <formula>#REF!</formula>
    </cfRule>
    <cfRule type="cellIs" dxfId="20" priority="262" operator="between">
      <formula>#REF!</formula>
      <formula>#REF!</formula>
    </cfRule>
    <cfRule type="cellIs" dxfId="19" priority="263" operator="between">
      <formula>#REF!</formula>
      <formula>#REF!</formula>
    </cfRule>
  </conditionalFormatting>
  <conditionalFormatting sqref="AE28">
    <cfRule type="colorScale" priority="51">
      <colorScale>
        <cfvo type="min"/>
        <cfvo type="percentile" val="50"/>
        <cfvo type="max"/>
        <color rgb="FFF8696B"/>
        <color rgb="FFFFEB84"/>
        <color rgb="FF63BE7B"/>
      </colorScale>
    </cfRule>
  </conditionalFormatting>
  <conditionalFormatting sqref="AK28">
    <cfRule type="colorScale" priority="50">
      <colorScale>
        <cfvo type="min"/>
        <cfvo type="percentile" val="50"/>
        <cfvo type="max"/>
        <color rgb="FFF8696B"/>
        <color rgb="FFFFEB84"/>
        <color rgb="FF63BE7B"/>
      </colorScale>
    </cfRule>
  </conditionalFormatting>
  <conditionalFormatting sqref="AQ28">
    <cfRule type="colorScale" priority="49">
      <colorScale>
        <cfvo type="min"/>
        <cfvo type="percentile" val="50"/>
        <cfvo type="max"/>
        <color rgb="FFF8696B"/>
        <color rgb="FFFFEB84"/>
        <color rgb="FF63BE7B"/>
      </colorScale>
    </cfRule>
  </conditionalFormatting>
  <conditionalFormatting sqref="AW28">
    <cfRule type="colorScale" priority="48">
      <colorScale>
        <cfvo type="min"/>
        <cfvo type="percentile" val="50"/>
        <cfvo type="max"/>
        <color rgb="FFF8696B"/>
        <color rgb="FFFFEB84"/>
        <color rgb="FF63BE7B"/>
      </colorScale>
    </cfRule>
  </conditionalFormatting>
  <conditionalFormatting sqref="BB28">
    <cfRule type="colorScale" priority="43">
      <colorScale>
        <cfvo type="min"/>
        <cfvo type="percentile" val="50"/>
        <cfvo type="max"/>
        <color rgb="FFF8696B"/>
        <color rgb="FFFFEB84"/>
        <color rgb="FF63BE7B"/>
      </colorScale>
    </cfRule>
  </conditionalFormatting>
  <conditionalFormatting sqref="AD18:AE18 AD25:AE26 AE25:AE27 AE17 AD20:AE22 AE19">
    <cfRule type="containsText" dxfId="18" priority="36" operator="containsText" text="N/A">
      <formula>NOT(ISERROR(SEARCH("N/A",AD17)))</formula>
    </cfRule>
  </conditionalFormatting>
  <conditionalFormatting sqref="AD23:AE23">
    <cfRule type="containsText" dxfId="17" priority="15" operator="containsText" text="N/A">
      <formula>NOT(ISERROR(SEARCH("N/A",AD23)))</formula>
    </cfRule>
    <cfRule type="cellIs" dxfId="16" priority="16" operator="between">
      <formula>#REF!</formula>
      <formula>#REF!</formula>
    </cfRule>
    <cfRule type="cellIs" dxfId="15" priority="17" operator="between">
      <formula>#REF!</formula>
      <formula>#REF!</formula>
    </cfRule>
    <cfRule type="cellIs" dxfId="14" priority="18" operator="between">
      <formula>#REF!</formula>
      <formula>#REF!</formula>
    </cfRule>
  </conditionalFormatting>
  <conditionalFormatting sqref="AD23:AE23">
    <cfRule type="containsText" dxfId="13" priority="14" operator="containsText" text="N/A">
      <formula>NOT(ISERROR(SEARCH("N/A",AD23)))</formula>
    </cfRule>
  </conditionalFormatting>
  <conditionalFormatting sqref="AD24:AE24">
    <cfRule type="containsText" dxfId="12" priority="10" operator="containsText" text="N/A">
      <formula>NOT(ISERROR(SEARCH("N/A",AD24)))</formula>
    </cfRule>
    <cfRule type="cellIs" dxfId="11" priority="11" operator="between">
      <formula>#REF!</formula>
      <formula>#REF!</formula>
    </cfRule>
    <cfRule type="cellIs" dxfId="10" priority="12" operator="between">
      <formula>#REF!</formula>
      <formula>#REF!</formula>
    </cfRule>
    <cfRule type="cellIs" dxfId="9" priority="13" operator="between">
      <formula>#REF!</formula>
      <formula>#REF!</formula>
    </cfRule>
  </conditionalFormatting>
  <conditionalFormatting sqref="AD24:AE24">
    <cfRule type="containsText" dxfId="8" priority="9" operator="containsText" text="N/A">
      <formula>NOT(ISERROR(SEARCH("N/A",AD24)))</formula>
    </cfRule>
  </conditionalFormatting>
  <conditionalFormatting sqref="BB18:BB28">
    <cfRule type="colorScale" priority="398">
      <colorScale>
        <cfvo type="min"/>
        <cfvo type="percentile" val="50"/>
        <cfvo type="max"/>
        <color rgb="FF63BE7B"/>
        <color rgb="FFFFEB84"/>
        <color rgb="FFF8696B"/>
      </colorScale>
    </cfRule>
  </conditionalFormatting>
  <conditionalFormatting sqref="BB18:BB27">
    <cfRule type="colorScale" priority="435">
      <colorScale>
        <cfvo type="min"/>
        <cfvo type="percentile" val="50"/>
        <cfvo type="max"/>
        <color rgb="FF63BE7B"/>
        <color rgb="FFFFEB84"/>
        <color rgb="FFF8696B"/>
      </colorScale>
    </cfRule>
  </conditionalFormatting>
  <conditionalFormatting sqref="AX17">
    <cfRule type="containsText" dxfId="7" priority="5" operator="containsText" text="N/A">
      <formula>NOT(ISERROR(SEARCH("N/A",AX17)))</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Y17">
    <cfRule type="containsText" dxfId="3" priority="1" operator="containsText" text="N/A">
      <formula>NOT(ISERROR(SEARCH("N/A",AY17)))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disablePrompts="1" count="9">
    <dataValidation type="list" allowBlank="1" showInputMessage="1" showErrorMessage="1" sqref="AD5" xr:uid="{00000000-0002-0000-0000-000000000000}">
      <formula1>$BD$7:$BD$10</formula1>
    </dataValidation>
    <dataValidation type="list" allowBlank="1" showInputMessage="1" showErrorMessage="1" error="Escriba un texto " promptTitle="Cualquier contenido" sqref="G17:G20" xr:uid="{00000000-0002-0000-0000-000001000000}">
      <formula1>META02</formula1>
    </dataValidation>
    <dataValidation type="list" allowBlank="1" showInputMessage="1" showErrorMessage="1" error="Escriba un texto " promptTitle="Cualquier contenido" sqref="G27 G21:G24" xr:uid="{00000000-0002-0000-0000-000002000000}">
      <formula1>META2</formula1>
    </dataValidation>
    <dataValidation type="list" allowBlank="1" showInputMessage="1" showErrorMessage="1" sqref="K17:K27" xr:uid="{00000000-0002-0000-0000-000003000000}">
      <formula1>PROGRAMACION</formula1>
    </dataValidation>
    <dataValidation type="list" allowBlank="1" showInputMessage="1" showErrorMessage="1" sqref="R17:R27" xr:uid="{00000000-0002-0000-0000-000004000000}">
      <formula1>INDICADOR</formula1>
    </dataValidation>
    <dataValidation type="list" allowBlank="1" showInputMessage="1" showErrorMessage="1" sqref="W17:W27" xr:uid="{00000000-0002-0000-0000-000005000000}">
      <formula1>FUENTE</formula1>
    </dataValidation>
    <dataValidation type="list" allowBlank="1" showInputMessage="1" showErrorMessage="1" sqref="X17:X27" xr:uid="{00000000-0002-0000-0000-000006000000}">
      <formula1>RUBROS</formula1>
    </dataValidation>
    <dataValidation type="list" allowBlank="1" showInputMessage="1" showErrorMessage="1" sqref="Y17:Y27" xr:uid="{00000000-0002-0000-0000-000007000000}">
      <formula1>CODIGO</formula1>
    </dataValidation>
    <dataValidation type="list" allowBlank="1" showInputMessage="1" showErrorMessage="1" sqref="V17:V27" xr:uid="{00000000-0002-0000-0000-000008000000}">
      <formula1>CONTRALORIA</formula1>
    </dataValidation>
  </dataValidations>
  <hyperlinks>
    <hyperlink ref="AG18" xr:uid="{00000000-0004-0000-0000-000000000000}"/>
    <hyperlink ref="AG27" r:id="rId1" xr:uid="{00000000-0004-0000-0000-000001000000}"/>
    <hyperlink ref="AM17" r:id="rId2" xr:uid="{00000000-0004-0000-0000-000002000000}"/>
    <hyperlink ref="AM19" r:id="rId3" xr:uid="{00000000-0004-0000-0000-000003000000}"/>
    <hyperlink ref="AM27" r:id="rId4" xr:uid="{00000000-0004-0000-0000-000004000000}"/>
    <hyperlink ref="AS27" r:id="rId5" xr:uid="{00000000-0004-0000-0000-000005000000}"/>
  </hyperlinks>
  <printOptions horizontalCentered="1" verticalCentered="1"/>
  <pageMargins left="0.70866141732283472" right="0.70866141732283472" top="0.74803149606299213" bottom="0.74803149606299213" header="0.31496062992125984" footer="0.31496062992125984"/>
  <pageSetup paperSize="14" scale="54" orientation="landscape" r:id="rId6"/>
  <headerFooter>
    <oddFooter xml:space="preserve">&amp;RCódigo: PLE-PIN-F017
Versión: 1
Vigencia desde: 8 septiembre de 2017
</oddFooter>
  </headerFooter>
  <colBreaks count="1" manualBreakCount="1">
    <brk id="27" max="42" man="1"/>
  </colBreaks>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D5"/>
  <sheetViews>
    <sheetView workbookViewId="0" xr3:uid="{958C4451-9541-5A59-BF78-D2F731DF1C81}">
      <selection activeCell="D5" sqref="D5"/>
    </sheetView>
  </sheetViews>
  <sheetFormatPr defaultRowHeight="15"/>
  <cols>
    <col min="1" max="256" width="11.42578125" customWidth="1"/>
  </cols>
  <sheetData>
    <row r="3" spans="3:4">
      <c r="C3">
        <v>26</v>
      </c>
    </row>
    <row r="4" spans="3:4">
      <c r="C4">
        <v>7</v>
      </c>
    </row>
    <row r="5" spans="3:4">
      <c r="C5">
        <v>3</v>
      </c>
      <c r="D5" s="145">
        <f>C5/C4</f>
        <v>0.42857142857142855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zoomScale="55" zoomScaleNormal="55" workbookViewId="0" xr3:uid="{842E5F09-E766-5B8D-85AF-A39847EA96FD}">
      <selection activeCell="C3" sqref="C3:C6"/>
    </sheetView>
  </sheetViews>
  <sheetFormatPr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190</v>
      </c>
      <c r="B1" t="s">
        <v>52</v>
      </c>
      <c r="C1" t="s">
        <v>191</v>
      </c>
      <c r="D1" t="s">
        <v>192</v>
      </c>
      <c r="F1" t="s">
        <v>193</v>
      </c>
    </row>
    <row r="2" spans="1:8">
      <c r="A2" t="s">
        <v>194</v>
      </c>
      <c r="B2" t="s">
        <v>195</v>
      </c>
      <c r="D2" t="s">
        <v>70</v>
      </c>
      <c r="F2" t="s">
        <v>196</v>
      </c>
    </row>
    <row r="3" spans="1:8">
      <c r="A3" t="s">
        <v>197</v>
      </c>
      <c r="B3" t="s">
        <v>198</v>
      </c>
      <c r="C3" t="s">
        <v>199</v>
      </c>
      <c r="D3" t="s">
        <v>160</v>
      </c>
      <c r="F3" t="s">
        <v>72</v>
      </c>
    </row>
    <row r="4" spans="1:8">
      <c r="A4" t="s">
        <v>200</v>
      </c>
      <c r="C4" t="s">
        <v>83</v>
      </c>
      <c r="D4" t="s">
        <v>96</v>
      </c>
      <c r="F4" t="s">
        <v>201</v>
      </c>
    </row>
    <row r="5" spans="1:8">
      <c r="A5" t="s">
        <v>202</v>
      </c>
      <c r="C5" t="s">
        <v>66</v>
      </c>
      <c r="D5" t="s">
        <v>203</v>
      </c>
    </row>
    <row r="6" spans="1:8">
      <c r="A6" t="s">
        <v>204</v>
      </c>
      <c r="C6" t="s">
        <v>205</v>
      </c>
      <c r="E6" t="s">
        <v>206</v>
      </c>
      <c r="G6" t="s">
        <v>207</v>
      </c>
    </row>
    <row r="7" spans="1:8">
      <c r="A7" t="s">
        <v>208</v>
      </c>
      <c r="E7" t="s">
        <v>209</v>
      </c>
      <c r="G7" t="s">
        <v>210</v>
      </c>
    </row>
    <row r="8" spans="1:8">
      <c r="E8" t="s">
        <v>211</v>
      </c>
      <c r="G8" t="s">
        <v>212</v>
      </c>
    </row>
    <row r="9" spans="1:8">
      <c r="E9" t="s">
        <v>213</v>
      </c>
    </row>
    <row r="10" spans="1:8">
      <c r="E10" t="s">
        <v>214</v>
      </c>
    </row>
    <row r="12" spans="1:8" s="3" customFormat="1" ht="74.25" customHeight="1">
      <c r="A12" s="11"/>
      <c r="C12" s="12"/>
      <c r="D12" s="6"/>
      <c r="H12" s="3" t="s">
        <v>215</v>
      </c>
    </row>
    <row r="13" spans="1:8" s="3" customFormat="1" ht="74.25" customHeight="1">
      <c r="A13" s="11"/>
      <c r="C13" s="12"/>
      <c r="D13" s="6"/>
      <c r="H13" s="3" t="s">
        <v>216</v>
      </c>
    </row>
    <row r="14" spans="1:8" s="3" customFormat="1" ht="74.25" customHeight="1">
      <c r="A14" s="11"/>
      <c r="C14" s="12"/>
      <c r="D14" s="2"/>
      <c r="H14" s="3" t="s">
        <v>217</v>
      </c>
    </row>
    <row r="15" spans="1:8" s="3" customFormat="1" ht="74.25" customHeight="1">
      <c r="A15" s="11"/>
      <c r="C15" s="12"/>
      <c r="D15" s="2"/>
      <c r="H15" s="3" t="s">
        <v>218</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60</v>
      </c>
      <c r="C99" t="s">
        <v>219</v>
      </c>
    </row>
    <row r="100" spans="2:3" ht="30">
      <c r="B100" s="10">
        <v>1167</v>
      </c>
      <c r="C100" s="3" t="s">
        <v>220</v>
      </c>
    </row>
    <row r="101" spans="2:3" ht="30">
      <c r="B101" s="10">
        <v>1131</v>
      </c>
      <c r="C101" s="3" t="s">
        <v>221</v>
      </c>
    </row>
    <row r="102" spans="2:3" ht="30">
      <c r="B102" s="10">
        <v>1177</v>
      </c>
      <c r="C102" s="3" t="s">
        <v>222</v>
      </c>
    </row>
    <row r="103" spans="2:3" ht="30">
      <c r="B103" s="10">
        <v>1094</v>
      </c>
      <c r="C103" s="3" t="s">
        <v>223</v>
      </c>
    </row>
    <row r="104" spans="2:3">
      <c r="B104" s="10">
        <v>1128</v>
      </c>
      <c r="C104" s="3" t="s">
        <v>224</v>
      </c>
    </row>
    <row r="105" spans="2:3" ht="45">
      <c r="B105" s="10">
        <v>1095</v>
      </c>
      <c r="C105" s="3" t="s">
        <v>225</v>
      </c>
    </row>
    <row r="106" spans="2:3" ht="45">
      <c r="B106" s="10">
        <v>1129</v>
      </c>
      <c r="C106" s="3" t="s">
        <v>226</v>
      </c>
    </row>
    <row r="107" spans="2:3" ht="45">
      <c r="B107" s="10">
        <v>1120</v>
      </c>
      <c r="C107" s="3" t="s">
        <v>227</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revision/>
  <dcterms:created xsi:type="dcterms:W3CDTF">2016-04-29T15:58:00Z</dcterms:created>
  <dcterms:modified xsi:type="dcterms:W3CDTF">2019-01-11T22:54:14Z</dcterms:modified>
  <cp:category/>
  <cp:contentStatus/>
</cp:coreProperties>
</file>