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0"/>
  <workbookPr defaultThemeVersion="124226"/>
  <mc:AlternateContent xmlns:mc="http://schemas.openxmlformats.org/markup-compatibility/2006">
    <mc:Choice Requires="x15">
      <x15ac:absPath xmlns:x15ac="http://schemas.microsoft.com/office/spreadsheetml/2010/11/ac" url="D:\TempUserProfiles\NetworkService\AppData\OICE_16_974FA576_32C1D314_2534\"/>
    </mc:Choice>
  </mc:AlternateContent>
  <xr:revisionPtr revIDLastSave="0" documentId="8_{54EE75FD-6615-4A05-B353-E92FAF97D9C2}" xr6:coauthVersionLast="41" xr6:coauthVersionMax="41" xr10:uidLastSave="{00000000-0000-0000-0000-000000000000}"/>
  <bookViews>
    <workbookView xWindow="-120" yWindow="-120" windowWidth="15600" windowHeight="11760" tabRatio="849" xr2:uid="{00000000-000D-0000-FFFF-FFFF00000000}"/>
  </bookViews>
  <sheets>
    <sheet name="PLAN GESTION POR PROCESO" sheetId="1" r:id="rId1"/>
    <sheet name="Hoja1" sheetId="3" r:id="rId2"/>
    <sheet name="Hoja2" sheetId="2" state="hidden" r:id="rId3"/>
  </sheets>
  <externalReferences>
    <externalReference r:id="rId4"/>
  </externalReferences>
  <definedNames>
    <definedName name="_xlnm.Print_Area" localSheetId="0">'PLAN GESTION POR PROCESO'!$A$1:$BD$31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6" i="1" l="1"/>
  <c r="BA16" i="1"/>
  <c r="BC16" i="1"/>
  <c r="AK24" i="1"/>
  <c r="AI29" i="1"/>
  <c r="AH29" i="1"/>
  <c r="AI28" i="1"/>
  <c r="AH28" i="1"/>
  <c r="AI27" i="1"/>
  <c r="AH27" i="1"/>
  <c r="AK26" i="1"/>
  <c r="AH26" i="1"/>
  <c r="AI25" i="1"/>
  <c r="AH25" i="1"/>
  <c r="AH24" i="1"/>
  <c r="AH23" i="1"/>
  <c r="AI22" i="1"/>
  <c r="AH22" i="1"/>
  <c r="AI21" i="1"/>
  <c r="AH21" i="1"/>
  <c r="AI20" i="1"/>
  <c r="AK20" i="1"/>
  <c r="AH20" i="1"/>
  <c r="AI19" i="1"/>
  <c r="AH19" i="1"/>
  <c r="AK18" i="1"/>
  <c r="AH18" i="1"/>
  <c r="AI17" i="1"/>
  <c r="AK17" i="1"/>
  <c r="AH17" i="1"/>
  <c r="AI16" i="1"/>
  <c r="AH16" i="1"/>
  <c r="AI14" i="1"/>
  <c r="AK14" i="1"/>
  <c r="AH14" i="1"/>
  <c r="AU24" i="1"/>
  <c r="BA14" i="1"/>
  <c r="BC14" i="1"/>
  <c r="BA17" i="1"/>
  <c r="BC17" i="1"/>
  <c r="Q18" i="1"/>
  <c r="BA18" i="1"/>
  <c r="BC18" i="1"/>
  <c r="Q19" i="1"/>
  <c r="BA19" i="1"/>
  <c r="BC19" i="1"/>
  <c r="BA20" i="1"/>
  <c r="BC20" i="1"/>
  <c r="Q21" i="1"/>
  <c r="BA21" i="1"/>
  <c r="BC21" i="1"/>
  <c r="BA22" i="1"/>
  <c r="BC22" i="1"/>
  <c r="BA23" i="1"/>
  <c r="BC23" i="1"/>
  <c r="BA24" i="1"/>
  <c r="BA25" i="1"/>
  <c r="BC26" i="1"/>
  <c r="BA27" i="1"/>
  <c r="BC27" i="1"/>
  <c r="BC28" i="1"/>
  <c r="BC29" i="1"/>
  <c r="AZ17" i="1"/>
  <c r="AZ18" i="1"/>
  <c r="AZ19" i="1"/>
  <c r="AZ20" i="1"/>
  <c r="AZ21" i="1"/>
  <c r="AZ22" i="1"/>
  <c r="AZ23" i="1"/>
  <c r="AZ24" i="1"/>
  <c r="AZ25" i="1"/>
  <c r="AZ26" i="1"/>
  <c r="AZ27" i="1"/>
  <c r="AZ28" i="1"/>
  <c r="AZ29" i="1"/>
  <c r="AZ16" i="1"/>
  <c r="AZ14" i="1"/>
  <c r="AU14" i="1"/>
  <c r="AW14" i="1"/>
  <c r="AU17" i="1"/>
  <c r="AW17" i="1"/>
  <c r="AU18" i="1"/>
  <c r="AW18" i="1"/>
  <c r="AU19" i="1"/>
  <c r="AW19" i="1"/>
  <c r="AU20" i="1"/>
  <c r="AU22" i="1"/>
  <c r="AW22" i="1"/>
  <c r="AW23" i="1"/>
  <c r="AU27" i="1"/>
  <c r="AW27" i="1"/>
  <c r="AU28" i="1"/>
  <c r="AW28" i="1"/>
  <c r="AU29" i="1"/>
  <c r="AW29" i="1"/>
  <c r="AT17" i="1"/>
  <c r="AT18" i="1"/>
  <c r="AT19" i="1"/>
  <c r="AT20" i="1"/>
  <c r="AT21" i="1"/>
  <c r="AT22" i="1"/>
  <c r="AT23" i="1"/>
  <c r="AT24" i="1"/>
  <c r="AT25" i="1"/>
  <c r="AT26" i="1"/>
  <c r="AT27" i="1"/>
  <c r="AT28" i="1"/>
  <c r="AT29" i="1"/>
  <c r="AT16" i="1"/>
  <c r="AT14" i="1"/>
  <c r="AO14" i="1"/>
  <c r="AQ14" i="1"/>
  <c r="AO17" i="1"/>
  <c r="AQ17" i="1"/>
  <c r="AQ18" i="1"/>
  <c r="AO19" i="1"/>
  <c r="AQ19" i="1"/>
  <c r="AO20" i="1"/>
  <c r="AQ20" i="1"/>
  <c r="AO22" i="1"/>
  <c r="AO23" i="1"/>
  <c r="AO24" i="1"/>
  <c r="AO25" i="1"/>
  <c r="AO26" i="1"/>
  <c r="AO27" i="1"/>
  <c r="AO28" i="1"/>
  <c r="AO29" i="1"/>
  <c r="AN17" i="1"/>
  <c r="AN18" i="1"/>
  <c r="AN19" i="1"/>
  <c r="AN20" i="1"/>
  <c r="AN21" i="1"/>
  <c r="AN22" i="1"/>
  <c r="AN23" i="1"/>
  <c r="AN24" i="1"/>
  <c r="AN25" i="1"/>
  <c r="AN26" i="1"/>
  <c r="AN27" i="1"/>
  <c r="AN28" i="1"/>
  <c r="AN29" i="1"/>
  <c r="AN16" i="1"/>
  <c r="AN14" i="1"/>
  <c r="AB17" i="1"/>
  <c r="AB18" i="1"/>
  <c r="AB19" i="1"/>
  <c r="AB20" i="1"/>
  <c r="AB21" i="1"/>
  <c r="AB22" i="1"/>
  <c r="AB23" i="1"/>
  <c r="AB24" i="1"/>
  <c r="AB25" i="1"/>
  <c r="AB26" i="1"/>
  <c r="AB27" i="1"/>
  <c r="AB28" i="1"/>
  <c r="AB29" i="1"/>
  <c r="AB16" i="1"/>
  <c r="AB14" i="1"/>
  <c r="AC17" i="1"/>
  <c r="AE17" i="1"/>
  <c r="AE18" i="1"/>
  <c r="AC19" i="1"/>
  <c r="AC20" i="1"/>
  <c r="AC21" i="1"/>
  <c r="AC22" i="1"/>
  <c r="AC23" i="1"/>
  <c r="AC25" i="1"/>
  <c r="AC26" i="1"/>
  <c r="AC27" i="1"/>
  <c r="AE27" i="1"/>
  <c r="AC28" i="1"/>
  <c r="AE28" i="1"/>
  <c r="AC29" i="1"/>
  <c r="AE29" i="1"/>
  <c r="AC16" i="1"/>
  <c r="AC14" i="1"/>
  <c r="AE14" i="1"/>
  <c r="AE30"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R12" authorId="0" shapeId="0" xr:uid="{00000000-0006-0000-0000-000001000000}">
      <text>
        <r>
          <rPr>
            <b/>
            <sz val="8"/>
            <color indexed="81"/>
            <rFont val="Tahoma"/>
            <family val="2"/>
          </rPr>
          <t>juan.jimenez:</t>
        </r>
        <r>
          <rPr>
            <sz val="8"/>
            <color indexed="81"/>
            <rFont val="Tahoma"/>
            <family val="2"/>
          </rPr>
          <t xml:space="preserve">
Establecer el tipo de indicador para la medición:
- Eficacia
-Efectividad
-Eficiencia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<sst xmlns="http://schemas.openxmlformats.org/spreadsheetml/2006/main" count="506" uniqueCount="334">
  <si>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</si>
  <si>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</si>
  <si>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</si>
  <si>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</si>
  <si>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</si>
  <si>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</si>
  <si>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</si>
  <si>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</si>
  <si>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</si>
  <si>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</si>
  <si>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Primera versión del Plan de Gestión 2018, en el cual se encuentran incluidas las metas de Implementación del Modelo de Planeación y Gestión.</t>
  </si>
  <si>
    <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</si>
  <si>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</si>
  <si>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t>Líder del  Proceso:</t>
    </r>
    <r>
      <rPr>
        <sz val="10"/>
        <rFont val="Arial"/>
        <family val="2"/>
      </rPr>
      <t xml:space="preserve"> </t>
    </r>
  </si>
  <si>
    <t>IVAN CASAS RUIZ
DIRECTOR DE RELACIONES POLÍTICAS (E.)</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</si>
  <si>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</si>
  <si>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</si>
  <si>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</si>
  <si>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</si>
  <si>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</si>
  <si>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</si>
  <si>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</si>
  <si>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</si>
  <si>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</si>
  <si>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</si>
  <si>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</si>
  <si>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</si>
  <si>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</si>
  <si>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</si>
  <si>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No.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</si>
  <si>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</si>
  <si>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</si>
  <si>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</si>
  <si>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</si>
  <si>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</si>
  <si>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</si>
  <si>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</si>
  <si>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</si>
  <si>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</si>
  <si>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</si>
  <si>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</si>
  <si>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</si>
  <si>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</si>
  <si>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</si>
  <si>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</si>
  <si>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</si>
  <si>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</si>
  <si>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</si>
  <si>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</si>
  <si>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</si>
  <si>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</si>
  <si>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</si>
  <si>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</si>
  <si>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</si>
  <si>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</si>
  <si>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</si>
  <si>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</si>
  <si>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</si>
  <si>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</si>
  <si>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</si>
  <si>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</si>
  <si>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Fortalecer las relaciones estratégicas de la Administración Distrital con los actores políticos y sociales</t>
  </si>
  <si>
    <t xml:space="preserve">Incrementar la oportunidad y  la efectividad de la respuesta a las iniciativas de control político realizadas por el Concejo de Bogotá
</t>
  </si>
  <si>
    <t>Disminuir el número de vencimientos y observaciones frente a las respuesta dadas a iniciativas de control político del Concejo de Bogotá.</t>
  </si>
  <si>
    <t>Tramitar el 100% de los asuntos normativos, legislativos y de control político que realice el Concejo de Bogotá, D.C., y/o el Congreso de la República.</t>
  </si>
  <si>
    <t>RUTINARIA</t>
  </si>
  <si>
    <t>Trámites realizados con el Concejo de Bogotá y el Congreso de la República</t>
  </si>
  <si>
    <t>(Tramites realizados con el Concejo de Bogotá y el Congreso de la República / trámites solicitados por el Concejo de Bogotá y el Congreso de la República)*100</t>
  </si>
  <si>
    <t>100%
Fuente: Plan de Gestión 2017</t>
  </si>
  <si>
    <t>CONSTANTE</t>
  </si>
  <si>
    <t>Trámite de Proyecto de Acuerdo, Proyecto de Ley y Control Político</t>
  </si>
  <si>
    <t>EFICACIA</t>
  </si>
  <si>
    <t>Estadísticas de las solicitudes de comentarios a los Proyectos de Acuerdo y a los Proyectos de 
Ley priorizados. 
Respuestas de las proposiciones de competencia del Sector Gobierno</t>
  </si>
  <si>
    <t>Equipo de trabajo de la Dirección de Relaciones Políticas</t>
  </si>
  <si>
    <t>Consulta de las carpetas compartidas de la DRP en la siguiente ubicación: 
Relaciones Concejo (\\urano) (T:) COORDINACION CONTROL POLITICO, CONTROL POLITICO 2016-2019, AÑO  2018, en la cual se encuentra la trazabilidad del trabajo.
Relaciones Concejo (\\urano), Coordinación Asuntos Normativos; Seguimiento Relaciones Concejo, Periodo 201-2019, 2018, Proyectos</t>
  </si>
  <si>
    <t>GASTOS DE INVERSION</t>
  </si>
  <si>
    <t>Fortalecimiento de las relaciones estratégicas del Distrito Capital con los actores políticos y sociales</t>
  </si>
  <si>
    <r>
      <t xml:space="preserve">Se realizó el 100% de los Trámites con el Concejo de Bogotá y el Congreso de la República.
Durante el primer trimestre del presente año se adelantaron las acciones pertinentes para gestionar adecuadamente los asuntos normativos con el Concejo de Bogotá. Dentro de este lapso de la vigencia, se el Cabildo Distrital tuvo el primer periodo de Sesiones Ordinarias en el cual se tramitan los asuntos normativos.
El Concejo de Bogotá D.C., radicó 135 Proyectos de Acuerdo a los cuales desde la DRP se les designó el 100% de los sectores competentes para pronunciarse y se le solicitaron comentarios formalmente a las entidades pertinentes. Así mismo, se hizo la priorización de Proyectos de Acuerdo, conforme al sorteo para debate realizado en el Concejo de Bogotá, para lo cual la Dirección de Relaciones Políticas radicó un total de </t>
    </r>
    <r>
      <rPr>
        <b/>
        <sz val="11"/>
        <color indexed="8"/>
        <rFont val="Arial"/>
        <family val="2"/>
      </rPr>
      <t>82</t>
    </r>
    <r>
      <rPr>
        <sz val="11"/>
        <color indexed="8"/>
        <rFont val="Arial"/>
        <family val="2"/>
      </rPr>
      <t xml:space="preserve"> posiciones unificadas (para primer y segundo debate) de la Administración Distrital con los comentarios jurídicos, técnicos y de viabilidad de cada sector.
A través del equipo de Control Político de la Dirección de Relaciones Políticas, se efectuó la recepción, trámite, articulación, seguimiento, y respuesta oportuna al 100% de los cuestionarios de las proposiciones remitidas por el Concejo de Bogotá D.C., en el presente año.
Durante el Primer Tirmestre del año 2018, el Concejo de Bogotá aprobó 186 proposiciones, de las cuales, en 63 proposiciones fue citado el Secretario Distrital de Gobierno. De las proposiciones en las que fue citado el Secretario,  se dió respuesta, dentro de los términos establecidos por la Ley, a 61  proposiciones. Las 2 proposiciones restantes quedan en trámite por tener vencimiento dentro del siguiente trimestre. Se cumple con el trámite oportuno del 100% de las proposiciones en las que se citó al Secretario y que tenían vencimiento dentro del primer trimestre.
Respecto de  la gestión adelantada en cumplimiento de proposiciones aprobadas y realizadas en el Congreso de la Republica, vale la pena señalar que el Congreso inició sus actividades legislativas la segunda semana del mes de marzo y en lo corrido del trimestre solo se presentó una invitación al señor Alcalde Mayor para la Audiencia Pública relacionada con el tema "Código de Policía en Bogotá: Balance y análisis de conflictos sociales", la cual se atendió de manera oportuna.
</t>
    </r>
  </si>
  <si>
    <t>Matriz con información de posiciones unificadas - Comentarios de la Administración a los Proyectos de Acuerdo radicados por el Concejo Distrital (enero - marzo 2018).
Actas de reunión Comité de Enlaces, actas de mesas Técnicas Asuntos Normativos.
Matriz con información de cuestionarios de Proposiciones contestadas durante el periodo.
Carpetas compartidas DRP
Relaciones Concejo</t>
  </si>
  <si>
    <t>Se realizó el 100% de los Trámites con el Concejo de Bogotá y el Congreso de la República.
Durante el segundo trimestre del presente año se adelantaron las acciones pertinentes para gestionar adecuadamente los asuntos normativos con el Concejo de Bogotá. Dentro de este lapso, en el Cabildo Distrital, se tuvo el segundo periodo de Sesiones Ordinarias en el cual se tramitan los asuntos normativos.
Se realizó el 100% de los Trámites con el Concejo de Bogotá y el Congreso de la República.
El Concejo de Bogotá D.C., radicó 132 Proyectos de Acuerdo a los cuales desde la DRP se les designó el 100% de los sectores competentes para pronunciarse y se le solicitaron comentarios formalmente a las entidades pertinentes. Así mismo, se hizo la priorización de Proyectos de Acuerdo, conforme al sorteo para debate realizado en el Concejo de Bogotá, para lo cual la Dirección de Relaciones Políticas radicó un total de 98 posiciones unificadas (para primer y segundo debate) de la Administración Distrital con los comentarios jurídicos, técnicos y de viabilidad de cada sector.
En resumen, durante el periodo (enero-junio 2018) se presentaron 317 Proyectos de Acuerdo (2 de autoría de la Administración Distrital), de los cuales se solicitó comentarios a los diferentes Sectores y sus respectivas entidades adscritas y/o vinculadas, en el 100% de los casos, con respecto al análisis jurídico, presupuestal y técnico, de conformidad con el Capítulo III del Decreto Distrital 190 de 2010. Así, mismo se realizaron 26 mesas de trabajo con el fin lograr consensos y dirimir las discrepancias o dudas que existan, para lograr la posición unificada de la Administración, frente a los Proyectos de Acuerdo presentados. Se convoco a los Comités de Enlaces mensuales, en total se realizaron 6 durante el periodo y se radicaron en el Cabildo Distrital 181 Posiciones Unificadas de la Administración.
Durante el Segundo Tirmestre del año 2018, el Concejo de Bogotá aprobó 198 proposiciones, de las cuales, en 55 proposiciones fue citado el Secretario Distrital de Gobierno. De las proposiciones en las que fue citado el Secretario,  se dió respuesta, dentro de los términos establecidos por la Ley, a 57  proposiciones (2 proposiciones del primer trimestre y 55 del segundo trimestre), cumpliendo así, con el trámite oportuno del 100% de las proposiciones en las que se citó al Secretario y que tenían vencimiento dentro del segundo trimestre.</t>
  </si>
  <si>
    <t>Matriz con información de posiciones unificadas - Comentarios de la Administración a los Proyectos de Acuerdo radicados por el Concejo Distrital (abril - junio 2018).
Actas de reunión Comité de Enlaces, actas de mesas Técnicas Asuntos Normativos.                                          Carpetas compartidas DRP
Relaciones Concejo
Matriz con información de cuestionarios de Proposiciones contestadas durante el periodo.
Carpetas compartidas DRP
Relaciones Concejo</t>
  </si>
  <si>
    <t>Durante el tercer trimestre del presente año se adelantaron las acciones pertinentes para gestionar adecuadamente los asuntos normativos con el Concejo de Bogotá. Dentro de este lapso de la vigencia, se el Cabildo Distrital tuvo el tercer periodo de Sesiones Ordinarias en el cual se tramitan los asuntos normativos.
El Concejo de Bogotá D.C., radicó 131 Proyectos de Acuerdo a los cuales desde la DRP se les designó el 100% de los sectores competentes para pronunciarse y se le solicitaron comentarios formalmente a las entidades pertinentes. Así mismo, se hizo la priorización de Proyectos de Acuerdo, conforme al sorteo para debate realizado en el Concejo de Bogotá, para lo cual la Dirección de Relaciones Políticas radicó un total de 68 posiciones unificadas (para primer y segundo debate) de la Administración Distrital con los comentarios jurídicos, técnicos y de viabilidad de cada sector.
Con respecto a la gestión adelantada en cumplimiento de proyectos de Ley o Acto Legislativo radicados  en el Congreso de la Republica, se  priorizan de 13 proyectos de ley y se  realiza 4 posiciones unificadas de la administración para remitir al congreso.
Con respecto a la gestión adelantada en cumplimiento de proposiciones aprobadas y realizadas en el Congreso de la Republica,  en lo corrido del trimestre se presentó  5 proposiciones donde está invitado el Alcalde Mayor de Bogotá se brindó todo el apoyo y colaboración realizando el seguimiento correspondiente para contestar los cuestionarios para las proposiciones 03, 20 y 05 y el acompañamiento a los debates de la proposición 008 y 08 8-A.", las cual es se atendió de manera oportuna.
Durante el Tercer Tirmestre del año 2018, el Concejo de Bogotá aprobó 236 proposiciones, de las cuales, en 53 proposiciones fue citado el Secretario Distrital de Gobierno. De las proposiciones en las que fue citado el Secretario,  se dió respuesta, dentro de los términos establecidos por la Ley, a 49  proposiciones,  Las 4 proposiciones restantes quedan en trámite por tener vencimiento dentro del siguiente trimestre. Se cumple con el trámite oportuno del 100% de las proposiciones en las que se citó al Secretario y que tenían vencimiento dentro del tercer trimestre.</t>
  </si>
  <si>
    <t>Matriz con información de posiciones unificadas - Comentarios de la Administración a los Proyectos de Acuerdo radicados por el Concejo Distrital (Julio - septiembre 2018).
Actas de reunión Comité de Enlaces, actas de mesas Técnicas Asuntos Normativos
Matriz con información de posiciones unificadas - Comentarios de la Administración a los Proyectos de Ley radicados por el Congreso de la Republica (julio- septiembre 2018).
Actas de reunión Comité de Enlaces, actas de mesas Técnicas de Congreso.
Matriz con información de cuestionarios de Proposiciones contestadas durante el periodo.
Carpetas compartidas DRP
Relaciones Congreso</t>
  </si>
  <si>
    <t xml:space="preserve">Durante el cuarto trimestre del presente año se adelantaron las acciones pertinentes para gestionar adecuadamente el trámite de los asuntos normativos con el Concejo de Bogotá. Dentro del último trimestre de la vigencia,  el Cabildo Distrital sesionó ordinariamente por cuarta y última vez en el año, de conformidad con el Acuerdo Distrital 348 de 2008.
En este trimestre, el Concejo de Bogotá D.C., radicó 88 Proyectos de Acuerdo, 82 de iniciativa de los H. Concejales y 6 de la Administración. En el caso de los primeros, la DRP designó en el 100% de los casos, los sectores competentes para pronunciarse sobre la viabilidad desde el punto de vista jurídico, técnico y presupuestal, por ende se le solicitaron comentarios formalmente a dichas entidades. Así mismo, se priorizaron los Proyectos de Acuerdo conforme al sorteo para debate realizado en el Concejo de Bogotá, en consecuencia, la Dirección de Relaciones Políticas radicó un total de 73 posiciones unificadas (para primer y segundo debate) de la Administración Distrital con los comentarios jurídicos, técnicos y de viabilidad de cada sector.
Control Político: 
Durante el Cuarto Tirmestre del año 2018, el Concejo de Bogotá aprobó 140 proposiciones, de las cuales, en 47  proposiciones fue citado el Secretario Distrital de Gobierno. De las proposiciones en las que fue citado el Secretario,  se dió respuesta, dentro de los términos establecidos por la Ley, a 51  proposiciones (4 proposiciones del tercer trimestre y 47 proposiciones del cuarto trimestre), cumpliendo así, con el trámite oportuno del 100% de las proposiciones en las que se citó al Secretario y que tenían vencimiento dentro del cuarto trimestre.
Congreso:
Con respecto a la gestión adelantada en cumplimiento de proyectos de Ley o Acto Legislativo radicados  en el Congreso de la Republica, se  priorizan  5 proyectos de ley y se realizan  7 posiciones unificadas de la administracion para remitir al congreso. De igual manera se realizo seguimiento a los 25 proyectos priorizados a la fecha.
Con respecto a la gestión adelantada en cumplimiento de proposiciones aprobadas y realizas en el Congreso de la Republica en el trimestre correspondiente se aprobaron 9 proposiciones donde se realizó la invitación al Alcalde Mayor de Bogotá y se brindó todo el apoyo, colaboración realizando el seguimiento correspondiente para contestar los cuestionarios respectivos.
</t>
  </si>
  <si>
    <t>Matriz con información de posiciones unificadas - Comentarios de la Administración a los Proyectos de Acuerdo radicados por el Concejo Distrital (Octubre - Diciembre 2018).
Actas de reunión Comité de Enlaces, actas de mesas Técnicas Asuntos Normativos
Matriz de información de cuestionarios de Proposiciones contestadas durante el periodo, ubicada en las carpetas compartidas DRP: \\urano\Relaciones Concejo\COORDINACION CONTROL POLITICO\CONTROL POLITICO 2016-2019
Matriz con información sobre proyectos de Ley y Acto Legislativo priorizados.
Actas de reunión Comité de Enlaces, actas de mesas Técnicas                                       Carpetas compartidas DRP Relaciones Congreso
Matriz con informacións sobre Proposiciones recibidas durante el periodo.
Carpetas compartidas DRP Relaciones Congreso</t>
  </si>
  <si>
    <t xml:space="preserve">Respecto a los trámites con el Concejo:
Durante el año 2018 se radicaron  536 Proyectos de Acuerdo, así:                                                                                                                                                                • Sesiones Ordinarias de Febrero:  135 proyectos de Acuerdo.
• Sesiones Ordinarias de Mayo:  132 proyectos de Acuerdo.
• Sesiones Ordinarias de Agosto:  120 proyectos de Acuerdo.
• Sesiones Ordinarias de Noviembre: 149 proyectos de Acuerdo.
De estos Proyectos de Acuerdo radicados, al 100%, se les realizó el respectivo trámite, en cuanto a designación de sectores a conceptuar y sector coordinador, solicitud de comentarios de carácter jurídico, técnico y financiero a las entidades pertinentes.
---Durante el 2018 se realizaron y radicaron en el Concejo de Bogotá D.C., 328 posiciones unificadas de la Administración, incluyendo segundos debates.     
Respecto a los trámites de Control Político: 
Durante el año 2018, el Concejo de Bogotá aprobó 760 proposiciones, de las cuales, en 218 proposiciones fue citado el Secretario Distrital de Gobierno. Al 100% de las proposiciones en las que fue citado el Secretario se les dio respuesta dentro de año 2018 y en los términos establecidos por la Ley.
Respecto a los trámites con el Congreso:
Con respecto a la gestión adelantada en cumplimiento de proyectos de Ley o Acto Legislativo radicados  en el Congreso de la Republica, se  priorizan 52   proyectos de ley y se  realiza 17 posiciones unificadas de la administración para remitir al congreso.
Con respecto a la gestión adelantada en cumplimiento de proposiciones aprobadas y que se realizaron en el Congreso de la Republica durante el año 2018  realizado por el Equipo Congreso de la Dirección de Relaciones políticas a través de los 20 requerimientos hechos al Alcalde Mayor de Bogotá y al Secretario de Gobierno por medio de invitaciones, audiencias públicas y citaciones a debates de control político 
</t>
  </si>
  <si>
    <t>Fortalecer los mecanismos de  articulación para unificar de manera efectiva la posición de la Administración Distrital frente a la viabilidad de las iniciativas normativas del Concejo de Bogotá y Congreso de la República.</t>
  </si>
  <si>
    <t>Incrementar el número de posiciones unificadas de la Administración Distrital, frente a las iniciativas normativas del Concejo de Bogotá y Congreso de la República.</t>
  </si>
  <si>
    <t xml:space="preserve">Fortalecer las relaciones con las JAL para identificar y acompañar la solución de las problemáticas estratégicas en el territorio </t>
  </si>
  <si>
    <t>Cumplir las actividades definidas en el Plan de Acción para el fortalecimiento de las relaciones con las JAL.</t>
  </si>
  <si>
    <t>Estructurar y ejecutar tres (3) agendas de trabajo entre las Juntas Administradoras Locales (JAL) y funcionarios del Distrito Capital, para atender las solicitudes que presenten estas Corporaciones.</t>
  </si>
  <si>
    <t>GESTION</t>
  </si>
  <si>
    <t xml:space="preserve">Agendas de trabajo  entre las JAL  y funcionarios de la Administración Distrital </t>
  </si>
  <si>
    <t>Sumatoria de agendas de trabajo estructuradas y ejecutadas entre las JAL  y funcionarios de la Administración Distrital realizadas</t>
  </si>
  <si>
    <t>6
Fuente: Plan de Gestión 2017</t>
  </si>
  <si>
    <t>SUMA</t>
  </si>
  <si>
    <t>Agendas de Trabajo JAL</t>
  </si>
  <si>
    <t>Actas y registros de asistencia a las sesiones de las JAL con servidores de la Administración Distrital.
Actas y registro de asistencia a las mesas de seguimiento a compromisos</t>
  </si>
  <si>
    <t>Consulta de las carpetas compartidas de la DRP en la siguiente ubicación: Relaciones Concejo (\\urano) (T:) COORDINACION CONTROL POLITICO, CONTROL POLITICO 2016-2019, AÑO  2018  en la cual se encuentra la trazabilidad del trabajo.</t>
  </si>
  <si>
    <t>Meta no programada</t>
  </si>
  <si>
    <r>
      <t>Se avanzó en las agendas JAL de Usaquén y Sumapaz
Agenda Usaquén: Se avanzó en la socialización con los vecinos del sector, a instancias de la Alcaldía Local. Esta prevista para el mes de abril la im</t>
    </r>
    <r>
      <rPr>
        <sz val="11"/>
        <color indexed="8"/>
        <rFont val="Arial"/>
        <family val="2"/>
      </rPr>
      <t xml:space="preserve">plementación de la fase 2 del proyecto, que corresponde a la Secretaría Distrital de Movilidad y el DADEP.
Agenda Sumapaz: Como avance en esta agenda se verificaron las obras de mantenimiento de acuerdo con el contrato firmado por el lDU y se logró acompañamiento de los ediles al Comité técnico del proceso de intervención en la vía. Se estudia la posibilidad de revisar insumos y materiales para la intervención de la vía que mitiguen el impacto ambiental.
</t>
    </r>
  </si>
  <si>
    <t xml:space="preserve">Actas de reunión agenda JAL Usaquén
Actas de reunión agenda JAL Sumapaz
                                                                                                                                                                                                                                                                                                                                   </t>
  </si>
  <si>
    <t>Durante el periodo, se realizó el acompañamiento y cierre de 3 agendas, asi: 
Agenda 1: Rafael Uribe Uribe (implementar el programa Plazoletas en la plaza Gustavo Restrepo de esta localidad).
Agenda 2: Usaquén (fase 2).
Agenda 3: POT (fase 1 y fase 2).
Adicionalmente se realizaron Mesas de Trabajo en las localidades de Sumapaz: acompañamiento de los ediles al comité técnico que acompaña el proceso de intervención en la vía y Santa Fe (Sector Macarena): ofrecer soluciones a problemáticas del sector La Macarena: inseguridad, recolección de basuras, iluminación y parqueo en vía.</t>
  </si>
  <si>
    <t>Se encuentran los archivos de manera física y digital en la Dirección de Relaciones Políticas, a cargo del Grupo JAL.</t>
  </si>
  <si>
    <t>Meta cumplida al 100% en el 2do Trimestre</t>
  </si>
  <si>
    <t>Se realizaron mesas de trabajo y demás instancias para coordinar otras agendas en distintas localidades. Se inició una mesa en Usaquén que puede constituir agenda para 2019.</t>
  </si>
  <si>
    <t>Actas e informes.</t>
  </si>
  <si>
    <t>Se cumplió con la entrega de las 3 agendas que nos permitieron interactuar y mantener una comunicación permanente con las 20 localidades y sus ediles. Se iniciaron gestiones que constituyen agendas para desarrollar en 2019.</t>
  </si>
  <si>
    <t>Realizar la coordinación interinstitucional para realizar las acciones que permitan ejercer los mecanismos democráticos de elección, consulta y toma de decisiones.</t>
  </si>
  <si>
    <t>Cumplir con las acciones de apoyo concertadas para permitir el ejercicio democrático en Bogotá</t>
  </si>
  <si>
    <t>Acompañar el 100% de los procesos electorales solicitados por la Registraduría Distrital del Estado Civil a la Administración Distrital.</t>
  </si>
  <si>
    <t>Apoyo a los procesos electorales que se realicen en el Distrito Capital.</t>
  </si>
  <si>
    <t>(Procesos electorales acompañado / procesos electorales solicitados en  la vigencia)*100</t>
  </si>
  <si>
    <t>Procesos electorales</t>
  </si>
  <si>
    <t>Plan de Acción  - Asuntos  Electorales
Actas de la Comisión Electoral y/o el Comité Electoral</t>
  </si>
  <si>
    <t>Consulta de las carpetas compartidas de la DRP en la siguiente ubicación: Relaciones Concejo (\\urano) (T:) OAP-2018  en la cual se encuentra la trazabilidad del trabajo.</t>
  </si>
  <si>
    <t>Se cumplió con el  100% de apoyo al proceso electoral, mediante las siguientes acciones:
Comisión de Seguimiento y Garantías Electorales - CSGE: Se realizaron las sesiones V, VI, VII (extraordinaria) y VIII de la CSGE; en las que se abordaron los riesgos inherentes al proceso electoral, planteados por la Defensoría del Pueblo y la Misión de Observación Electoral, ajustando las medidas para contrarrestar esas amenazas. Se atendieron preocupaciones de la Procuraduría Distrital e inquietudes de los voceros de los partidos y movimientos políticos presentes. Así mismo se expuso el Plan Democracia, dispuesto por Policía Metropolitana y la Brigada XIII del Ejército Nacional para mantener el orden en los comicios del 11 de marzo.
Comité Técnico de Apoyo RDEC: se realizaron dos sesiones (8 y 28 febrero) de este comité, para definir las actividades logísticas del apoyo a brindar a la Registraduría Distrital del Estado Civil en la organización de los procesos electorales. Se abordaron temas de sedes de puestos de votación (Colegios), cierres viales y demás aspectos del operativo previsto para las jornadas electorales, pero en definitiva el grueso del tema tratado fueron vehículos a disponer por parte de las distintas entidades distritales, para brindar apoyo a la RDEC. A raíz de esta coordinación se lograron gestionar alrededor de 300 vehículos para el día de elecciones, y unos 300 más para apoyar otras etapas previas del proceso electoral.
Mesa de trabajo: El Secretario Distrital de Gobierno presidió una mesa de trabajo para revisar de manera detallada los riesgos derivados de la Alerta Temprana No. 022 emitida por la Defensoría del Pueblo. 
Apoyo: Adicionalmente, se gestionaron carpas, vallas e impresiones con la Imprenta Distrital y otras entidades. Así como también se coordinaron los distintos Puestos de Mando Unificados instalados el 11 de marzo, con presencia de todas las entidades pertinentes.
Los compromisos adquiridos en el Convenio Interadministrativo celebrado en la vigencia de 2017 para el apoyo en materia tecnológica y logística se atendieron oportunamente y la Registraduría Distrital del Estado Civil recibió, de acuerdo con los términos del convenio, todos los elementos necesarios para el desarrollo de los procesos electorales.</t>
  </si>
  <si>
    <t xml:space="preserve">
Actas de la Comisión de Seguimiento de Garantías Electorales - Sesiones V, VI, VII y VIII
Actas de reunión: apoyo Imprenta Distrital
Actas de reunión: Puestos de mando Unificado - PMU</t>
  </si>
  <si>
    <t xml:space="preserve">Se cumplió con el  100% de apoyo al proceso electoral, mediante las siguientes acciones:
Comisión de Seguimiento y Garantías Electorales - CSGE: Se realizó la sesión IX, X, XI, XII, XIII y XIV de la CSGE, en las que se abordaron los riesgos inherentes al proceso electoral, ajustando las medidas para contrarrestar esas amenazas. Se atendieron preocupaciones del Ministerio Público, la MOE e inquietudes de los voceros de los partidos y movimientos políticos presentes. Así mismo se expuso el Plan Democracia, dispuesto por Policía Metropolitana y la Brigada III del Ejército Nacional para mantener el orden en los distintos procesos electorales.
Comité Técnico de Apoyo RDEC: Se realizó la sesion del 8 de mayo, para definir cuestiones logísticas del apoyo a brindar a Registraduría para la organización cabal de los procesos electorales. Se abordaron temas de sedes de puestos de votación (colegios), cierres viales y demás aspectos del operativo previsto para las jornadas electorales, pero en definitiva el grueso del tema tratado fueron vehículos a disponer por parte de las distintas entidades distritales, para brindar apoyo a la RDEC. A raíz de esta coordinación se lograron gestionar alrededor de 305 para primera vuelta presidencial y 283 para segunda.
Emergencias Presidencia: Se coordinó con IDIGER la instalación de un Centro de Operaciones de Emergencia Distrital en el C4, y tres Puestos de Mando Unificados en Plaza de Bolívar, Corferias y Unicentro. De igual forma se articuló en las localidades la activación de los Consejos Locales de Gobierno.
Informes al Ministerio de Interior: Se entregaron los informes de las acciones desarrolladas por la Comisión Distrital durante las etapas previas y posteriores a los dos procesos electorales desarrollados.
</t>
  </si>
  <si>
    <t>Actas de la Comisión de Seguimiento de Garantías Electorales - Sesiones  IX, X, XI, XII, XIII y XIV
Actas de reunión: Puestos de mando Unificado - PMU
Informe dirigido al Ministerio de Interior
Se encuentran los archivos de manera física y digital en la Dirección de Relaciones Políticas, a cargo del Grupo JAL.</t>
  </si>
  <si>
    <t xml:space="preserve">Se cumplió con el  100% de apoyo al proceso electoral, mediante las siguientes acciones:
• Comisión de Seguimiento y Garantías Electorales: Se realizó convocatoria a las sesiones XV, XVI y XVII de la Comisión Distrital para la Coordinación y Seguimiento de los Procesos Electorales, sobre Consulta Popular Anticorrupción. Con esto se hizo seguimiento a este proceso electoral, que se surtió sin ningún contratiempo el pasado 26 de agosto.
• Comité de Apoyo Electoral: Se realizó convocatoria y sesión del Comité de Apoyo para coordinar la logística a brindar por parte del distrito para este proceso electoral.
• Apoyo vehículos: Se gestionó la disposición de vehículos para apoyo al proceso de notificación de jurados, simulacros de preconteo y conteo electoral desarrollados el 18 de julio y la segunda y tercera semana de agosto. Adicionalmente se gestionó la disposición de 293 vehículos desde DRP para el domingo 26 de agosto, para el dispositivo operado por la Registraduría Distrital.
• Actualización Zonificación Electoral: Se inició mesa de trabajo para abordar el proceso de actualización de la zonificación electoral y procurar el cumplimiento de la ley de voto bajo techo, de cara al proceso electoral a desarrollarse en 2019.
• Informe Mininterior: El 13 de septiembre se remitió al Ministerio del Interior, el informe de la Comisión Distrital para la Coordinación y Seguimiento de los Procesos Electorales, sobre Consulta Popular Anticorrupción.
</t>
  </si>
  <si>
    <t xml:space="preserve">Se encuentran los archivos de manera física y digital en la Dirección de Relaciones Políticas, a cargo del Grupo JAL.
Actas de la Comisión de Seguimiento de Garantías Electorales 
Informe dirigido al Ministerio de Interior
</t>
  </si>
  <si>
    <t>Se realizó acompañamiento a los procesos electorales ordinarios, y al proceso de Consulta Popular Anticorrupción (extraordinario) realizado el 26 de agosto.</t>
  </si>
  <si>
    <t>Además de los procesos electorales previstos inicialmente, se acompañó el proceso de Consulta Popular Anticorrupción, con buenos resultados; y la actualización de los puestos de votación, incluyendo 174 distribuidos en las 20 localidades, que funcionarán para el proceso electoral de 2019.</t>
  </si>
  <si>
    <t>Incrementar el reconocimiento de los  estudios, investigaciones y análisis a las relaciones de la administración con los actores políticos y sociales, realizados por el OAP.</t>
  </si>
  <si>
    <t>Incrementar el número de decisiones para el abordaje de actores políticos y sociales relevantes, tomadas con fundamento en los estudios, investigaciones y análisis realizados por el OAP.</t>
  </si>
  <si>
    <t>Estructurar una (1) herramienta tecnológica basada en Microsoft Power BI que permita el análisis integral de actores políticos y sociales del Distrito en relación a los Mecanismos de Acción Política - MAP que se gestionan en la Dirección de Relaciones Políticas de la SDG.</t>
  </si>
  <si>
    <t>Herramienta tecnológica para análisis integral MAP (Mecanismos de Acción Política) - DRP</t>
  </si>
  <si>
    <t>Herramienta tecnológica estructurada / Herramienta tecnológica programada.</t>
  </si>
  <si>
    <t>NA</t>
  </si>
  <si>
    <t>Herramienta tecnológica para análisis integral MAP</t>
  </si>
  <si>
    <t>Actas de estructuración de necesidades, insumos para alimentación de la herramienta y consulta en el sistema que permite la identificación de los actores.</t>
  </si>
  <si>
    <t xml:space="preserve">Durante el primer trimestre se avanzó en los siguientes aspectos, relacionados con el desarrollo de la herramienta tecnológica MAP-DRP:
Desarrollo de modelo de datos
Creación de interfaces de usuario. Microsoft Excel- Power BI
Inducciones y Entrenamiento a los equipos de trabajo responsables de alimentar la herramienta.
Carga de datos - migración
Pruebas
</t>
  </si>
  <si>
    <t>Actas de reunión, entrenamiento.
Presentación en Power Point - Informe SI Power BI
Matrices, formulario, interfaz</t>
  </si>
  <si>
    <t>Durante el segundo Trimestre se trabajo en la normalización de categorías temáticas, y actores políticos, esto permitira migrar hacia una base de datos totalmente relacional.
Se coloca en línea al sistema de información la base de datos de Control Político.
Se trabajó en talleres para generación de reportes dinámicos que son insumo para documentos especializados  del Observatorio de Asuntos Políticos.
Se actualizaron las bases de datos de los mecanismos de acción política para el período 2017-2018.</t>
  </si>
  <si>
    <t>Archivos finales de categorías temáticas, actas de reunión, archivos MAP 2017-2018, presentación PowerBI</t>
  </si>
  <si>
    <t>Durante el tercer Trimestre se trabajo en la actualización de las bases de datos de los Mecanismos de Acción Popular -MAP, actualizado a septiembre de 2018, se desarrolló también modelo y reporte de datos de editoriales que se dan en el marco de las sesiones del Concejo de Bogotá. Es importante anotar que el desarrollo elaborado en PowerBI comienza a generar reportes en la Dirección de Relaciones Políticas que se piden por demanda, así como los establecidos por meta plan.</t>
  </si>
  <si>
    <t xml:space="preserve">Archivos MAP 2018, modelo desarrollado en Power BI para las editoriales del Concejo y evidencias de reunión. </t>
  </si>
  <si>
    <t>Para el cuarto trimestre se unificaron los medios de ingreso de información y gestión para los Mecanismos de Acción Política de: Asuntos Normativos, Control Político, Mesas de Trabajo, Derechos de Petición, Editoriales que se dan en el marco del debate en las sesiones del Concejo de Bogotá, Caracterización actor político. Con ayuda de esta herramienta se generan consultas de orden analítico para el documento de Panorama Político del Distrito.</t>
  </si>
  <si>
    <t>\\urano\Observatorio-Asuntos-Politicos\OAP 2018\PRODUCTOS\217-CONFLICTOS\Mesas de Trabajo BMT.xlsm
\\urano\Observatorio-Asuntos-Politicos\OAP 2018\PRODUCTOS\SISTEMA DE INFORMACION\DRP-Listas.xlsx
\\urano\Observatorio-Asuntos-Politicos\OAP 2018\PRODUCTOS\SISTEMA DE INFORMACION\Editoriales BMT.xlsm
\\urano\Relaciones Concejo\COORDINACION CONTROL POLITICO\CONTROL POLITICO 2016-2019\AÑO 2018\Control Politico - BMT.xlsx
\\urano\Relaciones Concejo\Coordinacion de Asuntos Normativos\Seguimiento Relaciones Concejo\PERIODO 2016-2019\2018\Proyectos\Asuntos Normativos BMT.xlsx
\\urano\Relaciones Concejo\Derechos de Petición\2018\Derechos de Petición BMT.xlsm</t>
  </si>
  <si>
    <t>Para la vigencia 2018 se creó una herramienta con base en la información recolectada de los diferentes mecanismos de acción política que permite la caracterización de actores políticos y sociales. La metodología llevada a cabo contó con el modelado de datos, tipificación de categorías temáticas y actores políticos, unificación de matrices para registro y analítica en línea, carga de datos históricos 2016-2018 y reportes por demanda y para documentos especializados de panorama político.</t>
  </si>
  <si>
    <t>Elaborar un (1) documento sobre el panorama político distrital de la vigencia 2018, teniendo como base el análisis de las relaciones de la Administración Distrital con el Concejo de Bogotá.</t>
  </si>
  <si>
    <t xml:space="preserve">Documento sobre el panorama político distrital </t>
  </si>
  <si>
    <t>Documento sobre el panorama político distrital elaborado / Documento programado.</t>
  </si>
  <si>
    <t>1
Fuente: Plan de Gestión 2017</t>
  </si>
  <si>
    <t>Actas de levantamiento de información,  informes mensuales del proyecto 1129,  documento físico y magnético</t>
  </si>
  <si>
    <t>Consulta de las carpetas compartidas de la DRP en la siguiente ubicación: Relaciones Concejo (\\urano) (T:) OAP-2018 en la cual se encuentra la trazabilidad del trabajo.</t>
  </si>
  <si>
    <t>El Observatorio de Asuntos Políticos genera mensualmente varios productos que hacen parte de la gestión adelantada en la meta e insumo para consolidar el documento semestral/anual sobre el panorama político de la Ciudad:
Monitoreo a las sesiones: En el primer trimestre de 2018 se han adelantado 78 monitoreos a las sesiones del Concejo de Bogotá. (Diligenciamiento de 78 formularios).
Alertas: Generación de alertas a los sectores del Distrito a través de 91 formatos diligenciados, los cuales contienen información con base en las discusiones, citaciones y debates que adelanta el Cabildo Distrital.
Actividad de la Administración ante el Concejo de Bogotá: Informes de la gestión de la administración ante el Concejo de Bogotá en materia de control político y actividad normativa. (Se presentaron tres (3) Informes)
Infografías: Infografías de las sesiones del Concejo por comisión y plenaria. (8 Infografías). Las infografías son entendidas como informes resumen, que de manera didáctica explica lo sucedido en los debates realizados por el Concejo de Bogotá, D.C.
Proposiciones agendadas: Matriz con las proposiciones agendadas de enero a marzo del 2018.
Proyectos de Acuerdo agendados: Matriz de la trazabilidad de los Proyectos de Acuerdo que se tramitaron en el primer trimestre del 2018.
Presentaciones debates: Elaboración de dos presentaciones para debates de control político (Alcaldías Locales y establecimientos de alto impacto).
Informes temáticos: Elaboración de informes temáticos sobre: Esquema de aseo, Colados en Transmilenio, Alza de tarifas en TM, Hornos crematorios, Rendición de cuentas de los sectores del distrito durante 2017, Avances sector salud, Proyecto de Acuerdo sobre baños públicos, Cerros orientales, Proyecto de Acuerdo contribución parqueo en vía.
Categorías: Elaboración de lista de categorías y subcategorías sobre temáticas relacionadas con los sectores del Distrito.
Clasificación de proposiciones del 2017 por tema y subtema.</t>
  </si>
  <si>
    <t xml:space="preserve">
Informes mensuales referentes al panorama político.
  Infografías de las Comisiones.
Actas de reunión.
Informes sobre debates en el Concejo Distrital.
Informes temáticos.</t>
  </si>
  <si>
    <t>Documento de análisis sobre el Panorama Político de la Administración Distrital en el primer semestre de 2018: El documento de panorama político hace un recuento de lo sucedido en la relación de la Administración con el Concejo de Bogotá a través de los mecanismos de acción política que son definidos como las herramientas que tiene el Concejo de Bogotá para relacionarse con la Administración, a saber: Proposiciones radicadas, Proyectos de Acuerdo, Derechos de Petición y Mesas de Trabajo. Se hace un análisis de los temas más debatidos en la agenda política del Concejo, así como la descripción de los Proyectos de Acuerdo de origen de la Administración, tramitados en el primer semestre de 2018. De otro lado, se presenta la medición de la actividad de la Administración ante el Concejo de Bogotá en materia de asistencia a los debates de control político y tramite de Proyectos de Acuerdo.</t>
  </si>
  <si>
    <t xml:space="preserve">Documento de análisis sobre el Panorama Político de la Administración Distrital en el
primer semestre de 2018.
La información anteriormente descrita se encuentra en la Carpeta Compartida OAP2018 PRODUCTOS-PANORAMA POLÍTICO 218 (Carpeta Compartida OAP 2018-Productos-Pan Político). Sin embargo, a este informe se adjunta cada una de las evidencias enunciadas en los puntos de avances y logros. </t>
  </si>
  <si>
    <t xml:space="preserve">1. Monitoreo a las sesiones del Concejo de Bogotá (59 formularios de monitoreo) y actualización de la tabla de registro de sesiones a septiembre de 2018.
2. Generación de alertas a los sectores del distrito (70 formatos de alertas para los 15 sectores del Distrito) y consolidado a septiembre de 2243 alertas.
3. Tres documentos de avances de panorama político. 
4. Reporte de panorama político semanal (9 reportes)
5.  Infografías de las sesiones del Concejo por Comisión. 
6. Se desarrollaron 18 reuniones del equipo del OAP para revisar avances y ajustar las actividades de la meta 2018. 
7. Elaboración de 3 informes temáticos. 
</t>
  </si>
  <si>
    <t>Formularios de monitoreo en excel
Reportes de alertas en PDF
Documentos de avance de panorama político.
  Infografías de las Comisiones.
Actas de reunión.</t>
  </si>
  <si>
    <t xml:space="preserve">Se elaboró un documento durante el 2018, denominado “balance general” el cual tomó como referencia diferentes productos elaborados por el Observatorio de Asuntos Políticos, como: reportes, informes, presentaciones, documentos de análisis y otros. El objetivo del documento es realizar un balance general del 2018 sobre el panorama político Distrital, analizando a través de los diferentes mecanismos de acción política establecidos por el OAP, el comportamiento de las corporaciones públicas de elección popular, el actuar de sus integrantes, así como el impacto en la gestión de la Administración y la gobernabilidad. </t>
  </si>
  <si>
    <t>(Se ubica en: Observatorio de Asuntos Políticos Urano/OAP2018/Productos/Pan.Político/4.Panorama Político).</t>
  </si>
  <si>
    <t>Documento durante el 2018, denominado “balance general” el cual tomó como referencia diferentes productos elaborados por el Observatorio de Asuntos Políticos, como: reportes, informes, presentaciones, documentos de análisis y otros.</t>
  </si>
  <si>
    <t>Elaborar el 100% de la segunda fase del estudio sobre las líneas de investigación del Observatorio de Asuntos Políticos (OAP)</t>
  </si>
  <si>
    <t xml:space="preserve">Documento sobre las líneas de investigación del OAP
</t>
  </si>
  <si>
    <t>% de avance del documento sobre las líneas de investigación realizado / %  de avance programado.</t>
  </si>
  <si>
    <t>Documento sobre las líneas de investigación del Observatorio de Asuntos Políticos</t>
  </si>
  <si>
    <t>Revisión y actualización del Documento Técnico de Soporte del Observatorio de Asuntos Políticos.
Documentos de avance y documento final sobre las líneas de investigación del OAP</t>
  </si>
  <si>
    <t>Se ajustó la propuesta de investigación presentada en diciembre de 2017. El ajuste realizado responde a la evidencia documental relacionada con la necesidad de revisión y fundamentación de las líneas de investigación del Observatorio de Asuntos Políticos -OAP conforme al Plan Distrital de Desarrollo.
Con el fin de garantizar la trazabilidad del estudio especializado, se realizó una revisión de los documentos desarrollados por el OAP durante los años 2016 y 2017, esto para asegurar que las líneas de investigación guarden coherencia con los desarrollos previos por parte de funcionarios y contratistas del Observatorio de Asuntos Políticos y conservar la memoria institucional.
Se presentó un avance del estudio especializado, un documento para discusión interna, en el que ofrece una primera aproximación teórica a la configuración de las líneas de investigación del Observatorio de Asuntos Políticos.</t>
  </si>
  <si>
    <t xml:space="preserve">Avances Documento Técnico de Soporte Observatorio de Asuntos Políticos V1-2018 </t>
  </si>
  <si>
    <t xml:space="preserve">Se avanza en la elaboración del documento de investigación o estudio especializado: Fundamentos para el análisis político y de la democracia en Bogotá: configuración de líneas de investigación del Observatorio de Asuntos Políticos. Este documento ofrece la fundamentación teórica a las cinco las cinco líneas de investigación definidas por el Observatorio de Asuntos Políticos, las cuales se encuentran establecidas en el Plan de Desarrollo de la Bogotá Mejor para Todos.
Además de la fundamentación teórica, se ha avanzado en la actualización del Documento Técnico de Soporte del OAP y en la construcción de conceptos operativos e indicadores de las líneas de investigación.
</t>
  </si>
  <si>
    <t xml:space="preserve">Documento Técnico de Soporte actualizado. Borrador del estudio especializado: Fundamentos para el análisis político y de la democracia en Bogotá: configuración de líneas de investigación del Observatorio de Asuntos Políticos. 
Tabla de conceptos operativos e indicadores preliminares de la línea de investigación en Calidad de la Democracia. 
</t>
  </si>
  <si>
    <t xml:space="preserve">De acuerdo con la programación establecida para esta meta, se remite oficialmente a la Oficina Asesora de Planeación el 11 de septiembre del año en curso, el Documento Técnico Soporte del Observatorio de Asuntos Políticos con sus respectivos anexos, para la revisión, retroalimentación y aprobación por parte de esta instancia.
Se destaca dentro del documento que las líneas de investigación definidas y desarrolladas en el documento “Fundamentos para el análisis político y de la democracia en Bogotá: configuración de líneas de investigación del Observatorio de Asuntos Políticos” están enmarcadas dentro de la misión de la Secretaría Distrital Gobierno, en particular en lo relacionado con la promoción de la cultura democrática, la participación ciudadana y la coordinación de las relaciones políticas de la Administración Distrital en sus distintos niveles.
Las líneas de investigación han sido el fruto de una concertación que se hizo en dos etapas. Una primera, en la cual se consideró que era necesario que el Observatorio de Asuntos Políticos, como instancia técnica de la Secretaría Distrital de Gobierno, elaborara y pusiera a disposición del público un documento conceptual que contuviera una fundamentación mínima acerca de conceptos básicos para el análisis político.
El objetivo se concentró en elaborar un documento de divulgación tal que sin descuidar las nociones elementales de dicha temática, se presentará en un lenguaje sencillo, de tal suerte que pudiera facilitar herramientas analíticas mínimas al lector interesado, que no necesariamente tuviera que ser especialista en el tema.
Es importante subrayar que se verificó una segunda (etapa de concertación) referente al hecho de que el enfoque de las líneas se ajustara en el apoyo a la elaboración y desarrollo de los reportes y productos del Observatorio.
En tal sentido, se tomó como referente el derrotero señalado en el Documento Técnico Soporte, en particular, las determinaciones allí precisadas. Además, las preguntas que se plantearon en el DTS se hicieron en atención a su relevancia y pertinencia.
</t>
  </si>
  <si>
    <t>El documento podrá encontrarse en las carpetas compartidas de la Dirección de Relaciones Políticas.</t>
  </si>
  <si>
    <t>El documento de las líneas de investigación, se puso en consideración nuevamente ante la Oficina Asesora de Planeación, quien solicitó los ajustes finales, en el marco de los lineamientos de la Red Distrital de Observatorios.
Cumplida esta etapa, fue aprobado por la Oficina de Planeación y puesto en consideración ante la Comisión Sectorial de Gobierno, quien dio visto bueno al documento, aL ser expueso por la Directora (E.)</t>
  </si>
  <si>
    <t xml:space="preserve">El documento DTS, relacionado con las líneas de investigación fue elaborado y puesto a consideración de la Oficina Asesora de Planeación, quien consideró necesario realizar algunos ajustes en términos de convertir los lineamientos tratados en un Manual del Observatorio de Asuntos Políticos, así como el cumplimientos de los lineamientos de la Red Distrital de Observatorios.
Por lo anterior, en el mes de diciembre de 2018, la Oficina Asesora de Planeación, aprobó el documento, que luego fue puesto en consideración la comisión sectorial, la cual lo aprobó, para dar paso a su radicación en la Secretaría Distrital de Planeación.
</t>
  </si>
  <si>
    <t>Fomentar el fortalecimiento del modelo de integración regional.</t>
  </si>
  <si>
    <t>Construir mecanismos de articulación para el relacionamiento, intercambio de necesidades, propuestas y proyectos derivados del proceso de integración regional</t>
  </si>
  <si>
    <t>Elaborar un (1) documento sobre los modelos alternativos de integración regional al área metropolitana.</t>
  </si>
  <si>
    <t>Documento sobre los modelos alternativos de integración regional al área metropolitana.</t>
  </si>
  <si>
    <t>(Documento sobre a los modelos alternativos de integración regional al área metropolitana elaborado / documento programado)*100</t>
  </si>
  <si>
    <t>Documento sobre los modelos alternativos de integración regional al área metropolitana</t>
  </si>
  <si>
    <t>Documentos de avance y documento final sobre a los modelos alternativos de integración regional al área metropolitana elaborado / documento programado</t>
  </si>
  <si>
    <t xml:space="preserve">La Secretaría Distrital de Gobierno hace parte del Convenio de Asociación No.311 de 2017, junto con la Secretaría Distrital de Planeación, la Cámara de Comercio de Bogotá y la Universidad de la Sabana, el cual tiene por objeto: Aunar Recursos Humanos, Técnicos y Financieros para contribuir en la implementación de la Estrategia de Integración Regional, que aporte a la integración Metropolitana, Regional y Subregional.
En el Marco del Convenio 311-2017, en el primer trimestre de 2018 se realizaron las siguientes actividades que contribuyen a avanzar en el cumplimiento de la meta: Se avanzó en la construcción de tres (3) estudios e investigaciones a saber:
1. Un (1) documento con la hoja de ruta para el proceso de implementación de la visión estratégica de desarrollo futuro y la agenda programática para Bogotá y su entorno metropolitano, en el marco del CIT, con sus respectivas recomendaciones. Documento elaborado en el marco del CIT, cuya Hoja de Ruta y agenda programática registraron avances en el proceso construcción y validación durante el primer trimestre de 2018.
2. Un (1) documento de revisión de alternativas jurídicas para la creación de Instancias de gobernanza regional entre Bogotá y sus municipios circunvecinos. Se cuenta con el primer borrador del documento de esquemas asociativos. Igualmente, con documentación relacionada con el trámite de consultas y conceptos relacionados con el tema.
3. Un (1) documento que contenga la identificación y evaluación de alternativas de participación y configuración de ciudadanías subregionales que superen la construcción identitaria local. </t>
  </si>
  <si>
    <t xml:space="preserve">Avances de la hoja de ruta del documento
Avances de la revisión de alternativas jurídicas
Avances de la identificación y evaluación de alternativas de participación
</t>
  </si>
  <si>
    <t xml:space="preserve">1. Documento de Investigación No.1, Título: Bogotá: Integración regional y competitividad - Autor. Luís Armando Blanco Cruz.
Abstract: Analiza la dinámica de la integración regional de Bogotá, teniendo en cuenta la evolución de la estructura económica ciudad - región y el papel que han cumplido y pueden cumplir las políticas públicas, especialmente las referidas al desarrollo productivo.
2. Documento de Investigación No.2, Documento de revisión de alternativas jurídicas para la creación de Instancias de gobernanza regional entre Bogotá y sus municipios circunvecinos - Autor Juan Manuel Charry (Convenio 311-2017 (SDP, SDG, CCB, USABANA), 
A cada alternativa se le calificó y clasificó de acuerdo a dos criterios: el grado de facilidad o dificultad para su aprobación o adopción y el alcance de la alternativa en cuanto a funciones o finalidades comprendidas y posibilidades, es decir el efecto práctico o impacto sobre la gobernanza efectiva de las entidades territoriales de la Ciudad Región.
</t>
  </si>
  <si>
    <t xml:space="preserve"> Versión Final Libro: BOGOTÁ: INTEGRACIÓN REGIONAL Y COMPETITIVIDAD.
Documento Final: ALTERNATIVAS JURÍDICAS PARA LA CREACIÓN DE INSTANCIAS DE GOBERNANZA REGIONAL ENTRE BOGOTÁ Y LOS MUNICIPIOS VECINOS. 
Se anexan los documentos respectivos en formato PDF y .doc.
</t>
  </si>
  <si>
    <t xml:space="preserve">Las ventajas y beneficios que ofrece la elaboración del libro sobre el Área Metropolitana, junto con la versión final del libro 1 sobre “Bogotá: integración regional y competitividad”, es que le permite a las autoridades públicas y privadas que participan directamente en el proceso contar con información y análisis para tomar mejores decisiones. 
A la ciudadanía que al conocer los textos, ello le permite elevar la calidad de la participación para ayudar en la construcción de soluciones colectivas y entender que una cosa es la participación ciudadana en la “politycs” (política electoral) y otra en la “policies”. (Política pública).
</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</si>
  <si>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</si>
  <si>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6"/>
        <color indexed="8"/>
        <rFont val="Arial"/>
        <family val="2"/>
      </rPr>
      <t xml:space="preserve"> </t>
    </r>
    <r>
      <rPr>
        <sz val="16"/>
        <rFont val="Arial"/>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</si>
  <si>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</si>
  <si>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</si>
  <si>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</si>
  <si>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</si>
  <si>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</si>
  <si>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</si>
  <si>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</si>
  <si>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</si>
  <si>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META NO PROGRAMADA PARA I TRIMESTRE</t>
  </si>
  <si>
    <t>META NO PROGRAMADA</t>
  </si>
  <si>
    <t>meta no programada</t>
  </si>
  <si>
    <t>A traves del radicado ORFEO número 20181700264841 se realizó la entrega de la meta del normograma  asignado al proceso de relaciones estratégicas.</t>
  </si>
  <si>
    <t>Radicado 20181700264841</t>
  </si>
  <si>
    <t>El proceso realizó el ejercicio de evaluación del normograma a través del radicado ORFEO número 20181700264841</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</si>
  <si>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</si>
  <si>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</si>
  <si>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</si>
  <si>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</si>
  <si>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Lista de chequeo de medición ambiental en el proceso/alcaldía</t>
  </si>
  <si>
    <t>El proceso realizó la medición de desempeño ambiental</t>
  </si>
  <si>
    <t>Informe de medición ambiental</t>
  </si>
  <si>
    <t xml:space="preserve">De acuerdo con el reporte generado por la Oficina Asesora de Planeación, el proceso de Relaciones Estratégicas realizó para el cuarto trimestre la medición de desempeño ambiental y cumplió con los dos criterios: evaluación de desempeño e inspección ambiental, es decir, se cumplió la meta establecida. </t>
  </si>
  <si>
    <t>Reporte meta transversal medio ambiente (Oficina Asesora de Planeación)</t>
  </si>
  <si>
    <t>El proceso de Relaciones Estratégicas efectuó las dos mediciones del desempeño ambiental durante la vigencia, esto de acuerdo con la metodología definida por la OAP.</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</si>
  <si>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</si>
  <si>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</si>
  <si>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</si>
  <si>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DECRECIENTE</t>
  </si>
  <si>
    <t>Requerimientos ciudadanos</t>
  </si>
  <si>
    <t>REQUERIMIENTOS CIUDADNAOS</t>
  </si>
  <si>
    <t>Respuesta de requerimientos ciudadanos vencidos de 2017</t>
  </si>
  <si>
    <t>SE VERIFICARÁ EL CUMPLIMIENTO DE ESTA META EN EL II TRIMESTRE</t>
  </si>
  <si>
    <t>Según el informe emitido por servicio a la ciudadanía el proceso cuenta con 1 requerimiento ciudadano vencido a corte de 30 de junio de 2018.</t>
  </si>
  <si>
    <t xml:space="preserve">Matriz de seguimiento a los derechos de petición - DRP
Carpetas compartidas DRP
Relaciones Concejo, Derechos de Petición, 2018.
</t>
  </si>
  <si>
    <t>El proceso de relaciones estrategicas aun cuenta con un (1) requerimiento ciudadano vencido de la vigencia 2017, según lo establecido en el informe remitido por servicio a la ciudadania</t>
  </si>
  <si>
    <t>En atención al informe remitido por la SAC el proceso no cuenta con requerimientos ciudadanos vencidos</t>
  </si>
  <si>
    <t>Informe SAC</t>
  </si>
  <si>
    <t>El proceso de relaciones estratégicas disminuyó a 0 la cantidad de requerimientos ciudadanos vencidos asignados .</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</si>
  <si>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</si>
  <si>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</si>
  <si>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</si>
  <si>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</si>
  <si>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</si>
  <si>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Buena practica y lección aprendida registrada en el AGORA</t>
  </si>
  <si>
    <t>El proceso realizó el registro de la buena práctica en ÁGORA</t>
  </si>
  <si>
    <t>Informe de buenas prácticas en ÁGORA</t>
  </si>
  <si>
    <t>Se realizó el registro de: Lecciones aprendidas, en AGORA, la lección aprendida surge de la experiencia obtenida en las relaciones de la Administración Central con las Juntas Administradoras Locales - JAL</t>
  </si>
  <si>
    <t>Ágora</t>
  </si>
  <si>
    <t>Durante el segundo y tercer semestre el proceso realizó el registro de la buena práctica y de la experiencia de errores operacionales en la herramienta institucional de gestión del conocimiento AGORA.</t>
  </si>
  <si>
    <t>Cumplir con el 100% de los requisitos del modelo integrado de planeación y gestión</t>
  </si>
  <si>
    <r>
      <t xml:space="preserve">Depurar el 100% de las comunicaciones en el aplicativo de gestión documental </t>
    </r>
    <r>
      <rPr>
        <b/>
        <sz val="11"/>
        <rFont val="Arial"/>
        <family val="2"/>
      </rPr>
      <t>ORFEO I</t>
    </r>
    <r>
      <rPr>
        <sz val="11"/>
        <rFont val="Arial"/>
        <family val="2"/>
      </rPr>
      <t xml:space="preserve"> (a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</si>
  <si>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</si>
  <si>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</si>
  <si>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</si>
  <si>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</si>
  <si>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</si>
  <si>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Según el Informe de ORFEO I el proceso cuenta con 215 comunicaciones</t>
  </si>
  <si>
    <t>Informe de ORFEO 1</t>
  </si>
  <si>
    <t xml:space="preserve">Se realizó el trámite para depurar y cerrar los 215 radicados en el Sistema de Gestión Documental ORFEO 1. Quedando en CERO
</t>
  </si>
  <si>
    <t>El proceso depuró el 100% de las comunicaciones en el aplicativo de gestión documental ORFEO I</t>
  </si>
  <si>
    <t>Informe ORFEO I</t>
  </si>
  <si>
    <t>El proceso depuró el 100% de las comunicaciones en el aplicativo de gestión documental ORFEO que se encontraban asociadas al proceso.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</si>
  <si>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</si>
  <si>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</si>
  <si>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</si>
  <si>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N/A</t>
  </si>
  <si>
    <t>Plan de Actualización de la Documentación</t>
  </si>
  <si>
    <t>OFICINA ASESORA DE PLANEACION</t>
  </si>
  <si>
    <t>Cumplimiento de la actualización documental del proceso</t>
  </si>
  <si>
    <t>Procedimientos actualizados. Durante el periodo se actualizaron los siguientes formatos:
RES-F001 Formato de seguimiento a tramites de proposiciones
RES-F005 Formato de asignación de sectores responsables congreso
RES-F006 Formato de seguimiento al trámite de proposiciones del congreso.
Se solicitó a la Dirección Jurídica de la Secretaría Distrital de Gobierno el ajuste al instructivo sobre respuesta a Derechos de Petición, por cuanto a partir de la vigencia de 2018 no tendrá como herramienta de seguimiento el SIGOB y en su lugar se determinaron acciones y matrices de seguimiento diferente.</t>
  </si>
  <si>
    <t>Formato RES-F001 actualizado, publicado en la intranet.
Formato RES-F005 actualizado, publicado en la intranet.
Formato RES-F006 actualizado, publicado en la intranet.</t>
  </si>
  <si>
    <t>El proceso tiene toda la documentación actualizada</t>
  </si>
  <si>
    <t>Informe de analista</t>
  </si>
  <si>
    <t>Durante el periodo se crearon las siguientes instrucciones:
RES-IN002 Instrucciones para Generar Acciones de Fortalecimiento de las Relaciones Políticas con las Juntas Administradoras Loc.</t>
  </si>
  <si>
    <t>Instrucciones RES-IN002, publicadas en la intranet.</t>
  </si>
  <si>
    <t>El proceso cumplió con el 100% del plan de actualización de la documentación del Sistema de Gestión de la entidad .</t>
  </si>
  <si>
    <t>Reporte final de plan de actualización documental</t>
  </si>
  <si>
    <t>Durante la vigencia el proceso cumplió con el 100% del plan de actualización de la documentación del Sistema de Gestión de la entidad .</t>
  </si>
  <si>
    <t>Mantener el 100% de las acciones de mejora asignadas al proceso/Alcaldía con relación a planes de mejoramiento interno documentadas y vigentes</t>
  </si>
  <si>
    <t>Acciones correctivas documentadas y vigentes</t>
  </si>
  <si>
    <t>(No. De acciones de plan de mejoramiento responsabilidad del proceso documentadas y vigentes/No. De acciones bajo responsabilidad del proceso)*100</t>
  </si>
  <si>
    <t>Acciones de mejora asignadas al proceso actualizadas y documentadas</t>
  </si>
  <si>
    <t>NO CUENTA CON ACCIONES DE MEJORA INTERNAS Y EXTERNAS</t>
  </si>
  <si>
    <t>INFORME DE ACCIONES DE MEJORA INTERNAS Y EXTERNAS</t>
  </si>
  <si>
    <t xml:space="preserve">No cuentan con acciones de mejora </t>
  </si>
  <si>
    <t>Informe de acciones de mejora</t>
  </si>
  <si>
    <t>El proceso cuenta con el 100% de acciones correctivas actualizadas</t>
  </si>
  <si>
    <t>El proceso para el cuarto semestre mantuvo actualizadas el 100% de las acciones de mejora con relación a los planes de mejoramiento interno documentadas y vigentes.</t>
  </si>
  <si>
    <t xml:space="preserve">Reporte OAP acciones de mejora </t>
  </si>
  <si>
    <t>Durante la vigencia se mantuvieron el 100% de las acciones de mejora asignadas al proceso con relación a los planes de mejoramiento interno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</si>
  <si>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</si>
  <si>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</si>
  <si>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</si>
  <si>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</si>
  <si>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Información publicada conforme a  los requisitos e índice de transparencia</t>
  </si>
  <si>
    <t>Información relacionada con el proceso publicada.</t>
  </si>
  <si>
    <t>http://www.gobiernobogota.gov.co/transparencia/instrumentos-gestion-informacion-publica/relacionados-la-informacion/107-registro</t>
  </si>
  <si>
    <t>http://www.gobiernobogota.gov.co/transparencia/instrumentos-gestion-informacion-publica/relacionados-informacion</t>
  </si>
  <si>
    <t>El proceso cumple con los lineamientos relacionados con la ley de transparencia Ley 1712 de 2014</t>
  </si>
  <si>
    <t>El proceso mantuvo actualizado el 100% de la información relacionada con los lineamientos de la Ley 1712 de 2014.</t>
  </si>
  <si>
    <t>Reporte registro de publicaciones 1712 de 2014.</t>
  </si>
  <si>
    <t>En la vigencia el proceso realizó la publicación del 100% de la información relacionada con los criterios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</si>
  <si>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</si>
  <si>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</si>
  <si>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</si>
  <si>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</si>
  <si>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</si>
  <si>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</si>
  <si>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 xml:space="preserve">ELABORÓ: </t>
  </si>
  <si>
    <t xml:space="preserve">REVISÓ: </t>
  </si>
  <si>
    <t>APROBÓ:</t>
  </si>
  <si>
    <r>
      <t xml:space="preserve">
____________________________________
</t>
    </r>
    <r>
      <rPr>
        <b/>
        <sz val="10"/>
        <color indexed="8"/>
        <rFont val="Arial"/>
        <family val="2"/>
      </rPr>
      <t>Diana Esmeralda Zárate Suárez</t>
    </r>
    <r>
      <rPr>
        <sz val="10"/>
        <color indexed="8"/>
        <rFont val="Arial"/>
        <family val="2"/>
      </rPr>
      <t xml:space="preserve">
Profesional Universitario
 Dirección de Relaciones Políticas</t>
    </r>
  </si>
  <si>
    <r>
      <t xml:space="preserve">
________________________________________
</t>
    </r>
    <r>
      <rPr>
        <b/>
        <sz val="10"/>
        <color indexed="8"/>
        <rFont val="Arial"/>
        <family val="2"/>
      </rPr>
      <t>Fabricio José Guzmán Martínez</t>
    </r>
    <r>
      <rPr>
        <sz val="10"/>
        <color indexed="8"/>
        <rFont val="Arial"/>
        <family val="2"/>
      </rPr>
      <t xml:space="preserve">
Profesional Especializado 
Dirección de Relaciones Políticas
_______________________________________     
</t>
    </r>
    <r>
      <rPr>
        <b/>
        <sz val="10"/>
        <color indexed="8"/>
        <rFont val="Arial"/>
        <family val="2"/>
      </rPr>
      <t>Andrés Camilo Reynosa Carrero</t>
    </r>
    <r>
      <rPr>
        <sz val="10"/>
        <color indexed="8"/>
        <rFont val="Arial"/>
        <family val="2"/>
      </rPr>
      <t xml:space="preserve">                
 Asesor - Dirección de Relaciones Políticas
</t>
    </r>
  </si>
  <si>
    <r>
      <t xml:space="preserve">_______________________________________
</t>
    </r>
    <r>
      <rPr>
        <b/>
        <sz val="12"/>
        <color indexed="8"/>
        <rFont val="Arial"/>
        <family val="2"/>
      </rPr>
      <t>IVAN CASAS RUIZ</t>
    </r>
    <r>
      <rPr>
        <sz val="12"/>
        <color indexed="8"/>
        <rFont val="Arial"/>
        <family val="2"/>
      </rPr>
      <t xml:space="preserve">
Director de Relaciones Políticas (E.)</t>
    </r>
  </si>
  <si>
    <t>RUBROSFUNCIONAMIENTO</t>
  </si>
  <si>
    <t>SIG</t>
  </si>
  <si>
    <t>PROGRAMACION</t>
  </si>
  <si>
    <t>INDICADOR</t>
  </si>
  <si>
    <t>ADQUISICION DE BIENES</t>
  </si>
  <si>
    <t>GASTOS DE FUNCIONAMIENTO</t>
  </si>
  <si>
    <t>EFICIENCIA</t>
  </si>
  <si>
    <t>ADQUISICION DE SERVICIOS</t>
  </si>
  <si>
    <t>SERVICIOS PUBLICOS</t>
  </si>
  <si>
    <t>RETADORA (MEJORA)</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</si>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</sst>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_-;\-* #,##0_-;_-* &quot;-&quot;_-;_-@_-"/>
    <numFmt numFmtId="165" formatCode="0.0%"/>
    <numFmt numFmtId="166" formatCode="0.0"/>
    <numFmt numFmtId="167" formatCode="[$$-240A]\ #,##0.00"/>
    <numFmt numFmtId="168" formatCode="* #,##0.00&quot;    &quot;;\-* #,##0.00&quot;    &quot;;* \-#&quot;    &quot;;@\ "/>
  </numFmts>
  <fonts count="4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4"/>
      <name val="Arial"/>
      <family val="2"/>
    </font>
    <font>
      <sz val="12"/>
      <color indexed="8"/>
      <name val="Arial"/>
      <family val="2"/>
    </font>
    <font>
      <b/>
      <sz val="12"/>
      <color indexed="8"/>
      <name val="Arial"/>
      <family val="2"/>
    </font>
    <font>
      <sz val="11"/>
      <color indexed="8"/>
      <name val="Arial"/>
      <family val="2"/>
    </font>
    <font>
      <b/>
      <sz val="11"/>
      <color indexed="8"/>
      <name val="Arial"/>
      <family val="2"/>
    </font>
    <font>
      <sz val="11"/>
      <name val="Arial"/>
      <family val="2"/>
    </font>
    <font>
      <b/>
      <sz val="11"/>
      <name val="Arial"/>
      <family val="2"/>
    </font>
    <font>
      <sz val="16"/>
      <color indexed="8"/>
      <name val="Arial"/>
      <family val="2"/>
    </font>
    <font>
      <sz val="16"/>
      <name val="Arial"/>
      <family val="2"/>
    </font>
    <font>
      <b/>
      <sz val="8"/>
      <name val="Arial"/>
      <family val="2"/>
    </font>
    <font>
      <b/>
      <sz val="16"/>
      <name val="Arial"/>
      <family val="2"/>
    </font>
    <font>
      <b/>
      <sz val="9"/>
      <name val="Arial"/>
      <family val="2"/>
    </font>
    <font>
      <sz val="11"/>
      <color theme="1"/>
      <name val="Calibri"/>
      <family val="2"/>
      <scheme val="minor"/>
    </font>
    <font>
      <u/>
      <sz val="11"/>
      <color theme="10"/>
      <name val="Calibri"/>
      <family val="2"/>
      <scheme val="minor"/>
    </font>
    <font>
      <sz val="10"/>
      <color theme="1"/>
      <name val="Calibri"/>
      <family val="2"/>
      <scheme val="minor"/>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u/>
      <sz val="11"/>
      <color theme="10"/>
      <name val="Arial"/>
      <family val="2"/>
    </font>
    <font>
      <b/>
      <sz val="28"/>
      <color theme="1"/>
      <name val="Arial"/>
      <family val="2"/>
    </font>
    <font>
      <sz val="11"/>
      <color rgb="FF000000"/>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6"/>
      <color theme="1"/>
      <name val="Arial"/>
      <family val="2"/>
    </font>
    <font>
      <sz val="16"/>
      <color theme="1"/>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A4CFFE"/>
        <bgColor indexed="64"/>
      </patternFill>
    </fill>
    <fill>
      <patternFill patternType="solid">
        <fgColor theme="0" tint="-0.249977111117893"/>
        <bgColor indexed="64"/>
      </patternFill>
    </fill>
    <fill>
      <patternFill patternType="solid">
        <fgColor theme="9"/>
        <bgColor indexed="64"/>
      </patternFill>
    </fill>
    <fill>
      <patternFill patternType="solid">
        <fgColor theme="6"/>
        <bgColor indexed="64"/>
      </patternFill>
    </fill>
    <fill>
      <patternFill patternType="solid">
        <fgColor theme="4" tint="0.39997558519241921"/>
        <bgColor indexed="64"/>
      </patternFill>
    </fill>
  </fills>
  <borders count="33">
    <border>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7">
    <xf numFmtId="0" fontId="0" fillId="0" borderId="0"/>
    <xf numFmtId="0" fontId="2" fillId="2" borderId="0" applyNumberFormat="0" applyBorder="0" applyAlignment="0" applyProtection="0"/>
    <xf numFmtId="0" fontId="24" fillId="0" borderId="0" applyNumberForma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8" fontId="2" fillId="0" borderId="0" applyFill="0" applyBorder="0" applyAlignment="0" applyProtection="0"/>
    <xf numFmtId="44" fontId="23" fillId="0" borderId="0" applyFont="0" applyFill="0" applyBorder="0" applyAlignment="0" applyProtection="0"/>
    <xf numFmtId="0" fontId="2" fillId="0" borderId="0"/>
    <xf numFmtId="9" fontId="2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25">
    <xf numFmtId="0" fontId="0" fillId="0" borderId="0" xfId="0"/>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5" fillId="6" borderId="0" xfId="0" applyFont="1" applyFill="1" applyAlignment="1">
      <alignment horizontal="center"/>
    </xf>
    <xf numFmtId="0" fontId="26" fillId="6" borderId="0" xfId="0" applyFont="1" applyFill="1" applyBorder="1" applyAlignment="1">
      <alignment vertical="center" wrapText="1"/>
    </xf>
    <xf numFmtId="0" fontId="26" fillId="6" borderId="0" xfId="0" applyFont="1" applyFill="1"/>
    <xf numFmtId="0" fontId="27" fillId="0" borderId="2" xfId="0" applyFont="1" applyFill="1" applyBorder="1" applyAlignment="1">
      <alignment horizontal="justify" vertical="center" wrapText="1"/>
    </xf>
    <xf numFmtId="0" fontId="0" fillId="0" borderId="0" xfId="0" applyAlignment="1">
      <alignment wrapText="1"/>
    </xf>
    <xf numFmtId="0" fontId="27" fillId="0" borderId="4" xfId="0" applyFont="1" applyFill="1" applyBorder="1" applyAlignment="1">
      <alignment horizontal="justify" vertical="center" wrapText="1"/>
    </xf>
    <xf numFmtId="0" fontId="27" fillId="0" borderId="3" xfId="0" applyFont="1" applyFill="1" applyBorder="1" applyAlignment="1">
      <alignment horizontal="justify" vertical="center" wrapText="1"/>
    </xf>
    <xf numFmtId="0" fontId="27" fillId="0" borderId="5" xfId="0" applyFont="1" applyFill="1" applyBorder="1" applyAlignment="1">
      <alignment horizontal="justify" vertical="center" wrapText="1"/>
    </xf>
    <xf numFmtId="0" fontId="27" fillId="0" borderId="6" xfId="0" applyFont="1" applyFill="1" applyBorder="1" applyAlignment="1">
      <alignment horizontal="justify" vertical="center" wrapText="1"/>
    </xf>
    <xf numFmtId="0" fontId="27" fillId="0" borderId="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8" fillId="0" borderId="0" xfId="0" applyFont="1" applyAlignment="1">
      <alignment horizontal="justify"/>
    </xf>
    <xf numFmtId="0" fontId="29" fillId="7" borderId="8" xfId="0" applyFont="1" applyFill="1" applyBorder="1" applyAlignment="1">
      <alignment horizontal="justify" vertical="center" wrapText="1"/>
    </xf>
    <xf numFmtId="0" fontId="29" fillId="6" borderId="8" xfId="0" applyFont="1" applyFill="1" applyBorder="1" applyAlignment="1">
      <alignment horizontal="justify" vertical="center" wrapText="1"/>
    </xf>
    <xf numFmtId="0" fontId="7" fillId="8" borderId="3" xfId="0" applyFont="1" applyFill="1" applyBorder="1" applyAlignment="1">
      <alignment horizontal="center" vertical="center" wrapText="1"/>
    </xf>
    <xf numFmtId="0" fontId="7" fillId="8" borderId="3" xfId="0" applyFont="1" applyFill="1" applyBorder="1" applyAlignment="1">
      <alignment horizontal="justify" vertical="center" wrapText="1"/>
    </xf>
    <xf numFmtId="0" fontId="29" fillId="8" borderId="8" xfId="0" applyFont="1" applyFill="1" applyBorder="1" applyAlignment="1">
      <alignment horizontal="justify" vertical="center" wrapText="1"/>
    </xf>
    <xf numFmtId="0" fontId="29" fillId="8" borderId="9" xfId="0" applyFont="1" applyFill="1" applyBorder="1" applyAlignment="1">
      <alignment horizontal="justify" vertical="center" wrapText="1"/>
    </xf>
    <xf numFmtId="0" fontId="7" fillId="9" borderId="10" xfId="0" applyFont="1" applyFill="1" applyBorder="1" applyAlignment="1">
      <alignment horizontal="justify" vertical="center" wrapText="1"/>
    </xf>
    <xf numFmtId="0" fontId="7" fillId="9" borderId="8" xfId="0" applyFont="1" applyFill="1" applyBorder="1" applyAlignment="1">
      <alignment horizontal="justify" vertical="center" wrapText="1"/>
    </xf>
    <xf numFmtId="0" fontId="7" fillId="10" borderId="3" xfId="0" applyFont="1" applyFill="1" applyBorder="1" applyAlignment="1">
      <alignment horizontal="justify" vertical="center" wrapText="1"/>
    </xf>
    <xf numFmtId="0" fontId="7" fillId="10" borderId="8"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29" fillId="11" borderId="11" xfId="0" applyFont="1" applyFill="1" applyBorder="1" applyAlignment="1">
      <alignment horizontal="justify" vertical="center" wrapText="1"/>
    </xf>
    <xf numFmtId="0" fontId="29" fillId="11" borderId="8" xfId="0" applyFont="1" applyFill="1" applyBorder="1" applyAlignment="1">
      <alignment horizontal="justify" vertical="center" wrapText="1"/>
    </xf>
    <xf numFmtId="0" fontId="7" fillId="11" borderId="3" xfId="0" applyFont="1" applyFill="1" applyBorder="1" applyAlignment="1">
      <alignment vertical="center" wrapText="1"/>
    </xf>
    <xf numFmtId="0" fontId="29" fillId="12" borderId="10" xfId="0" applyFont="1" applyFill="1" applyBorder="1" applyAlignment="1">
      <alignment horizontal="justify" vertical="center" wrapText="1"/>
    </xf>
    <xf numFmtId="0" fontId="29" fillId="12" borderId="8"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30" fillId="12" borderId="8" xfId="0" applyFont="1" applyFill="1" applyBorder="1" applyAlignment="1">
      <alignment horizontal="justify" vertical="center" wrapText="1"/>
    </xf>
    <xf numFmtId="0" fontId="29" fillId="12" borderId="12" xfId="0" applyFont="1" applyFill="1" applyBorder="1" applyAlignment="1">
      <alignment horizontal="left" vertical="center" wrapText="1"/>
    </xf>
    <xf numFmtId="0" fontId="29" fillId="12" borderId="9" xfId="0" applyFont="1" applyFill="1" applyBorder="1" applyAlignment="1">
      <alignment horizontal="justify" vertical="center" wrapText="1"/>
    </xf>
    <xf numFmtId="0" fontId="7" fillId="12" borderId="10" xfId="0" applyFont="1" applyFill="1" applyBorder="1" applyAlignment="1">
      <alignment horizontal="justify" vertical="center" wrapText="1"/>
    </xf>
    <xf numFmtId="0" fontId="7" fillId="12" borderId="9" xfId="0" applyFont="1" applyFill="1" applyBorder="1" applyAlignment="1">
      <alignment horizontal="justify" vertical="center" wrapText="1"/>
    </xf>
    <xf numFmtId="9" fontId="2" fillId="6" borderId="0" xfId="12" applyFont="1" applyFill="1" applyBorder="1" applyAlignment="1">
      <alignment horizontal="center" vertical="center" wrapText="1"/>
    </xf>
    <xf numFmtId="0" fontId="1" fillId="6" borderId="13" xfId="0" applyFont="1" applyFill="1" applyBorder="1" applyAlignment="1">
      <alignment vertical="center" wrapText="1"/>
    </xf>
    <xf numFmtId="0" fontId="1" fillId="6" borderId="14" xfId="0" applyFont="1" applyFill="1" applyBorder="1" applyAlignment="1">
      <alignment vertical="center" wrapText="1"/>
    </xf>
    <xf numFmtId="0" fontId="1" fillId="6" borderId="8" xfId="0" applyFont="1" applyFill="1" applyBorder="1" applyAlignment="1">
      <alignment vertical="center" wrapText="1"/>
    </xf>
    <xf numFmtId="0" fontId="10" fillId="5" borderId="3" xfId="0" applyFont="1" applyFill="1" applyBorder="1" applyAlignment="1" applyProtection="1">
      <alignment horizontal="left" vertical="center" wrapText="1"/>
    </xf>
    <xf numFmtId="0" fontId="10" fillId="5" borderId="15" xfId="0" applyFont="1" applyFill="1" applyBorder="1" applyAlignment="1" applyProtection="1">
      <alignment horizontal="left" vertical="center" wrapText="1"/>
    </xf>
    <xf numFmtId="0" fontId="1" fillId="6" borderId="6" xfId="0" applyFont="1" applyFill="1" applyBorder="1" applyAlignment="1">
      <alignment vertical="center" wrapText="1"/>
    </xf>
    <xf numFmtId="0" fontId="10" fillId="5" borderId="15" xfId="0" applyFont="1" applyFill="1" applyBorder="1" applyAlignment="1" applyProtection="1">
      <alignment horizontal="center" vertical="center" wrapText="1"/>
    </xf>
    <xf numFmtId="14" fontId="10" fillId="5" borderId="3" xfId="0" applyNumberFormat="1" applyFont="1" applyFill="1" applyBorder="1" applyAlignment="1" applyProtection="1">
      <alignment horizontal="center" vertical="center" wrapText="1"/>
    </xf>
    <xf numFmtId="0" fontId="26" fillId="6" borderId="3"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4" borderId="16"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14" borderId="20"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26" fillId="6" borderId="4" xfId="0" applyFont="1" applyFill="1" applyBorder="1" applyAlignment="1" applyProtection="1">
      <alignment horizontal="center" vertical="center" wrapText="1"/>
      <protection locked="0"/>
    </xf>
    <xf numFmtId="0" fontId="9" fillId="19" borderId="15" xfId="0" applyFont="1" applyFill="1" applyBorder="1" applyAlignment="1">
      <alignment horizontal="center" vertical="center" wrapText="1"/>
    </xf>
    <xf numFmtId="0" fontId="27" fillId="0" borderId="0" xfId="0" applyFont="1"/>
    <xf numFmtId="0" fontId="27" fillId="6" borderId="0" xfId="0" applyFont="1" applyFill="1"/>
    <xf numFmtId="0" fontId="31" fillId="14" borderId="7" xfId="0" applyFont="1" applyFill="1" applyBorder="1" applyAlignment="1">
      <alignment horizontal="center"/>
    </xf>
    <xf numFmtId="0" fontId="16" fillId="6" borderId="3" xfId="0" applyFont="1" applyFill="1" applyBorder="1" applyAlignment="1">
      <alignment horizontal="left" vertical="center" wrapText="1"/>
    </xf>
    <xf numFmtId="0" fontId="16" fillId="6" borderId="3" xfId="0" applyFont="1" applyFill="1" applyBorder="1" applyAlignment="1" applyProtection="1">
      <alignment horizontal="center" vertical="center" wrapText="1"/>
    </xf>
    <xf numFmtId="0" fontId="27" fillId="6" borderId="3"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xf>
    <xf numFmtId="9" fontId="16" fillId="6" borderId="3" xfId="0" applyNumberFormat="1" applyFont="1" applyFill="1" applyBorder="1" applyAlignment="1" applyProtection="1">
      <alignment horizontal="center" vertical="center" wrapText="1"/>
    </xf>
    <xf numFmtId="9" fontId="16" fillId="6" borderId="3" xfId="12" applyFont="1" applyFill="1" applyBorder="1" applyAlignment="1" applyProtection="1">
      <alignment horizontal="center" vertical="center" wrapText="1"/>
    </xf>
    <xf numFmtId="0" fontId="32" fillId="6" borderId="3" xfId="2" applyFont="1" applyFill="1" applyBorder="1" applyAlignment="1" applyProtection="1">
      <alignment horizontal="justify" vertical="center" wrapText="1"/>
      <protection locked="0"/>
    </xf>
    <xf numFmtId="0" fontId="26" fillId="6" borderId="0" xfId="0" applyFont="1" applyFill="1" applyBorder="1"/>
    <xf numFmtId="0" fontId="16" fillId="0" borderId="3" xfId="0" applyFont="1" applyFill="1" applyBorder="1" applyAlignment="1" applyProtection="1">
      <alignment horizontal="justify" vertical="center" wrapText="1"/>
    </xf>
    <xf numFmtId="9" fontId="16" fillId="0" borderId="3" xfId="12" applyFont="1" applyFill="1" applyBorder="1" applyAlignment="1">
      <alignment horizontal="center" vertical="center"/>
    </xf>
    <xf numFmtId="9" fontId="16" fillId="0" borderId="3" xfId="0" applyNumberFormat="1" applyFont="1" applyFill="1" applyBorder="1" applyAlignment="1" applyProtection="1">
      <alignment horizontal="center" vertical="center" wrapText="1"/>
      <protection locked="0"/>
    </xf>
    <xf numFmtId="1" fontId="16" fillId="0" borderId="3" xfId="0" applyNumberFormat="1" applyFont="1" applyFill="1" applyBorder="1" applyAlignment="1" applyProtection="1">
      <alignment horizontal="center" vertical="center" wrapText="1"/>
    </xf>
    <xf numFmtId="1" fontId="16" fillId="0" borderId="3" xfId="12" applyNumberFormat="1" applyFont="1" applyFill="1" applyBorder="1" applyAlignment="1" applyProtection="1">
      <alignment horizontal="center" vertical="center" wrapText="1"/>
    </xf>
    <xf numFmtId="0" fontId="16" fillId="6" borderId="3" xfId="0" applyFont="1" applyFill="1" applyBorder="1" applyAlignment="1">
      <alignment vertical="center" wrapText="1"/>
    </xf>
    <xf numFmtId="167" fontId="27" fillId="0" borderId="3" xfId="0" applyNumberFormat="1" applyFont="1" applyFill="1" applyBorder="1" applyAlignment="1" applyProtection="1">
      <alignment horizontal="center" vertical="center" wrapText="1"/>
      <protection locked="0"/>
    </xf>
    <xf numFmtId="9" fontId="27" fillId="6" borderId="3" xfId="12" applyFont="1" applyFill="1" applyBorder="1" applyAlignment="1" applyProtection="1">
      <alignment horizontal="center" vertical="center" wrapText="1"/>
      <protection locked="0"/>
    </xf>
    <xf numFmtId="1" fontId="27" fillId="6" borderId="3"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9" fontId="16" fillId="0" borderId="3" xfId="12"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justify" vertical="center" wrapText="1"/>
    </xf>
    <xf numFmtId="9" fontId="16" fillId="6" borderId="3" xfId="12" applyFont="1" applyFill="1" applyBorder="1" applyAlignment="1">
      <alignment horizontal="center" vertical="center"/>
    </xf>
    <xf numFmtId="0" fontId="16" fillId="0" borderId="3" xfId="0" applyNumberFormat="1" applyFont="1" applyFill="1" applyBorder="1" applyAlignment="1">
      <alignment horizontal="center" vertical="center" wrapText="1"/>
    </xf>
    <xf numFmtId="0" fontId="16" fillId="6" borderId="3" xfId="0" applyNumberFormat="1" applyFont="1" applyFill="1" applyBorder="1" applyAlignment="1">
      <alignment horizontal="center" vertical="center" wrapText="1"/>
    </xf>
    <xf numFmtId="0" fontId="16" fillId="6" borderId="3" xfId="0" applyNumberFormat="1" applyFont="1" applyFill="1" applyBorder="1" applyAlignment="1" applyProtection="1">
      <alignment horizontal="center" vertical="center" wrapText="1"/>
    </xf>
    <xf numFmtId="2" fontId="16" fillId="6" borderId="3" xfId="0" applyNumberFormat="1" applyFont="1" applyFill="1" applyBorder="1" applyAlignment="1" applyProtection="1">
      <alignment horizontal="center" vertical="center" wrapText="1"/>
    </xf>
    <xf numFmtId="167" fontId="27" fillId="6" borderId="3" xfId="0" applyNumberFormat="1" applyFont="1" applyFill="1" applyBorder="1" applyAlignment="1" applyProtection="1">
      <alignment horizontal="center" vertical="center" wrapText="1"/>
      <protection locked="0"/>
    </xf>
    <xf numFmtId="9" fontId="17" fillId="6" borderId="3" xfId="12" applyFont="1" applyFill="1" applyBorder="1" applyAlignment="1">
      <alignment horizontal="center" vertical="center" wrapText="1"/>
    </xf>
    <xf numFmtId="9" fontId="16" fillId="6" borderId="3" xfId="12"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xf>
    <xf numFmtId="2" fontId="16" fillId="0" borderId="3" xfId="0" applyNumberFormat="1" applyFont="1" applyFill="1" applyBorder="1" applyAlignment="1" applyProtection="1">
      <alignment horizontal="center" vertical="center" wrapText="1"/>
    </xf>
    <xf numFmtId="0" fontId="16" fillId="0" borderId="3" xfId="0" applyFont="1" applyFill="1" applyBorder="1" applyAlignment="1">
      <alignment vertical="center" wrapText="1"/>
    </xf>
    <xf numFmtId="9" fontId="16" fillId="0" borderId="3" xfId="12" applyFont="1" applyFill="1" applyBorder="1" applyAlignment="1" applyProtection="1">
      <alignment horizontal="center" vertical="center" wrapText="1"/>
    </xf>
    <xf numFmtId="10" fontId="16" fillId="6" borderId="3" xfId="12" applyNumberFormat="1" applyFont="1" applyFill="1" applyBorder="1" applyAlignment="1" applyProtection="1">
      <alignment horizontal="center" vertical="center" wrapText="1"/>
    </xf>
    <xf numFmtId="0" fontId="27" fillId="6" borderId="3" xfId="0" applyNumberFormat="1" applyFont="1" applyFill="1" applyBorder="1" applyAlignment="1">
      <alignment horizontal="center" vertical="center" wrapText="1"/>
    </xf>
    <xf numFmtId="0" fontId="27" fillId="6" borderId="3" xfId="0" applyNumberFormat="1" applyFont="1" applyFill="1" applyBorder="1" applyAlignment="1" applyProtection="1">
      <alignment horizontal="center" vertical="center" wrapText="1"/>
      <protection locked="0"/>
    </xf>
    <xf numFmtId="164" fontId="27" fillId="6" borderId="3" xfId="3" applyFont="1" applyFill="1" applyBorder="1" applyAlignment="1">
      <alignment horizontal="center" vertical="center"/>
    </xf>
    <xf numFmtId="165" fontId="16" fillId="6" borderId="3" xfId="12" applyNumberFormat="1" applyFont="1" applyFill="1" applyBorder="1" applyAlignment="1" applyProtection="1">
      <alignment horizontal="center" vertical="center" wrapText="1"/>
    </xf>
    <xf numFmtId="0" fontId="1" fillId="6" borderId="21" xfId="0" applyFont="1" applyFill="1" applyBorder="1" applyAlignment="1">
      <alignment vertical="center" wrapText="1"/>
    </xf>
    <xf numFmtId="9" fontId="33" fillId="6" borderId="22" xfId="12" applyFont="1" applyFill="1" applyBorder="1" applyAlignment="1" applyProtection="1">
      <alignment horizontal="center" vertical="center" wrapText="1"/>
      <protection locked="0"/>
    </xf>
    <xf numFmtId="9" fontId="11" fillId="6" borderId="22" xfId="12" applyFont="1" applyFill="1" applyBorder="1" applyAlignment="1">
      <alignment horizontal="center" vertical="center" wrapText="1"/>
    </xf>
    <xf numFmtId="9" fontId="2" fillId="6" borderId="22" xfId="12" applyFont="1" applyFill="1" applyBorder="1" applyAlignment="1">
      <alignment horizontal="center" vertical="center" wrapText="1"/>
    </xf>
    <xf numFmtId="0" fontId="0" fillId="0" borderId="3" xfId="0" applyFont="1" applyBorder="1"/>
    <xf numFmtId="0" fontId="34" fillId="6" borderId="3" xfId="0" applyFont="1" applyFill="1" applyBorder="1" applyAlignment="1">
      <alignment horizontal="center" vertical="center" wrapText="1"/>
    </xf>
    <xf numFmtId="0" fontId="0" fillId="6" borderId="3" xfId="0" applyFont="1" applyFill="1" applyBorder="1"/>
    <xf numFmtId="0" fontId="22" fillId="14" borderId="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6" fillId="6" borderId="0" xfId="0" applyFont="1" applyFill="1" applyAlignment="1">
      <alignment horizontal="center" vertical="center"/>
    </xf>
    <xf numFmtId="0" fontId="27" fillId="0" borderId="0" xfId="0" applyFont="1" applyAlignment="1">
      <alignment horizontal="center" vertical="center"/>
    </xf>
    <xf numFmtId="0" fontId="20" fillId="14" borderId="18"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Font="1" applyFill="1" applyBorder="1"/>
    <xf numFmtId="0" fontId="0" fillId="0" borderId="0" xfId="0" applyFont="1" applyBorder="1"/>
    <xf numFmtId="0" fontId="0" fillId="6" borderId="0" xfId="0" applyFont="1" applyFill="1" applyBorder="1"/>
    <xf numFmtId="0" fontId="1" fillId="17" borderId="20" xfId="0" applyFont="1" applyFill="1" applyBorder="1" applyAlignment="1">
      <alignment horizontal="center" vertical="center" wrapText="1"/>
    </xf>
    <xf numFmtId="0" fontId="28" fillId="6" borderId="3" xfId="0"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protection locked="0"/>
    </xf>
    <xf numFmtId="9" fontId="2" fillId="6" borderId="3" xfId="12" applyFont="1" applyFill="1" applyBorder="1" applyAlignment="1">
      <alignment horizontal="center" vertical="center" wrapText="1"/>
    </xf>
    <xf numFmtId="0" fontId="26" fillId="6" borderId="3" xfId="0" applyFont="1" applyFill="1" applyBorder="1" applyAlignment="1" applyProtection="1">
      <alignment horizontal="center" vertical="center" wrapText="1"/>
      <protection locked="0"/>
    </xf>
    <xf numFmtId="9" fontId="2" fillId="6" borderId="6" xfId="12" applyFont="1" applyFill="1" applyBorder="1" applyAlignment="1">
      <alignment horizontal="center" vertical="center" wrapText="1"/>
    </xf>
    <xf numFmtId="9" fontId="2" fillId="6" borderId="4" xfId="12" applyFont="1" applyFill="1" applyBorder="1" applyAlignment="1">
      <alignment horizontal="center" vertical="center" wrapText="1"/>
    </xf>
    <xf numFmtId="1" fontId="27" fillId="0" borderId="3" xfId="12" applyNumberFormat="1" applyFont="1" applyFill="1" applyBorder="1" applyAlignment="1">
      <alignment horizontal="center" vertical="center" wrapText="1"/>
    </xf>
    <xf numFmtId="9" fontId="27" fillId="6" borderId="3" xfId="12" applyFont="1" applyFill="1" applyBorder="1" applyAlignment="1">
      <alignment horizontal="center" vertical="center" wrapText="1"/>
    </xf>
    <xf numFmtId="166" fontId="27" fillId="6" borderId="3" xfId="0" applyNumberFormat="1" applyFont="1" applyFill="1" applyBorder="1" applyAlignment="1">
      <alignment horizontal="center" vertical="center" wrapText="1"/>
    </xf>
    <xf numFmtId="2" fontId="27" fillId="6" borderId="3" xfId="0" applyNumberFormat="1" applyFont="1" applyFill="1" applyBorder="1" applyAlignment="1">
      <alignment horizontal="center" vertical="center" wrapText="1"/>
    </xf>
    <xf numFmtId="166" fontId="27" fillId="6" borderId="3" xfId="12" applyNumberFormat="1" applyFont="1" applyFill="1" applyBorder="1" applyAlignment="1" applyProtection="1">
      <alignment horizontal="center" vertical="center" wrapText="1"/>
      <protection locked="0"/>
    </xf>
    <xf numFmtId="1" fontId="27" fillId="6" borderId="3" xfId="0" applyNumberFormat="1" applyFont="1" applyFill="1" applyBorder="1" applyAlignment="1" applyProtection="1">
      <alignment horizontal="center" vertical="center" wrapText="1"/>
      <protection locked="0"/>
    </xf>
    <xf numFmtId="1" fontId="27" fillId="0" borderId="3" xfId="12" applyNumberFormat="1" applyFont="1" applyFill="1" applyBorder="1" applyAlignment="1" applyProtection="1">
      <alignment horizontal="center" vertical="center" wrapText="1"/>
      <protection locked="0"/>
    </xf>
    <xf numFmtId="0" fontId="0" fillId="0" borderId="3" xfId="0" applyFont="1" applyBorder="1" applyAlignment="1">
      <alignment horizontal="center" vertical="center"/>
    </xf>
    <xf numFmtId="2" fontId="27" fillId="6" borderId="3" xfId="12" applyNumberFormat="1" applyFont="1" applyFill="1" applyBorder="1" applyAlignment="1" applyProtection="1">
      <alignment horizontal="center" vertical="center" wrapText="1"/>
      <protection locked="0"/>
    </xf>
    <xf numFmtId="165" fontId="8" fillId="6" borderId="3" xfId="12" applyNumberFormat="1" applyFont="1" applyFill="1" applyBorder="1" applyAlignment="1">
      <alignment horizontal="center" vertical="center" wrapText="1"/>
    </xf>
    <xf numFmtId="0" fontId="27" fillId="0" borderId="3" xfId="12" applyNumberFormat="1" applyFont="1" applyFill="1" applyBorder="1" applyAlignment="1">
      <alignment horizontal="center" vertical="center" wrapText="1"/>
    </xf>
    <xf numFmtId="0" fontId="27" fillId="6" borderId="3" xfId="12" applyNumberFormat="1" applyFont="1" applyFill="1" applyBorder="1" applyAlignment="1" applyProtection="1">
      <alignment horizontal="center" vertical="center" wrapText="1"/>
      <protection locked="0"/>
    </xf>
    <xf numFmtId="0" fontId="27" fillId="0" borderId="3" xfId="0" applyNumberFormat="1" applyFont="1" applyFill="1" applyBorder="1" applyAlignment="1">
      <alignment horizontal="center" vertical="center" wrapText="1"/>
    </xf>
    <xf numFmtId="0" fontId="31" fillId="6"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20"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9" fontId="27" fillId="0" borderId="3" xfId="0" applyNumberFormat="1" applyFont="1" applyFill="1" applyBorder="1" applyAlignment="1">
      <alignment horizontal="center" vertical="center" wrapText="1"/>
    </xf>
    <xf numFmtId="9" fontId="16" fillId="6" borderId="3" xfId="12" applyFont="1" applyFill="1" applyBorder="1" applyAlignment="1">
      <alignment horizontal="center" vertical="center" wrapText="1"/>
    </xf>
    <xf numFmtId="0" fontId="27" fillId="0"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27" fillId="0" borderId="3" xfId="0" applyFont="1" applyFill="1" applyBorder="1" applyAlignment="1" applyProtection="1">
      <alignment horizontal="center" vertical="center" wrapText="1"/>
      <protection locked="0"/>
    </xf>
    <xf numFmtId="0" fontId="1" fillId="14" borderId="19"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 fillId="16" borderId="3" xfId="0" applyFont="1" applyFill="1" applyBorder="1" applyAlignment="1">
      <alignment horizontal="center" vertical="center" wrapText="1"/>
    </xf>
    <xf numFmtId="0" fontId="1" fillId="14" borderId="14" xfId="0" applyFont="1" applyFill="1" applyBorder="1" applyAlignment="1">
      <alignment horizontal="center" vertical="center" wrapText="1"/>
    </xf>
    <xf numFmtId="9" fontId="16" fillId="0" borderId="3" xfId="0" applyNumberFormat="1"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 fillId="17" borderId="15" xfId="0" applyFont="1" applyFill="1" applyBorder="1" applyAlignment="1">
      <alignment horizontal="center" vertical="center" wrapText="1"/>
    </xf>
    <xf numFmtId="0" fontId="1" fillId="13" borderId="15" xfId="0" applyFont="1" applyFill="1" applyBorder="1" applyAlignment="1">
      <alignment horizontal="center" vertical="center" wrapText="1"/>
    </xf>
    <xf numFmtId="9" fontId="27" fillId="6" borderId="3" xfId="0" applyNumberFormat="1" applyFont="1" applyFill="1" applyBorder="1" applyAlignment="1" applyProtection="1">
      <alignment horizontal="center" vertical="center" wrapText="1"/>
      <protection locked="0"/>
    </xf>
    <xf numFmtId="0" fontId="27" fillId="6" borderId="3" xfId="0" applyFont="1" applyFill="1" applyBorder="1" applyAlignment="1" applyProtection="1">
      <alignment horizontal="center" vertical="center" wrapText="1"/>
      <protection locked="0"/>
    </xf>
    <xf numFmtId="0" fontId="4" fillId="15" borderId="15"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18"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27" fillId="6" borderId="3" xfId="0" applyFont="1" applyFill="1" applyBorder="1" applyAlignment="1" applyProtection="1">
      <alignment horizontal="justify" vertical="center" wrapText="1"/>
      <protection locked="0"/>
    </xf>
    <xf numFmtId="167" fontId="27" fillId="0" borderId="3" xfId="10" applyNumberFormat="1" applyFont="1" applyFill="1" applyBorder="1" applyAlignment="1" applyProtection="1">
      <alignment horizontal="center" vertical="center" wrapText="1"/>
      <protection locked="0"/>
    </xf>
    <xf numFmtId="0" fontId="17" fillId="6" borderId="3" xfId="0" applyFont="1" applyFill="1" applyBorder="1" applyAlignment="1">
      <alignment horizontal="center" vertical="center" wrapText="1"/>
    </xf>
    <xf numFmtId="9" fontId="16" fillId="6"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27" fillId="6" borderId="3" xfId="0" applyNumberFormat="1" applyFont="1" applyFill="1" applyBorder="1" applyAlignment="1">
      <alignment horizontal="center" vertical="center" wrapText="1"/>
    </xf>
    <xf numFmtId="0" fontId="27" fillId="6" borderId="3" xfId="0" applyFont="1" applyFill="1" applyBorder="1" applyAlignment="1">
      <alignment horizontal="center" vertical="center" wrapText="1"/>
    </xf>
    <xf numFmtId="9" fontId="27" fillId="0" borderId="3" xfId="12" applyFont="1" applyFill="1" applyBorder="1" applyAlignment="1">
      <alignment horizontal="center" vertical="center" wrapText="1"/>
    </xf>
    <xf numFmtId="0" fontId="27" fillId="0" borderId="3" xfId="12" applyNumberFormat="1" applyFont="1" applyFill="1" applyBorder="1" applyAlignment="1" applyProtection="1">
      <alignment horizontal="center" vertical="center" wrapText="1"/>
      <protection locked="0"/>
    </xf>
    <xf numFmtId="9" fontId="17" fillId="0" borderId="3" xfId="12" applyFont="1" applyFill="1" applyBorder="1" applyAlignment="1">
      <alignment horizontal="center" vertical="center" wrapText="1"/>
    </xf>
    <xf numFmtId="0" fontId="27" fillId="0" borderId="3" xfId="0" applyFont="1" applyFill="1" applyBorder="1" applyAlignment="1" applyProtection="1">
      <alignment horizontal="left" vertical="center" wrapText="1"/>
      <protection locked="0"/>
    </xf>
    <xf numFmtId="9" fontId="16" fillId="0" borderId="3" xfId="12" applyFont="1" applyFill="1" applyBorder="1" applyAlignment="1" applyProtection="1">
      <alignment horizontal="center" vertical="center" wrapText="1"/>
      <protection locked="0"/>
    </xf>
    <xf numFmtId="9" fontId="27" fillId="0" borderId="3" xfId="12" applyFont="1" applyFill="1" applyBorder="1" applyAlignment="1" applyProtection="1">
      <alignment horizontal="center" vertical="center" wrapText="1"/>
      <protection locked="0"/>
    </xf>
    <xf numFmtId="9" fontId="16" fillId="0" borderId="3" xfId="12" applyFont="1" applyFill="1" applyBorder="1" applyAlignment="1">
      <alignment horizontal="center" vertical="center" wrapText="1"/>
    </xf>
    <xf numFmtId="0" fontId="27" fillId="6" borderId="19" xfId="0" applyFont="1" applyFill="1" applyBorder="1" applyAlignment="1" applyProtection="1">
      <alignment horizontal="center" vertical="center" wrapText="1"/>
      <protection locked="0"/>
    </xf>
    <xf numFmtId="0" fontId="1" fillId="6" borderId="19"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9" fillId="19" borderId="27"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28" xfId="0" applyFont="1" applyFill="1" applyBorder="1" applyAlignment="1">
      <alignment horizontal="center" vertical="center" wrapText="1"/>
    </xf>
    <xf numFmtId="0" fontId="27" fillId="0" borderId="3" xfId="0" applyFont="1" applyFill="1" applyBorder="1" applyAlignment="1" applyProtection="1">
      <alignment horizontal="center" vertical="center" wrapText="1"/>
      <protection locked="0"/>
    </xf>
    <xf numFmtId="0" fontId="17" fillId="6" borderId="3" xfId="0" applyFont="1" applyFill="1" applyBorder="1" applyAlignment="1">
      <alignment horizontal="center" vertical="center" wrapText="1"/>
    </xf>
    <xf numFmtId="9" fontId="16" fillId="6"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9" fontId="27" fillId="6" borderId="3" xfId="0" applyNumberFormat="1" applyFont="1" applyFill="1" applyBorder="1" applyAlignment="1">
      <alignment horizontal="center" vertical="center" wrapText="1"/>
    </xf>
    <xf numFmtId="0" fontId="27" fillId="6" borderId="3" xfId="0" applyFont="1" applyFill="1" applyBorder="1" applyAlignment="1">
      <alignment horizontal="center" vertical="center" wrapText="1"/>
    </xf>
    <xf numFmtId="9" fontId="27" fillId="0" borderId="3"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9" fontId="27" fillId="0" borderId="3" xfId="12" applyFont="1" applyFill="1" applyBorder="1" applyAlignment="1">
      <alignment horizontal="center" vertical="center" wrapText="1"/>
    </xf>
    <xf numFmtId="9" fontId="16" fillId="6" borderId="3" xfId="12" applyFont="1" applyFill="1" applyBorder="1" applyAlignment="1">
      <alignment horizontal="center" vertical="center" wrapText="1"/>
    </xf>
    <xf numFmtId="0" fontId="16" fillId="6" borderId="3" xfId="0" applyFont="1" applyFill="1" applyBorder="1" applyAlignment="1">
      <alignment horizontal="center" vertical="center" wrapText="1"/>
    </xf>
    <xf numFmtId="9" fontId="27" fillId="0" borderId="3" xfId="12" applyNumberFormat="1" applyFont="1" applyFill="1" applyBorder="1" applyAlignment="1" applyProtection="1">
      <alignment horizontal="center" vertical="center" wrapText="1"/>
      <protection locked="0"/>
    </xf>
    <xf numFmtId="0" fontId="27" fillId="0" borderId="3" xfId="12" applyNumberFormat="1" applyFont="1" applyFill="1" applyBorder="1" applyAlignment="1" applyProtection="1">
      <alignment horizontal="center" vertical="center" wrapText="1"/>
      <protection locked="0"/>
    </xf>
    <xf numFmtId="9" fontId="17" fillId="0" borderId="3" xfId="12" applyFont="1" applyFill="1" applyBorder="1" applyAlignment="1">
      <alignment horizontal="center" vertical="center" wrapText="1"/>
    </xf>
    <xf numFmtId="0" fontId="27" fillId="0" borderId="3" xfId="0" applyFont="1" applyFill="1" applyBorder="1" applyAlignment="1" applyProtection="1">
      <alignment horizontal="left" vertical="center" wrapText="1"/>
      <protection locked="0"/>
    </xf>
    <xf numFmtId="9" fontId="16" fillId="0" borderId="3" xfId="12" applyFont="1" applyFill="1" applyBorder="1" applyAlignment="1" applyProtection="1">
      <alignment horizontal="center" vertical="center" wrapText="1"/>
      <protection locked="0"/>
    </xf>
    <xf numFmtId="9" fontId="27" fillId="0" borderId="3" xfId="12" applyFont="1" applyFill="1" applyBorder="1" applyAlignment="1" applyProtection="1">
      <alignment horizontal="center" vertical="center" wrapText="1"/>
      <protection locked="0"/>
    </xf>
    <xf numFmtId="9" fontId="16" fillId="0" borderId="3" xfId="12" applyFont="1" applyFill="1" applyBorder="1" applyAlignment="1">
      <alignment horizontal="center" vertical="center" wrapText="1"/>
    </xf>
    <xf numFmtId="0" fontId="4" fillId="20" borderId="27" xfId="0"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20" borderId="28"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20" borderId="3" xfId="0" applyFont="1" applyFill="1" applyBorder="1" applyAlignment="1">
      <alignment horizontal="center" vertical="center" wrapText="1"/>
    </xf>
    <xf numFmtId="0" fontId="4" fillId="14" borderId="27"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28"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7" borderId="27"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7" borderId="19" xfId="0" applyFont="1" applyFill="1" applyBorder="1" applyAlignment="1">
      <alignment horizontal="center" vertical="center" wrapText="1"/>
    </xf>
    <xf numFmtId="0" fontId="4" fillId="18" borderId="27"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28"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1" fillId="17" borderId="15"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3" borderId="15" xfId="0" applyFont="1" applyFill="1" applyBorder="1" applyAlignment="1">
      <alignment horizontal="center" vertical="center" wrapText="1"/>
    </xf>
    <xf numFmtId="9" fontId="27" fillId="6" borderId="3" xfId="0" applyNumberFormat="1" applyFont="1" applyFill="1" applyBorder="1" applyAlignment="1" applyProtection="1">
      <alignment horizontal="center" vertical="center" wrapText="1"/>
      <protection locked="0"/>
    </xf>
    <xf numFmtId="0" fontId="27" fillId="6" borderId="3" xfId="0" applyFont="1" applyFill="1" applyBorder="1" applyAlignment="1" applyProtection="1">
      <alignment horizontal="center" vertical="center" wrapText="1"/>
      <protection locked="0"/>
    </xf>
    <xf numFmtId="0" fontId="27" fillId="6" borderId="3" xfId="0" applyFont="1" applyFill="1" applyBorder="1" applyAlignment="1" applyProtection="1">
      <alignment horizontal="justify" vertical="center" wrapText="1"/>
      <protection locked="0"/>
    </xf>
    <xf numFmtId="0" fontId="27" fillId="6" borderId="19" xfId="0" applyFont="1" applyFill="1" applyBorder="1" applyAlignment="1" applyProtection="1">
      <alignment horizontal="center" vertical="center" wrapText="1"/>
      <protection locked="0"/>
    </xf>
    <xf numFmtId="22" fontId="38" fillId="24" borderId="3" xfId="0" applyNumberFormat="1" applyFont="1" applyFill="1" applyBorder="1" applyAlignment="1">
      <alignment horizontal="center" vertical="center"/>
    </xf>
    <xf numFmtId="0" fontId="38" fillId="24" borderId="3" xfId="0" applyFont="1" applyFill="1" applyBorder="1" applyAlignment="1">
      <alignment horizontal="center" vertical="center"/>
    </xf>
    <xf numFmtId="0" fontId="38" fillId="8" borderId="3" xfId="0" applyFont="1" applyFill="1" applyBorder="1" applyAlignment="1">
      <alignment horizontal="center" vertical="center"/>
    </xf>
    <xf numFmtId="0" fontId="38" fillId="8" borderId="7" xfId="0" applyFont="1" applyFill="1" applyBorder="1" applyAlignment="1">
      <alignment horizontal="center" vertical="center"/>
    </xf>
    <xf numFmtId="0" fontId="1" fillId="14" borderId="29"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8" xfId="0" applyFont="1" applyFill="1" applyBorder="1" applyAlignment="1">
      <alignment horizontal="center" vertical="center" wrapText="1"/>
    </xf>
    <xf numFmtId="9" fontId="16" fillId="0" borderId="3" xfId="0" applyNumberFormat="1"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2" fillId="6" borderId="19"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4" fillId="15" borderId="27"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1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10" fillId="5" borderId="3"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167" fontId="27" fillId="0" borderId="3" xfId="10" applyNumberFormat="1" applyFont="1" applyFill="1" applyBorder="1" applyAlignment="1" applyProtection="1">
      <alignment horizontal="center" vertical="center" wrapText="1"/>
      <protection locked="0"/>
    </xf>
    <xf numFmtId="9" fontId="16" fillId="0" borderId="3" xfId="12" applyNumberFormat="1" applyFont="1" applyFill="1" applyBorder="1" applyAlignment="1" applyProtection="1">
      <alignment horizontal="center" vertical="center" wrapText="1"/>
    </xf>
    <xf numFmtId="0" fontId="16" fillId="0" borderId="3" xfId="12" applyNumberFormat="1"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protection locked="0"/>
    </xf>
    <xf numFmtId="0" fontId="1" fillId="16" borderId="15" xfId="0" applyFont="1" applyFill="1" applyBorder="1" applyAlignment="1">
      <alignment horizontal="center" vertical="center" wrapText="1"/>
    </xf>
    <xf numFmtId="0" fontId="26" fillId="6" borderId="23"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8" fillId="6" borderId="23" xfId="0" applyFont="1" applyFill="1" applyBorder="1" applyAlignment="1" applyProtection="1">
      <alignment horizontal="center" vertical="center" wrapText="1"/>
      <protection locked="0"/>
    </xf>
    <xf numFmtId="0" fontId="28" fillId="6" borderId="24" xfId="0" applyFont="1" applyFill="1" applyBorder="1" applyAlignment="1" applyProtection="1">
      <alignment horizontal="center" vertical="center" wrapText="1"/>
      <protection locked="0"/>
    </xf>
    <xf numFmtId="9" fontId="2" fillId="6" borderId="3" xfId="12" applyFont="1" applyFill="1" applyBorder="1" applyAlignment="1" applyProtection="1">
      <alignment horizontal="center" vertical="center" wrapText="1"/>
      <protection locked="0"/>
    </xf>
    <xf numFmtId="0" fontId="35" fillId="21" borderId="23" xfId="0" applyFont="1" applyFill="1" applyBorder="1" applyAlignment="1" applyProtection="1">
      <alignment horizontal="center" vertical="center" wrapText="1"/>
      <protection locked="0"/>
    </xf>
    <xf numFmtId="0" fontId="35" fillId="21" borderId="24" xfId="0" applyFont="1" applyFill="1" applyBorder="1" applyAlignment="1" applyProtection="1">
      <alignment horizontal="center" vertical="center" wrapText="1"/>
      <protection locked="0"/>
    </xf>
    <xf numFmtId="0" fontId="35" fillId="21" borderId="25" xfId="0" applyFont="1" applyFill="1" applyBorder="1" applyAlignment="1" applyProtection="1">
      <alignment horizontal="center" vertical="center" wrapText="1"/>
      <protection locked="0"/>
    </xf>
    <xf numFmtId="0" fontId="36" fillId="22" borderId="23" xfId="0" applyFont="1" applyFill="1" applyBorder="1" applyAlignment="1" applyProtection="1">
      <alignment horizontal="center" vertical="center" wrapText="1"/>
      <protection locked="0"/>
    </xf>
    <xf numFmtId="0" fontId="36" fillId="22" borderId="24" xfId="0" applyFont="1" applyFill="1" applyBorder="1" applyAlignment="1" applyProtection="1">
      <alignment horizontal="center" vertical="center" wrapText="1"/>
      <protection locked="0"/>
    </xf>
    <xf numFmtId="0" fontId="36" fillId="22" borderId="25" xfId="0" applyFont="1" applyFill="1" applyBorder="1" applyAlignment="1" applyProtection="1">
      <alignment horizontal="center" vertical="center" wrapText="1"/>
      <protection locked="0"/>
    </xf>
    <xf numFmtId="0" fontId="36" fillId="6" borderId="23" xfId="0" applyFont="1" applyFill="1" applyBorder="1" applyAlignment="1" applyProtection="1">
      <alignment horizontal="center" vertical="center" wrapText="1"/>
      <protection locked="0"/>
    </xf>
    <xf numFmtId="0" fontId="36" fillId="6" borderId="24" xfId="0" applyFont="1" applyFill="1" applyBorder="1" applyAlignment="1" applyProtection="1">
      <alignment horizontal="center" vertical="center" wrapText="1"/>
      <protection locked="0"/>
    </xf>
    <xf numFmtId="0" fontId="36" fillId="6" borderId="25" xfId="0" applyFont="1" applyFill="1" applyBorder="1" applyAlignment="1" applyProtection="1">
      <alignment horizontal="center" vertical="center" wrapText="1"/>
      <protection locked="0"/>
    </xf>
    <xf numFmtId="0" fontId="36" fillId="9" borderId="3" xfId="0" applyFont="1" applyFill="1" applyBorder="1" applyAlignment="1" applyProtection="1">
      <alignment horizontal="center" vertical="center" wrapText="1"/>
      <protection locked="0"/>
    </xf>
    <xf numFmtId="0" fontId="37" fillId="23" borderId="3" xfId="0" applyFont="1" applyFill="1" applyBorder="1" applyAlignment="1" applyProtection="1">
      <alignment horizontal="center" vertical="center" wrapText="1"/>
      <protection locked="0"/>
    </xf>
    <xf numFmtId="0" fontId="36" fillId="23" borderId="23" xfId="0" applyFont="1" applyFill="1" applyBorder="1" applyAlignment="1" applyProtection="1">
      <alignment horizontal="center" vertical="center" wrapText="1"/>
      <protection locked="0"/>
    </xf>
    <xf numFmtId="0" fontId="36" fillId="23" borderId="24" xfId="0" applyFont="1" applyFill="1" applyBorder="1" applyAlignment="1" applyProtection="1">
      <alignment horizontal="center" vertical="center" wrapText="1"/>
      <protection locked="0"/>
    </xf>
    <xf numFmtId="0" fontId="36" fillId="23" borderId="25" xfId="0" applyFont="1" applyFill="1" applyBorder="1" applyAlignment="1" applyProtection="1">
      <alignment horizontal="center" vertical="center" wrapText="1"/>
      <protection locked="0"/>
    </xf>
    <xf numFmtId="0" fontId="4" fillId="13" borderId="15"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7" borderId="19"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1" fillId="13" borderId="18"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26" fillId="6" borderId="24" xfId="0" applyFont="1" applyFill="1" applyBorder="1" applyAlignment="1" applyProtection="1">
      <alignment horizontal="center" vertical="center" wrapText="1"/>
      <protection locked="0"/>
    </xf>
    <xf numFmtId="0" fontId="3" fillId="6" borderId="19" xfId="0" applyFont="1" applyFill="1" applyBorder="1" applyAlignment="1">
      <alignment horizontal="center" vertical="center" wrapText="1"/>
    </xf>
    <xf numFmtId="0" fontId="3" fillId="6" borderId="14" xfId="0" applyFont="1" applyFill="1" applyBorder="1" applyAlignment="1">
      <alignment horizontal="center" vertical="center"/>
    </xf>
    <xf numFmtId="0" fontId="3" fillId="6" borderId="8" xfId="0" applyFont="1" applyFill="1" applyBorder="1" applyAlignment="1">
      <alignment horizontal="center" vertical="center"/>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14" borderId="19" xfId="0" applyFont="1" applyFill="1" applyBorder="1" applyAlignment="1">
      <alignment horizontal="center" vertical="center" wrapText="1"/>
    </xf>
    <xf numFmtId="0" fontId="21" fillId="0" borderId="3" xfId="0" applyFont="1" applyFill="1" applyBorder="1" applyAlignment="1">
      <alignment horizontal="center" vertical="center" textRotation="90" wrapText="1"/>
    </xf>
    <xf numFmtId="0" fontId="39" fillId="6" borderId="3" xfId="0" applyFont="1" applyFill="1" applyBorder="1" applyAlignment="1" applyProtection="1">
      <alignment horizontal="center" vertical="center" textRotation="90" wrapText="1"/>
      <protection locked="0"/>
    </xf>
    <xf numFmtId="0" fontId="40" fillId="6" borderId="3" xfId="0" applyFont="1" applyFill="1" applyBorder="1" applyAlignment="1" applyProtection="1">
      <alignment horizontal="center" vertical="center" textRotation="90" wrapText="1"/>
      <protection locked="0"/>
    </xf>
    <xf numFmtId="0" fontId="19" fillId="0" borderId="3" xfId="0" applyFont="1" applyBorder="1" applyAlignment="1">
      <alignment horizontal="center" vertical="center" textRotation="90" wrapText="1"/>
    </xf>
  </cellXfs>
  <cellStyles count="17">
    <cellStyle name="Amarillo" xfId="1" xr:uid="{00000000-0005-0000-0000-000000000000}"/>
    <cellStyle name="Hipervínculo" xfId="2" builtinId="8"/>
    <cellStyle name="Millares [0]" xfId="3" builtinId="6"/>
    <cellStyle name="Millares [0] 2" xfId="4" xr:uid="{00000000-0005-0000-0000-000004000000}"/>
    <cellStyle name="Millares [0] 2 2" xfId="5" xr:uid="{00000000-0005-0000-0000-000005000000}"/>
    <cellStyle name="Millares [0] 2 3" xfId="6" xr:uid="{00000000-0005-0000-0000-000006000000}"/>
    <cellStyle name="Millares [0] 3" xfId="7" xr:uid="{00000000-0005-0000-0000-000007000000}"/>
    <cellStyle name="Millares [0] 4" xfId="8" xr:uid="{00000000-0005-0000-0000-000008000000}"/>
    <cellStyle name="Millares 2" xfId="9" xr:uid="{00000000-0005-0000-0000-000009000000}"/>
    <cellStyle name="Moneda" xfId="10" builtinId="4"/>
    <cellStyle name="Normal" xfId="0" builtinId="0"/>
    <cellStyle name="Normal 2" xfId="11" xr:uid="{00000000-0005-0000-0000-00000B000000}"/>
    <cellStyle name="Porcentaje" xfId="12" builtinId="5"/>
    <cellStyle name="Porcentaje 2" xfId="13" xr:uid="{00000000-0005-0000-0000-00000D000000}"/>
    <cellStyle name="Porcentual 2" xfId="14" xr:uid="{00000000-0005-0000-0000-00000E000000}"/>
    <cellStyle name="Rojo" xfId="15" xr:uid="{00000000-0005-0000-0000-00000F000000}"/>
    <cellStyle name="Verde" xfId="16" xr:uid="{00000000-0005-0000-0000-000010000000}"/>
  </cellStyles>
  <dxfs count="2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5</xdr:row>
      <xdr:rowOff>190500</xdr:rowOff>
    </xdr:to>
    <xdr:sp macro="" textlink="">
      <xdr:nvSpPr>
        <xdr:cNvPr id="12781" name="AutoShape 38" descr="Resultado de imagen para boton agregar icono">
          <a:extLst>
            <a:ext uri="{FF2B5EF4-FFF2-40B4-BE49-F238E27FC236}">
              <a16:creationId xmlns:a16="http://schemas.microsoft.com/office/drawing/2014/main" id="{F6F12F0F-198B-440D-BA6C-1C952A8FD305}"/>
            </a:ext>
          </a:extLst>
        </xdr:cNvPr>
        <xdr:cNvSpPr>
          <a:spLocks noChangeAspect="1" noChangeArrowheads="1"/>
        </xdr:cNvSpPr>
      </xdr:nvSpPr>
      <xdr:spPr bwMode="auto">
        <a:xfrm>
          <a:off x="9686925" y="25717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12782" name="AutoShape 39" descr="Resultado de imagen para boton agregar icono">
          <a:extLst>
            <a:ext uri="{FF2B5EF4-FFF2-40B4-BE49-F238E27FC236}">
              <a16:creationId xmlns:a16="http://schemas.microsoft.com/office/drawing/2014/main" id="{84DDAAF0-61D3-4702-92C7-B1542F5FF5D9}"/>
            </a:ext>
          </a:extLst>
        </xdr:cNvPr>
        <xdr:cNvSpPr>
          <a:spLocks noChangeAspect="1" noChangeArrowheads="1"/>
        </xdr:cNvSpPr>
      </xdr:nvSpPr>
      <xdr:spPr bwMode="auto">
        <a:xfrm>
          <a:off x="9686925" y="25717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12783" name="AutoShape 40" descr="Resultado de imagen para boton agregar icono">
          <a:extLst>
            <a:ext uri="{FF2B5EF4-FFF2-40B4-BE49-F238E27FC236}">
              <a16:creationId xmlns:a16="http://schemas.microsoft.com/office/drawing/2014/main" id="{FE8EB842-CFC4-4ADE-A782-6D7EDDD0C67A}"/>
            </a:ext>
          </a:extLst>
        </xdr:cNvPr>
        <xdr:cNvSpPr>
          <a:spLocks noChangeAspect="1" noChangeArrowheads="1"/>
        </xdr:cNvSpPr>
      </xdr:nvSpPr>
      <xdr:spPr bwMode="auto">
        <a:xfrm>
          <a:off x="9686925" y="25717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12784" name="AutoShape 42" descr="Z">
          <a:extLst>
            <a:ext uri="{FF2B5EF4-FFF2-40B4-BE49-F238E27FC236}">
              <a16:creationId xmlns:a16="http://schemas.microsoft.com/office/drawing/2014/main" id="{3546B306-BDD4-4497-BCE3-8528FAFF30C5}"/>
            </a:ext>
          </a:extLst>
        </xdr:cNvPr>
        <xdr:cNvSpPr>
          <a:spLocks noChangeAspect="1" noChangeArrowheads="1"/>
        </xdr:cNvSpPr>
      </xdr:nvSpPr>
      <xdr:spPr bwMode="auto">
        <a:xfrm>
          <a:off x="9686925" y="25717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A4F701B0-5884-4402-B171-0EF432AEA286}"/>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7" name="Rectangle 53">
          <a:extLst>
            <a:ext uri="{FF2B5EF4-FFF2-40B4-BE49-F238E27FC236}">
              <a16:creationId xmlns:a16="http://schemas.microsoft.com/office/drawing/2014/main" id="{8ECF6FEC-A74B-4429-81DF-7A80160C17FC}"/>
            </a:ext>
          </a:extLst>
        </xdr:cNvPr>
        <xdr:cNvSpPr>
          <a:spLocks noChangeArrowheads="1"/>
        </xdr:cNvSpPr>
      </xdr:nvSpPr>
      <xdr:spPr bwMode="auto">
        <a:xfrm>
          <a:off x="13411200" y="1533525"/>
          <a:ext cx="0" cy="25908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biernobogota.gov.co/transparencia/instrumentos-gestion-informacion-publica/relacionados-informacion" TargetMode="External"/><Relationship Id="rId1" Type="http://schemas.openxmlformats.org/officeDocument/2006/relationships/hyperlink" Target="http://www.gobiernobogota.gov.co/transparencia/instrumentos-gestion-informacion-publica/relacionados-la-informacion/107-registr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34"/>
  <sheetViews>
    <sheetView showGridLines="0" tabSelected="1" topLeftCell="A25" zoomScale="70" zoomScaleNormal="70" workbookViewId="0" xr3:uid="{AEA406A1-0E4B-5B11-9CD5-51D6E497D94C}">
      <pane xSplit="5" topLeftCell="F6" activePane="topRight" state="frozen"/>
      <selection pane="topRight" activeCell="E1" sqref="E1:E1048576"/>
      <selection activeCell="A13" sqref="A13"/>
    </sheetView>
  </sheetViews>
  <sheetFormatPr defaultRowHeight="15"/>
  <cols>
    <col min="1" max="1" width="8.85546875" customWidth="1"/>
    <col min="2" max="2" width="21.5703125" style="69" customWidth="1"/>
    <col min="3" max="3" width="33.7109375" style="69" customWidth="1"/>
    <col min="4" max="4" width="32.28515625" style="69" customWidth="1"/>
    <col min="5" max="5" width="32.140625" style="69" customWidth="1"/>
    <col min="6" max="6" width="16.7109375" style="69" customWidth="1"/>
    <col min="7" max="7" width="18.42578125" style="69" customWidth="1"/>
    <col min="8" max="8" width="33.7109375" style="69" customWidth="1"/>
    <col min="9" max="9" width="40.140625" style="69" customWidth="1"/>
    <col min="10" max="10" width="19" style="69" customWidth="1"/>
    <col min="11" max="11" width="18.85546875" style="69" customWidth="1"/>
    <col min="12" max="12" width="21.7109375" style="69" customWidth="1"/>
    <col min="13" max="16" width="11.42578125" style="69" customWidth="1"/>
    <col min="17" max="17" width="18.5703125" style="69" customWidth="1"/>
    <col min="18" max="18" width="17.42578125" style="119" customWidth="1"/>
    <col min="19" max="19" width="27.28515625" style="69" customWidth="1"/>
    <col min="20" max="20" width="19.5703125" style="69" customWidth="1"/>
    <col min="21" max="21" width="35.7109375" style="69" customWidth="1"/>
    <col min="22" max="22" width="14.140625" style="69" customWidth="1"/>
    <col min="23" max="23" width="16.42578125" style="69" customWidth="1"/>
    <col min="24" max="24" width="18.7109375" style="69" customWidth="1"/>
    <col min="25" max="25" width="11.42578125" style="69" customWidth="1"/>
    <col min="26" max="26" width="20.85546875" style="69" customWidth="1"/>
    <col min="27" max="27" width="19.42578125" style="69" customWidth="1"/>
    <col min="28" max="28" width="26.7109375" style="69" customWidth="1"/>
    <col min="29" max="29" width="18.28515625" style="69" customWidth="1"/>
    <col min="30" max="30" width="15.5703125" style="69" customWidth="1"/>
    <col min="31" max="31" width="16.5703125" style="69" customWidth="1"/>
    <col min="32" max="32" width="138.140625" style="69" customWidth="1"/>
    <col min="33" max="33" width="37.5703125" style="69" customWidth="1"/>
    <col min="34" max="34" width="24.140625" style="69" customWidth="1"/>
    <col min="35" max="35" width="18.5703125" style="69" bestFit="1" customWidth="1"/>
    <col min="36" max="36" width="15.28515625" style="69" bestFit="1" customWidth="1"/>
    <col min="37" max="37" width="16.42578125" style="69" customWidth="1"/>
    <col min="38" max="38" width="130.42578125" style="69" customWidth="1"/>
    <col min="39" max="39" width="38.140625" style="69" customWidth="1"/>
    <col min="40" max="40" width="24.7109375" style="70" customWidth="1"/>
    <col min="41" max="41" width="18" style="70" customWidth="1"/>
    <col min="42" max="42" width="15.28515625" style="70" bestFit="1" customWidth="1"/>
    <col min="43" max="43" width="16.42578125" style="70" customWidth="1"/>
    <col min="44" max="44" width="110.85546875" style="70" customWidth="1"/>
    <col min="45" max="45" width="35" style="70" customWidth="1"/>
    <col min="46" max="46" width="24.85546875" style="69" customWidth="1"/>
    <col min="47" max="47" width="19.42578125" style="69" customWidth="1"/>
    <col min="48" max="48" width="16.140625" style="69" customWidth="1"/>
    <col min="49" max="49" width="14.85546875" style="69" customWidth="1"/>
    <col min="50" max="50" width="122.42578125" style="69" customWidth="1"/>
    <col min="51" max="51" width="60.140625" style="69" customWidth="1"/>
    <col min="52" max="52" width="26" style="69" customWidth="1"/>
    <col min="53" max="53" width="17.140625" style="69" customWidth="1"/>
    <col min="54" max="54" width="16.7109375" style="69" customWidth="1"/>
    <col min="55" max="55" width="17.28515625" style="69" customWidth="1"/>
    <col min="56" max="56" width="113.140625" style="69" customWidth="1"/>
    <col min="57" max="100" width="11.42578125" style="122" customWidth="1"/>
    <col min="101" max="256" width="11.42578125" customWidth="1"/>
  </cols>
  <sheetData>
    <row r="1" spans="1:100" ht="40.5" customHeight="1">
      <c r="A1" s="25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row>
    <row r="2" spans="1:100" ht="40.5" customHeight="1" thickBot="1">
      <c r="A2" s="258" t="s">
        <v>0</v>
      </c>
      <c r="B2" s="258"/>
      <c r="C2" s="258"/>
      <c r="D2" s="258"/>
      <c r="E2" s="259"/>
      <c r="F2" s="259"/>
      <c r="G2" s="259"/>
      <c r="H2" s="259"/>
      <c r="I2" s="259"/>
      <c r="J2" s="259"/>
      <c r="K2" s="258"/>
      <c r="L2" s="258"/>
      <c r="M2" s="258"/>
      <c r="N2" s="258"/>
      <c r="O2" s="258"/>
      <c r="P2" s="258"/>
      <c r="Q2" s="258"/>
      <c r="R2" s="258"/>
      <c r="S2" s="258"/>
      <c r="T2" s="258"/>
      <c r="U2" s="258"/>
      <c r="V2" s="258"/>
      <c r="W2" s="258"/>
      <c r="X2" s="258"/>
      <c r="Y2" s="258"/>
      <c r="Z2" s="258"/>
      <c r="AA2" s="258"/>
    </row>
    <row r="3" spans="1:100" ht="29.25" customHeight="1">
      <c r="A3" s="273" t="s">
        <v>1</v>
      </c>
      <c r="B3" s="273"/>
      <c r="C3" s="188">
        <v>2018</v>
      </c>
      <c r="D3" s="189"/>
      <c r="E3" s="190" t="s">
        <v>2</v>
      </c>
      <c r="F3" s="191"/>
      <c r="G3" s="191"/>
      <c r="H3" s="191"/>
      <c r="I3" s="191"/>
      <c r="J3" s="192"/>
      <c r="K3" s="41"/>
      <c r="L3" s="41"/>
      <c r="M3" s="41"/>
      <c r="N3" s="41"/>
      <c r="O3" s="41"/>
      <c r="P3" s="41"/>
      <c r="Q3" s="41"/>
      <c r="R3" s="117"/>
      <c r="S3" s="41"/>
      <c r="T3" s="41"/>
      <c r="U3" s="41"/>
      <c r="V3" s="41"/>
      <c r="W3" s="41"/>
      <c r="X3" s="41"/>
      <c r="Y3" s="41"/>
      <c r="Z3" s="41"/>
      <c r="AA3" s="42"/>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100" ht="25.5" customHeight="1">
      <c r="A4" s="273" t="s">
        <v>3</v>
      </c>
      <c r="B4" s="273"/>
      <c r="C4" s="188" t="s">
        <v>4</v>
      </c>
      <c r="D4" s="189"/>
      <c r="E4" s="68" t="s">
        <v>5</v>
      </c>
      <c r="F4" s="172" t="s">
        <v>6</v>
      </c>
      <c r="G4" s="274" t="s">
        <v>7</v>
      </c>
      <c r="H4" s="274"/>
      <c r="I4" s="274"/>
      <c r="J4" s="275"/>
      <c r="K4" s="41"/>
      <c r="L4" s="41"/>
      <c r="M4" s="41"/>
      <c r="N4" s="41"/>
      <c r="O4" s="41"/>
      <c r="P4" s="41"/>
      <c r="Q4" s="41"/>
      <c r="R4" s="117"/>
      <c r="S4" s="41"/>
      <c r="T4" s="41"/>
      <c r="U4" s="41"/>
      <c r="V4" s="41"/>
      <c r="W4" s="41"/>
      <c r="X4" s="41"/>
      <c r="Y4" s="41"/>
      <c r="Z4" s="41"/>
      <c r="AA4" s="4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100" ht="66.75" customHeight="1">
      <c r="A5" s="273" t="s">
        <v>8</v>
      </c>
      <c r="B5" s="273"/>
      <c r="C5" s="265" t="s">
        <v>9</v>
      </c>
      <c r="D5" s="266"/>
      <c r="E5" s="46">
        <v>1</v>
      </c>
      <c r="F5" s="47">
        <v>43119</v>
      </c>
      <c r="G5" s="276" t="s">
        <v>10</v>
      </c>
      <c r="H5" s="276"/>
      <c r="I5" s="276"/>
      <c r="J5" s="277"/>
      <c r="K5" s="41"/>
      <c r="L5" s="41"/>
      <c r="M5" s="41"/>
      <c r="N5" s="41"/>
      <c r="O5" s="41"/>
      <c r="P5" s="41"/>
      <c r="Q5" s="41"/>
      <c r="R5" s="117"/>
      <c r="S5" s="41"/>
      <c r="T5" s="41"/>
      <c r="U5" s="41"/>
      <c r="V5" s="41"/>
      <c r="W5" s="41"/>
      <c r="X5" s="41"/>
      <c r="Y5" s="41"/>
      <c r="Z5" s="41"/>
      <c r="AA5" s="42"/>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100" ht="117" customHeight="1">
      <c r="A6" s="273" t="s">
        <v>11</v>
      </c>
      <c r="B6" s="273"/>
      <c r="C6" s="265" t="s">
        <v>12</v>
      </c>
      <c r="D6" s="266"/>
      <c r="E6" s="44"/>
      <c r="F6" s="43"/>
      <c r="G6" s="276"/>
      <c r="H6" s="276"/>
      <c r="I6" s="276"/>
      <c r="J6" s="277"/>
      <c r="K6" s="41"/>
      <c r="L6" s="41"/>
      <c r="M6" s="41"/>
      <c r="N6" s="41"/>
      <c r="O6" s="41"/>
      <c r="P6" s="41"/>
      <c r="Q6" s="41"/>
      <c r="R6" s="117"/>
      <c r="S6" s="41"/>
      <c r="T6" s="41"/>
      <c r="U6" s="41"/>
      <c r="V6" s="41"/>
      <c r="W6" s="41"/>
      <c r="X6" s="41"/>
      <c r="Y6" s="41"/>
      <c r="Z6" s="41"/>
      <c r="AA6" s="42"/>
      <c r="AB6" s="2"/>
      <c r="AC6" s="15"/>
      <c r="AD6" s="15"/>
      <c r="AE6" s="15"/>
      <c r="AF6" s="15"/>
      <c r="AG6" s="15"/>
      <c r="AH6" s="2"/>
      <c r="AI6" s="15"/>
      <c r="AJ6" s="15"/>
      <c r="AK6" s="15"/>
      <c r="AL6" s="15"/>
      <c r="AM6" s="15"/>
      <c r="AN6" s="2"/>
      <c r="AO6" s="15"/>
      <c r="AP6" s="15"/>
      <c r="AQ6" s="15"/>
      <c r="AR6" s="15"/>
      <c r="AS6" s="15"/>
      <c r="AT6" s="2"/>
      <c r="AU6" s="15"/>
      <c r="AV6" s="15"/>
      <c r="AW6" s="15"/>
      <c r="AX6" s="15"/>
      <c r="AY6" s="15"/>
      <c r="AZ6" s="2"/>
      <c r="BA6" s="15"/>
      <c r="BB6" s="15"/>
      <c r="BC6" s="15"/>
      <c r="BD6" s="15"/>
    </row>
    <row r="7" spans="1:100" ht="39" customHeight="1" thickBot="1">
      <c r="A7" s="273" t="s">
        <v>13</v>
      </c>
      <c r="B7" s="273"/>
      <c r="C7" s="188" t="s">
        <v>14</v>
      </c>
      <c r="D7" s="189"/>
      <c r="E7" s="40"/>
      <c r="F7" s="45"/>
      <c r="G7" s="243"/>
      <c r="H7" s="244"/>
      <c r="I7" s="244"/>
      <c r="J7" s="245"/>
      <c r="K7" s="41"/>
      <c r="L7" s="41"/>
      <c r="M7" s="41"/>
      <c r="N7" s="41"/>
      <c r="O7" s="41"/>
      <c r="P7" s="41"/>
      <c r="Q7" s="41"/>
      <c r="R7" s="117"/>
      <c r="S7" s="41"/>
      <c r="T7" s="41"/>
      <c r="U7" s="41"/>
      <c r="V7" s="41"/>
      <c r="W7" s="41"/>
      <c r="X7" s="41"/>
      <c r="Y7" s="41"/>
      <c r="Z7" s="41"/>
      <c r="AA7" s="42"/>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row>
    <row r="8" spans="1:100" ht="15.75" thickBot="1">
      <c r="A8" s="1"/>
      <c r="B8" s="2"/>
      <c r="C8" s="2"/>
      <c r="D8" s="2"/>
      <c r="E8" s="2"/>
      <c r="F8" s="2"/>
      <c r="G8" s="2"/>
      <c r="H8" s="2"/>
      <c r="I8" s="2"/>
      <c r="J8" s="2"/>
      <c r="K8" s="2"/>
      <c r="L8" s="2"/>
      <c r="M8" s="2"/>
      <c r="N8" s="2"/>
      <c r="O8" s="2"/>
      <c r="P8" s="2"/>
      <c r="Q8" s="2"/>
      <c r="R8" s="118"/>
      <c r="S8" s="5"/>
      <c r="T8" s="5"/>
      <c r="U8" s="5"/>
      <c r="V8" s="5"/>
      <c r="W8" s="5"/>
      <c r="X8" s="5"/>
      <c r="Y8" s="5"/>
      <c r="Z8" s="5"/>
      <c r="AA8" s="5"/>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row>
    <row r="9" spans="1:100">
      <c r="A9" s="267" t="s">
        <v>15</v>
      </c>
      <c r="B9" s="268"/>
      <c r="C9" s="268"/>
      <c r="D9" s="269"/>
      <c r="E9" s="219"/>
      <c r="F9" s="220"/>
      <c r="G9" s="220"/>
      <c r="H9" s="220"/>
      <c r="I9" s="220"/>
      <c r="J9" s="220"/>
      <c r="K9" s="220"/>
      <c r="L9" s="220"/>
      <c r="M9" s="220"/>
      <c r="N9" s="220"/>
      <c r="O9" s="220"/>
      <c r="P9" s="220"/>
      <c r="Q9" s="220"/>
      <c r="R9" s="220"/>
      <c r="S9" s="220"/>
      <c r="T9" s="220"/>
      <c r="U9" s="220"/>
      <c r="V9" s="220"/>
      <c r="W9" s="220"/>
      <c r="X9" s="220"/>
      <c r="Y9" s="220"/>
      <c r="Z9" s="220"/>
      <c r="AA9" s="221"/>
      <c r="AB9" s="226" t="s">
        <v>16</v>
      </c>
      <c r="AC9" s="227"/>
      <c r="AD9" s="227"/>
      <c r="AE9" s="227"/>
      <c r="AF9" s="227"/>
      <c r="AG9" s="228"/>
      <c r="AH9" s="229" t="s">
        <v>16</v>
      </c>
      <c r="AI9" s="230"/>
      <c r="AJ9" s="230"/>
      <c r="AK9" s="230"/>
      <c r="AL9" s="230"/>
      <c r="AM9" s="231"/>
      <c r="AN9" s="232" t="s">
        <v>16</v>
      </c>
      <c r="AO9" s="233"/>
      <c r="AP9" s="233"/>
      <c r="AQ9" s="233"/>
      <c r="AR9" s="233"/>
      <c r="AS9" s="234"/>
      <c r="AT9" s="237" t="s">
        <v>16</v>
      </c>
      <c r="AU9" s="238"/>
      <c r="AV9" s="238"/>
      <c r="AW9" s="238"/>
      <c r="AX9" s="238"/>
      <c r="AY9" s="239"/>
      <c r="AZ9" s="213" t="s">
        <v>16</v>
      </c>
      <c r="BA9" s="214"/>
      <c r="BB9" s="214"/>
      <c r="BC9" s="214"/>
      <c r="BD9" s="215"/>
    </row>
    <row r="10" spans="1:100" ht="15.75" thickBot="1">
      <c r="A10" s="270"/>
      <c r="B10" s="271"/>
      <c r="C10" s="271"/>
      <c r="D10" s="272"/>
      <c r="E10" s="222"/>
      <c r="F10" s="223"/>
      <c r="G10" s="223"/>
      <c r="H10" s="223"/>
      <c r="I10" s="223"/>
      <c r="J10" s="223"/>
      <c r="K10" s="223"/>
      <c r="L10" s="223"/>
      <c r="M10" s="223"/>
      <c r="N10" s="223"/>
      <c r="O10" s="223"/>
      <c r="P10" s="223"/>
      <c r="Q10" s="223"/>
      <c r="R10" s="223"/>
      <c r="S10" s="223"/>
      <c r="T10" s="223"/>
      <c r="U10" s="223"/>
      <c r="V10" s="223"/>
      <c r="W10" s="224"/>
      <c r="X10" s="224"/>
      <c r="Y10" s="224"/>
      <c r="Z10" s="224"/>
      <c r="AA10" s="225"/>
      <c r="AB10" s="240" t="s">
        <v>17</v>
      </c>
      <c r="AC10" s="241"/>
      <c r="AD10" s="241"/>
      <c r="AE10" s="241"/>
      <c r="AF10" s="241"/>
      <c r="AG10" s="242"/>
      <c r="AH10" s="302" t="s">
        <v>18</v>
      </c>
      <c r="AI10" s="303"/>
      <c r="AJ10" s="303"/>
      <c r="AK10" s="303"/>
      <c r="AL10" s="303"/>
      <c r="AM10" s="304"/>
      <c r="AN10" s="305" t="s">
        <v>19</v>
      </c>
      <c r="AO10" s="306"/>
      <c r="AP10" s="306"/>
      <c r="AQ10" s="306"/>
      <c r="AR10" s="306"/>
      <c r="AS10" s="307"/>
      <c r="AT10" s="308" t="s">
        <v>20</v>
      </c>
      <c r="AU10" s="308"/>
      <c r="AV10" s="308"/>
      <c r="AW10" s="308"/>
      <c r="AX10" s="308"/>
      <c r="AY10" s="308"/>
      <c r="AZ10" s="310" t="s">
        <v>21</v>
      </c>
      <c r="BA10" s="310"/>
      <c r="BB10" s="310"/>
      <c r="BC10" s="310"/>
      <c r="BD10" s="310"/>
    </row>
    <row r="11" spans="1:100" ht="15" customHeight="1">
      <c r="A11" s="169"/>
      <c r="B11" s="170"/>
      <c r="C11" s="170"/>
      <c r="D11" s="171"/>
      <c r="E11" s="260" t="s">
        <v>22</v>
      </c>
      <c r="F11" s="261"/>
      <c r="G11" s="261"/>
      <c r="H11" s="261"/>
      <c r="I11" s="261"/>
      <c r="J11" s="261"/>
      <c r="K11" s="261"/>
      <c r="L11" s="261"/>
      <c r="M11" s="261"/>
      <c r="N11" s="261"/>
      <c r="O11" s="261"/>
      <c r="P11" s="261"/>
      <c r="Q11" s="261"/>
      <c r="R11" s="261"/>
      <c r="S11" s="261"/>
      <c r="T11" s="262"/>
      <c r="U11" s="162"/>
      <c r="V11" s="162"/>
      <c r="W11" s="219" t="s">
        <v>23</v>
      </c>
      <c r="X11" s="220"/>
      <c r="Y11" s="220"/>
      <c r="Z11" s="220"/>
      <c r="AA11" s="221"/>
      <c r="AB11" s="282" t="s">
        <v>24</v>
      </c>
      <c r="AC11" s="250"/>
      <c r="AD11" s="250"/>
      <c r="AE11" s="318" t="s">
        <v>25</v>
      </c>
      <c r="AF11" s="250" t="s">
        <v>26</v>
      </c>
      <c r="AG11" s="246" t="s">
        <v>27</v>
      </c>
      <c r="AH11" s="251" t="s">
        <v>24</v>
      </c>
      <c r="AI11" s="247"/>
      <c r="AJ11" s="247"/>
      <c r="AK11" s="247" t="s">
        <v>25</v>
      </c>
      <c r="AL11" s="247" t="s">
        <v>26</v>
      </c>
      <c r="AM11" s="309" t="s">
        <v>27</v>
      </c>
      <c r="AN11" s="249" t="s">
        <v>24</v>
      </c>
      <c r="AO11" s="235"/>
      <c r="AP11" s="235"/>
      <c r="AQ11" s="235" t="s">
        <v>25</v>
      </c>
      <c r="AR11" s="235" t="s">
        <v>26</v>
      </c>
      <c r="AS11" s="236" t="s">
        <v>27</v>
      </c>
      <c r="AT11" s="216" t="s">
        <v>24</v>
      </c>
      <c r="AU11" s="216"/>
      <c r="AV11" s="216"/>
      <c r="AW11" s="216" t="s">
        <v>25</v>
      </c>
      <c r="AX11" s="216" t="s">
        <v>26</v>
      </c>
      <c r="AY11" s="216" t="s">
        <v>27</v>
      </c>
      <c r="AZ11" s="218" t="s">
        <v>24</v>
      </c>
      <c r="BA11" s="218"/>
      <c r="BB11" s="218"/>
      <c r="BC11" s="218" t="s">
        <v>25</v>
      </c>
      <c r="BD11" s="218" t="s">
        <v>28</v>
      </c>
    </row>
    <row r="12" spans="1:100" ht="36">
      <c r="A12" s="57" t="s">
        <v>29</v>
      </c>
      <c r="B12" s="58" t="s">
        <v>30</v>
      </c>
      <c r="C12" s="58" t="s">
        <v>31</v>
      </c>
      <c r="D12" s="58" t="s">
        <v>32</v>
      </c>
      <c r="E12" s="52" t="s">
        <v>33</v>
      </c>
      <c r="F12" s="53" t="s">
        <v>34</v>
      </c>
      <c r="G12" s="53" t="s">
        <v>35</v>
      </c>
      <c r="H12" s="53" t="s">
        <v>36</v>
      </c>
      <c r="I12" s="53" t="s">
        <v>37</v>
      </c>
      <c r="J12" s="53" t="s">
        <v>38</v>
      </c>
      <c r="K12" s="53" t="s">
        <v>39</v>
      </c>
      <c r="L12" s="53" t="s">
        <v>40</v>
      </c>
      <c r="M12" s="53" t="s">
        <v>41</v>
      </c>
      <c r="N12" s="53" t="s">
        <v>42</v>
      </c>
      <c r="O12" s="53" t="s">
        <v>43</v>
      </c>
      <c r="P12" s="53" t="s">
        <v>44</v>
      </c>
      <c r="Q12" s="116" t="s">
        <v>45</v>
      </c>
      <c r="R12" s="53" t="s">
        <v>46</v>
      </c>
      <c r="S12" s="53" t="s">
        <v>47</v>
      </c>
      <c r="T12" s="53" t="s">
        <v>48</v>
      </c>
      <c r="U12" s="53" t="s">
        <v>49</v>
      </c>
      <c r="V12" s="158" t="s">
        <v>50</v>
      </c>
      <c r="W12" s="52" t="s">
        <v>51</v>
      </c>
      <c r="X12" s="121" t="s">
        <v>52</v>
      </c>
      <c r="Y12" s="320" t="s">
        <v>53</v>
      </c>
      <c r="Z12" s="262"/>
      <c r="AA12" s="120" t="s">
        <v>54</v>
      </c>
      <c r="AB12" s="161" t="s">
        <v>36</v>
      </c>
      <c r="AC12" s="161" t="s">
        <v>55</v>
      </c>
      <c r="AD12" s="161" t="s">
        <v>56</v>
      </c>
      <c r="AE12" s="319"/>
      <c r="AF12" s="250"/>
      <c r="AG12" s="246"/>
      <c r="AH12" s="166" t="s">
        <v>36</v>
      </c>
      <c r="AI12" s="150" t="s">
        <v>55</v>
      </c>
      <c r="AJ12" s="150" t="s">
        <v>56</v>
      </c>
      <c r="AK12" s="247"/>
      <c r="AL12" s="247"/>
      <c r="AM12" s="309"/>
      <c r="AN12" s="165" t="s">
        <v>36</v>
      </c>
      <c r="AO12" s="159" t="s">
        <v>55</v>
      </c>
      <c r="AP12" s="159" t="s">
        <v>56</v>
      </c>
      <c r="AQ12" s="235"/>
      <c r="AR12" s="235"/>
      <c r="AS12" s="236"/>
      <c r="AT12" s="152" t="s">
        <v>36</v>
      </c>
      <c r="AU12" s="152" t="s">
        <v>55</v>
      </c>
      <c r="AV12" s="152" t="s">
        <v>56</v>
      </c>
      <c r="AW12" s="216"/>
      <c r="AX12" s="216"/>
      <c r="AY12" s="216"/>
      <c r="AZ12" s="151" t="s">
        <v>36</v>
      </c>
      <c r="BA12" s="151" t="s">
        <v>55</v>
      </c>
      <c r="BB12" s="151" t="s">
        <v>56</v>
      </c>
      <c r="BC12" s="218"/>
      <c r="BD12" s="218"/>
    </row>
    <row r="13" spans="1:100" s="13" customFormat="1">
      <c r="A13" s="59"/>
      <c r="B13" s="60"/>
      <c r="C13" s="60"/>
      <c r="D13" s="61"/>
      <c r="E13" s="54" t="s">
        <v>57</v>
      </c>
      <c r="F13" s="55"/>
      <c r="G13" s="55" t="s">
        <v>57</v>
      </c>
      <c r="H13" s="55" t="s">
        <v>57</v>
      </c>
      <c r="I13" s="55" t="s">
        <v>57</v>
      </c>
      <c r="J13" s="55" t="s">
        <v>57</v>
      </c>
      <c r="K13" s="55" t="s">
        <v>57</v>
      </c>
      <c r="L13" s="55" t="s">
        <v>57</v>
      </c>
      <c r="M13" s="71" t="s">
        <v>57</v>
      </c>
      <c r="N13" s="71" t="s">
        <v>57</v>
      </c>
      <c r="O13" s="71" t="s">
        <v>57</v>
      </c>
      <c r="P13" s="71" t="s">
        <v>57</v>
      </c>
      <c r="Q13" s="55" t="s">
        <v>57</v>
      </c>
      <c r="R13" s="55" t="s">
        <v>57</v>
      </c>
      <c r="S13" s="55" t="s">
        <v>57</v>
      </c>
      <c r="T13" s="55" t="s">
        <v>57</v>
      </c>
      <c r="U13" s="62"/>
      <c r="V13" s="62"/>
      <c r="W13" s="54" t="s">
        <v>58</v>
      </c>
      <c r="X13" s="55" t="s">
        <v>57</v>
      </c>
      <c r="Y13" s="55" t="s">
        <v>59</v>
      </c>
      <c r="Z13" s="55" t="s">
        <v>60</v>
      </c>
      <c r="AA13" s="56" t="s">
        <v>57</v>
      </c>
      <c r="AB13" s="63" t="s">
        <v>57</v>
      </c>
      <c r="AC13" s="149" t="s">
        <v>57</v>
      </c>
      <c r="AD13" s="149"/>
      <c r="AE13" s="149" t="s">
        <v>57</v>
      </c>
      <c r="AF13" s="149" t="s">
        <v>57</v>
      </c>
      <c r="AG13" s="64" t="s">
        <v>57</v>
      </c>
      <c r="AH13" s="49" t="s">
        <v>57</v>
      </c>
      <c r="AI13" s="50" t="s">
        <v>57</v>
      </c>
      <c r="AJ13" s="50" t="s">
        <v>57</v>
      </c>
      <c r="AK13" s="50" t="s">
        <v>57</v>
      </c>
      <c r="AL13" s="50" t="s">
        <v>57</v>
      </c>
      <c r="AM13" s="51" t="s">
        <v>57</v>
      </c>
      <c r="AN13" s="65" t="s">
        <v>57</v>
      </c>
      <c r="AO13" s="66" t="s">
        <v>57</v>
      </c>
      <c r="AP13" s="66" t="s">
        <v>57</v>
      </c>
      <c r="AQ13" s="66"/>
      <c r="AR13" s="66" t="s">
        <v>57</v>
      </c>
      <c r="AS13" s="127" t="s">
        <v>57</v>
      </c>
      <c r="AT13" s="152" t="s">
        <v>57</v>
      </c>
      <c r="AU13" s="152" t="s">
        <v>57</v>
      </c>
      <c r="AV13" s="152" t="s">
        <v>57</v>
      </c>
      <c r="AW13" s="152" t="s">
        <v>57</v>
      </c>
      <c r="AX13" s="152" t="s">
        <v>57</v>
      </c>
      <c r="AY13" s="152" t="s">
        <v>57</v>
      </c>
      <c r="AZ13" s="151" t="s">
        <v>57</v>
      </c>
      <c r="BA13" s="151"/>
      <c r="BB13" s="151" t="s">
        <v>57</v>
      </c>
      <c r="BC13" s="151" t="s">
        <v>57</v>
      </c>
      <c r="BD13" s="151" t="s">
        <v>57</v>
      </c>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row>
    <row r="14" spans="1:100" s="113" customFormat="1" ht="141" customHeight="1">
      <c r="A14" s="194">
        <v>1</v>
      </c>
      <c r="B14" s="321" t="s">
        <v>61</v>
      </c>
      <c r="C14" s="148" t="s">
        <v>62</v>
      </c>
      <c r="D14" s="148" t="s">
        <v>63</v>
      </c>
      <c r="E14" s="264" t="s">
        <v>64</v>
      </c>
      <c r="F14" s="195">
        <v>0.2</v>
      </c>
      <c r="G14" s="281" t="s">
        <v>65</v>
      </c>
      <c r="H14" s="198" t="s">
        <v>66</v>
      </c>
      <c r="I14" s="198" t="s">
        <v>67</v>
      </c>
      <c r="J14" s="197" t="s">
        <v>68</v>
      </c>
      <c r="K14" s="198" t="s">
        <v>69</v>
      </c>
      <c r="L14" s="198" t="s">
        <v>70</v>
      </c>
      <c r="M14" s="279">
        <v>1</v>
      </c>
      <c r="N14" s="279">
        <v>1</v>
      </c>
      <c r="O14" s="279">
        <v>1</v>
      </c>
      <c r="P14" s="279">
        <v>1</v>
      </c>
      <c r="Q14" s="263">
        <v>1</v>
      </c>
      <c r="R14" s="198" t="s">
        <v>71</v>
      </c>
      <c r="S14" s="198" t="s">
        <v>72</v>
      </c>
      <c r="T14" s="202" t="s">
        <v>73</v>
      </c>
      <c r="U14" s="205" t="s">
        <v>74</v>
      </c>
      <c r="V14" s="193"/>
      <c r="W14" s="193" t="s">
        <v>75</v>
      </c>
      <c r="X14" s="193"/>
      <c r="Y14" s="193">
        <v>1129</v>
      </c>
      <c r="Z14" s="193" t="s">
        <v>76</v>
      </c>
      <c r="AA14" s="278"/>
      <c r="AB14" s="198" t="str">
        <f>H14</f>
        <v>Trámites realizados con el Concejo de Bogotá y el Congreso de la República</v>
      </c>
      <c r="AC14" s="201">
        <f>M14</f>
        <v>1</v>
      </c>
      <c r="AD14" s="204">
        <v>1</v>
      </c>
      <c r="AE14" s="204">
        <f>AD14/AC14</f>
        <v>1</v>
      </c>
      <c r="AF14" s="254" t="s">
        <v>77</v>
      </c>
      <c r="AG14" s="253" t="s">
        <v>78</v>
      </c>
      <c r="AH14" s="198" t="str">
        <f>H14</f>
        <v>Trámites realizados con el Concejo de Bogotá y el Congreso de la República</v>
      </c>
      <c r="AI14" s="201">
        <f>N14</f>
        <v>1</v>
      </c>
      <c r="AJ14" s="206">
        <v>1</v>
      </c>
      <c r="AK14" s="208">
        <f>AJ14/AI14</f>
        <v>1</v>
      </c>
      <c r="AL14" s="209" t="s">
        <v>79</v>
      </c>
      <c r="AM14" s="193" t="s">
        <v>80</v>
      </c>
      <c r="AN14" s="205" t="str">
        <f>H14</f>
        <v>Trámites realizados con el Concejo de Bogotá y el Congreso de la República</v>
      </c>
      <c r="AO14" s="199">
        <f>O14</f>
        <v>1</v>
      </c>
      <c r="AP14" s="252">
        <v>1</v>
      </c>
      <c r="AQ14" s="204">
        <f>AP14/AO14</f>
        <v>1</v>
      </c>
      <c r="AR14" s="253" t="s">
        <v>81</v>
      </c>
      <c r="AS14" s="255" t="s">
        <v>82</v>
      </c>
      <c r="AT14" s="198" t="str">
        <f>H14</f>
        <v>Trámites realizados con el Concejo de Bogotá y el Congreso de la República</v>
      </c>
      <c r="AU14" s="201">
        <f>P14</f>
        <v>1</v>
      </c>
      <c r="AV14" s="211">
        <v>1</v>
      </c>
      <c r="AW14" s="212">
        <f>AV14/AU14</f>
        <v>1</v>
      </c>
      <c r="AX14" s="193" t="s">
        <v>83</v>
      </c>
      <c r="AY14" s="193" t="s">
        <v>84</v>
      </c>
      <c r="AZ14" s="198" t="str">
        <f>H14</f>
        <v>Trámites realizados con el Concejo de Bogotá y el Congreso de la República</v>
      </c>
      <c r="BA14" s="201">
        <f>Q14</f>
        <v>1</v>
      </c>
      <c r="BB14" s="203">
        <v>1</v>
      </c>
      <c r="BC14" s="210">
        <f>BB14/BA14</f>
        <v>1</v>
      </c>
      <c r="BD14" s="193" t="s">
        <v>85</v>
      </c>
      <c r="BE14" s="124"/>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row>
    <row r="15" spans="1:100" s="113" customFormat="1" ht="285.75" customHeight="1">
      <c r="A15" s="194"/>
      <c r="B15" s="321"/>
      <c r="C15" s="148" t="s">
        <v>86</v>
      </c>
      <c r="D15" s="148" t="s">
        <v>87</v>
      </c>
      <c r="E15" s="264"/>
      <c r="F15" s="196"/>
      <c r="G15" s="281"/>
      <c r="H15" s="198"/>
      <c r="I15" s="198"/>
      <c r="J15" s="198"/>
      <c r="K15" s="198"/>
      <c r="L15" s="198"/>
      <c r="M15" s="280"/>
      <c r="N15" s="280"/>
      <c r="O15" s="280"/>
      <c r="P15" s="280"/>
      <c r="Q15" s="264"/>
      <c r="R15" s="198"/>
      <c r="S15" s="198"/>
      <c r="T15" s="202"/>
      <c r="U15" s="205"/>
      <c r="V15" s="193"/>
      <c r="W15" s="193"/>
      <c r="X15" s="193"/>
      <c r="Y15" s="193"/>
      <c r="Z15" s="193"/>
      <c r="AA15" s="278"/>
      <c r="AB15" s="198"/>
      <c r="AC15" s="201"/>
      <c r="AD15" s="204"/>
      <c r="AE15" s="204"/>
      <c r="AF15" s="254"/>
      <c r="AG15" s="253"/>
      <c r="AH15" s="198"/>
      <c r="AI15" s="201"/>
      <c r="AJ15" s="207"/>
      <c r="AK15" s="208"/>
      <c r="AL15" s="209"/>
      <c r="AM15" s="193"/>
      <c r="AN15" s="205"/>
      <c r="AO15" s="200"/>
      <c r="AP15" s="253"/>
      <c r="AQ15" s="204"/>
      <c r="AR15" s="253"/>
      <c r="AS15" s="255"/>
      <c r="AT15" s="198"/>
      <c r="AU15" s="202"/>
      <c r="AV15" s="211"/>
      <c r="AW15" s="212"/>
      <c r="AX15" s="193"/>
      <c r="AY15" s="193"/>
      <c r="AZ15" s="198"/>
      <c r="BA15" s="202"/>
      <c r="BB15" s="203"/>
      <c r="BC15" s="210"/>
      <c r="BD15" s="193"/>
      <c r="BE15" s="124"/>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row>
    <row r="16" spans="1:100" s="113" customFormat="1" ht="182.25" customHeight="1">
      <c r="A16" s="175">
        <v>2</v>
      </c>
      <c r="B16" s="321"/>
      <c r="C16" s="148" t="s">
        <v>88</v>
      </c>
      <c r="D16" s="148" t="s">
        <v>89</v>
      </c>
      <c r="E16" s="80" t="s">
        <v>90</v>
      </c>
      <c r="F16" s="81">
        <v>0.1</v>
      </c>
      <c r="G16" s="160" t="s">
        <v>91</v>
      </c>
      <c r="H16" s="148" t="s">
        <v>92</v>
      </c>
      <c r="I16" s="148" t="s">
        <v>93</v>
      </c>
      <c r="J16" s="82" t="s">
        <v>94</v>
      </c>
      <c r="K16" s="148" t="s">
        <v>95</v>
      </c>
      <c r="L16" s="148" t="s">
        <v>96</v>
      </c>
      <c r="M16" s="83">
        <v>0</v>
      </c>
      <c r="N16" s="84">
        <v>1</v>
      </c>
      <c r="O16" s="84">
        <v>1</v>
      </c>
      <c r="P16" s="84">
        <v>1</v>
      </c>
      <c r="Q16" s="164">
        <f>SUM(M16:P16)</f>
        <v>3</v>
      </c>
      <c r="R16" s="148" t="s">
        <v>71</v>
      </c>
      <c r="S16" s="148" t="s">
        <v>97</v>
      </c>
      <c r="T16" s="155" t="s">
        <v>73</v>
      </c>
      <c r="U16" s="85" t="s">
        <v>98</v>
      </c>
      <c r="V16" s="157"/>
      <c r="W16" s="157" t="s">
        <v>75</v>
      </c>
      <c r="X16" s="157"/>
      <c r="Y16" s="157">
        <v>1129</v>
      </c>
      <c r="Z16" s="157" t="s">
        <v>76</v>
      </c>
      <c r="AA16" s="86"/>
      <c r="AB16" s="148" t="str">
        <f>H16</f>
        <v xml:space="preserve">Agendas de trabajo  entre las JAL  y funcionarios de la Administración Distrital </v>
      </c>
      <c r="AC16" s="153">
        <f t="shared" ref="AC16:AC23" si="0">M16</f>
        <v>0</v>
      </c>
      <c r="AD16" s="87">
        <v>0</v>
      </c>
      <c r="AE16" s="154" t="s">
        <v>99</v>
      </c>
      <c r="AF16" s="173" t="s">
        <v>100</v>
      </c>
      <c r="AG16" s="168" t="s">
        <v>101</v>
      </c>
      <c r="AH16" s="148" t="str">
        <f>H16</f>
        <v xml:space="preserve">Agendas de trabajo  entre las JAL  y funcionarios de la Administración Distrital </v>
      </c>
      <c r="AI16" s="155">
        <f t="shared" ref="AI16:AI29" si="1">N16</f>
        <v>1</v>
      </c>
      <c r="AJ16" s="155">
        <v>3</v>
      </c>
      <c r="AK16" s="182">
        <v>1</v>
      </c>
      <c r="AL16" s="183" t="s">
        <v>102</v>
      </c>
      <c r="AM16" s="157" t="s">
        <v>103</v>
      </c>
      <c r="AN16" s="156" t="str">
        <f>H16</f>
        <v xml:space="preserve">Agendas de trabajo  entre las JAL  y funcionarios de la Administración Distrital </v>
      </c>
      <c r="AO16" s="88">
        <v>1</v>
      </c>
      <c r="AP16" s="88">
        <v>1</v>
      </c>
      <c r="AQ16" s="154">
        <v>1</v>
      </c>
      <c r="AR16" s="168" t="s">
        <v>104</v>
      </c>
      <c r="AS16" s="187"/>
      <c r="AT16" s="148" t="str">
        <f>H16</f>
        <v xml:space="preserve">Agendas de trabajo  entre las JAL  y funcionarios de la Administración Distrital </v>
      </c>
      <c r="AU16" s="180">
        <v>0.01</v>
      </c>
      <c r="AV16" s="180">
        <v>0.01</v>
      </c>
      <c r="AW16" s="186">
        <v>1</v>
      </c>
      <c r="AX16" s="157" t="s">
        <v>105</v>
      </c>
      <c r="AY16" s="157" t="s">
        <v>106</v>
      </c>
      <c r="AZ16" s="148" t="str">
        <f>H16</f>
        <v xml:space="preserve">Agendas de trabajo  entre las JAL  y funcionarios de la Administración Distrital </v>
      </c>
      <c r="BA16" s="155">
        <f>Q16</f>
        <v>3</v>
      </c>
      <c r="BB16" s="134">
        <v>3</v>
      </c>
      <c r="BC16" s="90">
        <f>BA16/Q16</f>
        <v>1</v>
      </c>
      <c r="BD16" s="183" t="s">
        <v>107</v>
      </c>
      <c r="BE16" s="124"/>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row>
    <row r="17" spans="1:100" s="113" customFormat="1" ht="399">
      <c r="A17" s="175">
        <v>3</v>
      </c>
      <c r="B17" s="321"/>
      <c r="C17" s="148" t="s">
        <v>108</v>
      </c>
      <c r="D17" s="148" t="s">
        <v>109</v>
      </c>
      <c r="E17" s="91" t="s">
        <v>110</v>
      </c>
      <c r="F17" s="92">
        <v>0.1</v>
      </c>
      <c r="G17" s="160" t="s">
        <v>91</v>
      </c>
      <c r="H17" s="148" t="s">
        <v>111</v>
      </c>
      <c r="I17" s="93" t="s">
        <v>112</v>
      </c>
      <c r="J17" s="82" t="s">
        <v>68</v>
      </c>
      <c r="K17" s="148" t="s">
        <v>69</v>
      </c>
      <c r="L17" s="148" t="s">
        <v>113</v>
      </c>
      <c r="M17" s="163">
        <v>1</v>
      </c>
      <c r="N17" s="163">
        <v>1</v>
      </c>
      <c r="O17" s="163">
        <v>1</v>
      </c>
      <c r="P17" s="163">
        <v>1</v>
      </c>
      <c r="Q17" s="163">
        <v>1</v>
      </c>
      <c r="R17" s="148" t="s">
        <v>71</v>
      </c>
      <c r="S17" s="148" t="s">
        <v>114</v>
      </c>
      <c r="T17" s="155" t="s">
        <v>73</v>
      </c>
      <c r="U17" s="85" t="s">
        <v>115</v>
      </c>
      <c r="V17" s="157"/>
      <c r="W17" s="157" t="s">
        <v>75</v>
      </c>
      <c r="X17" s="157"/>
      <c r="Y17" s="157">
        <v>1129</v>
      </c>
      <c r="Z17" s="157" t="s">
        <v>76</v>
      </c>
      <c r="AA17" s="86"/>
      <c r="AB17" s="148" t="str">
        <f t="shared" ref="AB17:AB29" si="2">H17</f>
        <v>Apoyo a los procesos electorales que se realicen en el Distrito Capital.</v>
      </c>
      <c r="AC17" s="153">
        <f t="shared" si="0"/>
        <v>1</v>
      </c>
      <c r="AD17" s="87">
        <v>1</v>
      </c>
      <c r="AE17" s="154">
        <f>AD17/AC17</f>
        <v>1</v>
      </c>
      <c r="AF17" s="173" t="s">
        <v>116</v>
      </c>
      <c r="AG17" s="168" t="s">
        <v>117</v>
      </c>
      <c r="AH17" s="148" t="str">
        <f t="shared" ref="AH17:AH29" si="3">H17</f>
        <v>Apoyo a los procesos electorales que se realicen en el Distrito Capital.</v>
      </c>
      <c r="AI17" s="153">
        <f t="shared" si="1"/>
        <v>1</v>
      </c>
      <c r="AJ17" s="185">
        <v>1</v>
      </c>
      <c r="AK17" s="182">
        <f>AJ17/AI17</f>
        <v>1</v>
      </c>
      <c r="AL17" s="173" t="s">
        <v>118</v>
      </c>
      <c r="AM17" s="157" t="s">
        <v>119</v>
      </c>
      <c r="AN17" s="156" t="str">
        <f t="shared" ref="AN17:AN29" si="4">H17</f>
        <v>Apoyo a los procesos electorales que se realicen en el Distrito Capital.</v>
      </c>
      <c r="AO17" s="178">
        <f t="shared" ref="AO17:AO28" si="5">O17</f>
        <v>1</v>
      </c>
      <c r="AP17" s="87">
        <v>1</v>
      </c>
      <c r="AQ17" s="154">
        <f>AP17/AO17</f>
        <v>1</v>
      </c>
      <c r="AR17" s="168" t="s">
        <v>120</v>
      </c>
      <c r="AS17" s="187" t="s">
        <v>121</v>
      </c>
      <c r="AT17" s="148" t="str">
        <f t="shared" ref="AT17:AT29" si="6">H17</f>
        <v>Apoyo a los procesos electorales que se realicen en el Distrito Capital.</v>
      </c>
      <c r="AU17" s="153">
        <f t="shared" ref="AU17:AU29" si="7">P17</f>
        <v>1</v>
      </c>
      <c r="AV17" s="153">
        <v>1</v>
      </c>
      <c r="AW17" s="186">
        <f t="shared" ref="AW17:AW29" si="8">AV17/AU17</f>
        <v>1</v>
      </c>
      <c r="AX17" s="157" t="s">
        <v>122</v>
      </c>
      <c r="AY17" s="157" t="s">
        <v>106</v>
      </c>
      <c r="AZ17" s="148" t="str">
        <f t="shared" ref="AZ17:AZ29" si="9">H17</f>
        <v>Apoyo a los procesos electorales que se realicen en el Distrito Capital.</v>
      </c>
      <c r="BA17" s="180">
        <f t="shared" ref="BA17:BA27" si="10">Q17</f>
        <v>1</v>
      </c>
      <c r="BB17" s="180">
        <v>1</v>
      </c>
      <c r="BC17" s="184">
        <f t="shared" ref="BC17:BC29" si="11">BB17/BA17</f>
        <v>1</v>
      </c>
      <c r="BD17" s="183" t="s">
        <v>123</v>
      </c>
      <c r="BE17" s="124"/>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row>
    <row r="18" spans="1:100" s="115" customFormat="1" ht="313.5">
      <c r="A18" s="175">
        <v>4</v>
      </c>
      <c r="B18" s="321"/>
      <c r="C18" s="198" t="s">
        <v>124</v>
      </c>
      <c r="D18" s="198" t="s">
        <v>125</v>
      </c>
      <c r="E18" s="91" t="s">
        <v>126</v>
      </c>
      <c r="F18" s="92">
        <v>0.05</v>
      </c>
      <c r="G18" s="177" t="s">
        <v>91</v>
      </c>
      <c r="H18" s="114" t="s">
        <v>127</v>
      </c>
      <c r="I18" s="94" t="s">
        <v>128</v>
      </c>
      <c r="J18" s="176" t="s">
        <v>129</v>
      </c>
      <c r="K18" s="156" t="s">
        <v>95</v>
      </c>
      <c r="L18" s="156" t="s">
        <v>130</v>
      </c>
      <c r="M18" s="95">
        <v>0.2</v>
      </c>
      <c r="N18" s="96">
        <v>0.3</v>
      </c>
      <c r="O18" s="96">
        <v>0.3</v>
      </c>
      <c r="P18" s="96">
        <v>0.2</v>
      </c>
      <c r="Q18" s="73">
        <f>SUM(M18:P18)</f>
        <v>1</v>
      </c>
      <c r="R18" s="156" t="s">
        <v>71</v>
      </c>
      <c r="S18" s="156" t="s">
        <v>131</v>
      </c>
      <c r="T18" s="179" t="s">
        <v>73</v>
      </c>
      <c r="U18" s="85" t="s">
        <v>115</v>
      </c>
      <c r="V18" s="168"/>
      <c r="W18" s="168" t="s">
        <v>75</v>
      </c>
      <c r="X18" s="168"/>
      <c r="Y18" s="168">
        <v>1129</v>
      </c>
      <c r="Z18" s="168" t="s">
        <v>76</v>
      </c>
      <c r="AA18" s="97"/>
      <c r="AB18" s="156" t="str">
        <f t="shared" si="2"/>
        <v>Herramienta tecnológica para análisis integral MAP (Mecanismos de Acción Política) - DRP</v>
      </c>
      <c r="AC18" s="136">
        <v>0.2</v>
      </c>
      <c r="AD18" s="136">
        <v>0.2</v>
      </c>
      <c r="AE18" s="154">
        <f>AD18/AC18</f>
        <v>1</v>
      </c>
      <c r="AF18" s="173" t="s">
        <v>132</v>
      </c>
      <c r="AG18" s="168" t="s">
        <v>133</v>
      </c>
      <c r="AH18" s="156" t="str">
        <f t="shared" si="3"/>
        <v>Herramienta tecnológica para análisis integral MAP (Mecanismos de Acción Política) - DRP</v>
      </c>
      <c r="AI18" s="136">
        <v>0.3</v>
      </c>
      <c r="AJ18" s="138">
        <v>0.3</v>
      </c>
      <c r="AK18" s="98">
        <f>AJ18/AI18</f>
        <v>1</v>
      </c>
      <c r="AL18" s="173" t="s">
        <v>134</v>
      </c>
      <c r="AM18" s="168" t="s">
        <v>135</v>
      </c>
      <c r="AN18" s="156" t="str">
        <f t="shared" si="4"/>
        <v>Herramienta tecnológica para análisis integral MAP (Mecanismos de Acción Política) - DRP</v>
      </c>
      <c r="AO18" s="136">
        <v>0.3</v>
      </c>
      <c r="AP18" s="138">
        <v>0.3</v>
      </c>
      <c r="AQ18" s="154">
        <f>AP18/AO18</f>
        <v>1</v>
      </c>
      <c r="AR18" s="168" t="s">
        <v>136</v>
      </c>
      <c r="AS18" s="187" t="s">
        <v>137</v>
      </c>
      <c r="AT18" s="156" t="str">
        <f t="shared" si="6"/>
        <v>Herramienta tecnológica para análisis integral MAP (Mecanismos de Acción Política) - DRP</v>
      </c>
      <c r="AU18" s="136">
        <f t="shared" si="7"/>
        <v>0.2</v>
      </c>
      <c r="AV18" s="138">
        <v>0.2</v>
      </c>
      <c r="AW18" s="154">
        <f t="shared" si="8"/>
        <v>1</v>
      </c>
      <c r="AX18" s="168" t="s">
        <v>138</v>
      </c>
      <c r="AY18" s="168" t="s">
        <v>139</v>
      </c>
      <c r="AZ18" s="156" t="str">
        <f t="shared" si="9"/>
        <v>Herramienta tecnológica para análisis integral MAP (Mecanismos de Acción Política) - DRP</v>
      </c>
      <c r="BA18" s="135">
        <f t="shared" si="10"/>
        <v>1</v>
      </c>
      <c r="BB18" s="180">
        <v>1</v>
      </c>
      <c r="BC18" s="99">
        <f t="shared" si="11"/>
        <v>1</v>
      </c>
      <c r="BD18" s="74" t="s">
        <v>140</v>
      </c>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row>
    <row r="19" spans="1:100" s="113" customFormat="1" ht="409.5">
      <c r="A19" s="175">
        <v>5</v>
      </c>
      <c r="B19" s="321"/>
      <c r="C19" s="198"/>
      <c r="D19" s="198"/>
      <c r="E19" s="91" t="s">
        <v>141</v>
      </c>
      <c r="F19" s="81">
        <v>0.1</v>
      </c>
      <c r="G19" s="160" t="s">
        <v>91</v>
      </c>
      <c r="H19" s="148" t="s">
        <v>142</v>
      </c>
      <c r="I19" s="93" t="s">
        <v>143</v>
      </c>
      <c r="J19" s="82" t="s">
        <v>144</v>
      </c>
      <c r="K19" s="148" t="s">
        <v>95</v>
      </c>
      <c r="L19" s="148" t="s">
        <v>142</v>
      </c>
      <c r="M19" s="100">
        <v>0</v>
      </c>
      <c r="N19" s="101">
        <v>0.25</v>
      </c>
      <c r="O19" s="101">
        <v>0.25</v>
      </c>
      <c r="P19" s="101">
        <v>0.5</v>
      </c>
      <c r="Q19" s="164">
        <f>SUM(M19:P19)</f>
        <v>1</v>
      </c>
      <c r="R19" s="148" t="s">
        <v>71</v>
      </c>
      <c r="S19" s="148" t="s">
        <v>145</v>
      </c>
      <c r="T19" s="155" t="s">
        <v>73</v>
      </c>
      <c r="U19" s="102" t="s">
        <v>146</v>
      </c>
      <c r="V19" s="157"/>
      <c r="W19" s="157" t="s">
        <v>75</v>
      </c>
      <c r="X19" s="157"/>
      <c r="Y19" s="157">
        <v>1129</v>
      </c>
      <c r="Z19" s="157" t="s">
        <v>76</v>
      </c>
      <c r="AA19" s="86"/>
      <c r="AB19" s="148" t="str">
        <f t="shared" si="2"/>
        <v xml:space="preserve">Documento sobre el panorama político distrital </v>
      </c>
      <c r="AC19" s="153">
        <f t="shared" si="0"/>
        <v>0</v>
      </c>
      <c r="AD19" s="87">
        <v>0</v>
      </c>
      <c r="AE19" s="154" t="s">
        <v>99</v>
      </c>
      <c r="AF19" s="173" t="s">
        <v>147</v>
      </c>
      <c r="AG19" s="168" t="s">
        <v>148</v>
      </c>
      <c r="AH19" s="148" t="str">
        <f t="shared" si="3"/>
        <v xml:space="preserve">Documento sobre el panorama político distrital </v>
      </c>
      <c r="AI19" s="155">
        <f t="shared" si="1"/>
        <v>0.25</v>
      </c>
      <c r="AJ19" s="155">
        <v>0.5</v>
      </c>
      <c r="AK19" s="182">
        <v>1</v>
      </c>
      <c r="AL19" s="173" t="s">
        <v>149</v>
      </c>
      <c r="AM19" s="157" t="s">
        <v>150</v>
      </c>
      <c r="AN19" s="156" t="str">
        <f t="shared" si="4"/>
        <v xml:space="preserve">Documento sobre el panorama político distrital </v>
      </c>
      <c r="AO19" s="105">
        <f t="shared" si="5"/>
        <v>0.25</v>
      </c>
      <c r="AP19" s="145">
        <v>0.25</v>
      </c>
      <c r="AQ19" s="154">
        <f>AP19/AO19</f>
        <v>1</v>
      </c>
      <c r="AR19" s="168" t="s">
        <v>151</v>
      </c>
      <c r="AS19" s="187" t="s">
        <v>152</v>
      </c>
      <c r="AT19" s="148" t="str">
        <f t="shared" si="6"/>
        <v xml:space="preserve">Documento sobre el panorama político distrital </v>
      </c>
      <c r="AU19" s="146">
        <f t="shared" si="7"/>
        <v>0.5</v>
      </c>
      <c r="AV19" s="146">
        <v>0.5</v>
      </c>
      <c r="AW19" s="186">
        <f t="shared" si="8"/>
        <v>1</v>
      </c>
      <c r="AX19" s="157" t="s">
        <v>153</v>
      </c>
      <c r="AY19" s="157" t="s">
        <v>154</v>
      </c>
      <c r="AZ19" s="148" t="str">
        <f t="shared" si="9"/>
        <v xml:space="preserve">Documento sobre el panorama político distrital </v>
      </c>
      <c r="BA19" s="155">
        <f t="shared" si="10"/>
        <v>1</v>
      </c>
      <c r="BB19" s="144">
        <v>1</v>
      </c>
      <c r="BC19" s="184">
        <f t="shared" si="11"/>
        <v>1</v>
      </c>
      <c r="BD19" s="183" t="s">
        <v>155</v>
      </c>
      <c r="BE19" s="124"/>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row>
    <row r="20" spans="1:100" s="113" customFormat="1" ht="409.5">
      <c r="A20" s="175">
        <v>6</v>
      </c>
      <c r="B20" s="321"/>
      <c r="C20" s="198"/>
      <c r="D20" s="198"/>
      <c r="E20" s="91" t="s">
        <v>156</v>
      </c>
      <c r="F20" s="81">
        <v>0.1</v>
      </c>
      <c r="G20" s="160" t="s">
        <v>91</v>
      </c>
      <c r="H20" s="148" t="s">
        <v>157</v>
      </c>
      <c r="I20" s="93" t="s">
        <v>158</v>
      </c>
      <c r="J20" s="82" t="s">
        <v>129</v>
      </c>
      <c r="K20" s="148" t="s">
        <v>95</v>
      </c>
      <c r="L20" s="148" t="s">
        <v>159</v>
      </c>
      <c r="M20" s="100">
        <v>0</v>
      </c>
      <c r="N20" s="103">
        <v>0.5</v>
      </c>
      <c r="O20" s="103">
        <v>0.5</v>
      </c>
      <c r="P20" s="100">
        <v>0</v>
      </c>
      <c r="Q20" s="163">
        <v>1</v>
      </c>
      <c r="R20" s="148" t="s">
        <v>71</v>
      </c>
      <c r="S20" s="148" t="s">
        <v>160</v>
      </c>
      <c r="T20" s="155" t="s">
        <v>73</v>
      </c>
      <c r="U20" s="102" t="s">
        <v>115</v>
      </c>
      <c r="V20" s="157"/>
      <c r="W20" s="157" t="s">
        <v>75</v>
      </c>
      <c r="X20" s="157"/>
      <c r="Y20" s="157">
        <v>1129</v>
      </c>
      <c r="Z20" s="157" t="s">
        <v>76</v>
      </c>
      <c r="AA20" s="86"/>
      <c r="AB20" s="148" t="str">
        <f t="shared" si="2"/>
        <v xml:space="preserve">Documento sobre las líneas de investigación del OAP
</v>
      </c>
      <c r="AC20" s="153">
        <f t="shared" si="0"/>
        <v>0</v>
      </c>
      <c r="AD20" s="87">
        <v>0</v>
      </c>
      <c r="AE20" s="154" t="s">
        <v>99</v>
      </c>
      <c r="AF20" s="173" t="s">
        <v>161</v>
      </c>
      <c r="AG20" s="168" t="s">
        <v>162</v>
      </c>
      <c r="AH20" s="148" t="str">
        <f t="shared" si="3"/>
        <v xml:space="preserve">Documento sobre las líneas de investigación del OAP
</v>
      </c>
      <c r="AI20" s="153">
        <f t="shared" si="1"/>
        <v>0.5</v>
      </c>
      <c r="AJ20" s="185">
        <v>0.5</v>
      </c>
      <c r="AK20" s="182">
        <f>AJ20/AI20</f>
        <v>1</v>
      </c>
      <c r="AL20" s="173" t="s">
        <v>163</v>
      </c>
      <c r="AM20" s="157" t="s">
        <v>164</v>
      </c>
      <c r="AN20" s="156" t="str">
        <f t="shared" si="4"/>
        <v xml:space="preserve">Documento sobre las líneas de investigación del OAP
</v>
      </c>
      <c r="AO20" s="178">
        <f t="shared" si="5"/>
        <v>0.5</v>
      </c>
      <c r="AP20" s="87">
        <v>0.5</v>
      </c>
      <c r="AQ20" s="154">
        <f>AP20/AO20</f>
        <v>1</v>
      </c>
      <c r="AR20" s="168" t="s">
        <v>165</v>
      </c>
      <c r="AS20" s="187" t="s">
        <v>166</v>
      </c>
      <c r="AT20" s="148" t="str">
        <f t="shared" si="6"/>
        <v xml:space="preserve">Documento sobre las líneas de investigación del OAP
</v>
      </c>
      <c r="AU20" s="153">
        <f t="shared" si="7"/>
        <v>0</v>
      </c>
      <c r="AV20" s="153">
        <v>0</v>
      </c>
      <c r="AW20" s="186"/>
      <c r="AX20" s="157" t="s">
        <v>167</v>
      </c>
      <c r="AY20" s="157" t="s">
        <v>166</v>
      </c>
      <c r="AZ20" s="148" t="str">
        <f t="shared" si="9"/>
        <v xml:space="preserve">Documento sobre las líneas de investigación del OAP
</v>
      </c>
      <c r="BA20" s="180">
        <f t="shared" si="10"/>
        <v>1</v>
      </c>
      <c r="BB20" s="180">
        <v>1</v>
      </c>
      <c r="BC20" s="184">
        <f t="shared" si="11"/>
        <v>1</v>
      </c>
      <c r="BD20" s="183" t="s">
        <v>168</v>
      </c>
      <c r="BE20" s="124"/>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row>
    <row r="21" spans="1:100" s="113" customFormat="1" ht="271.5" thickBot="1">
      <c r="A21" s="175">
        <v>7</v>
      </c>
      <c r="B21" s="321"/>
      <c r="C21" s="168" t="s">
        <v>169</v>
      </c>
      <c r="D21" s="168" t="s">
        <v>170</v>
      </c>
      <c r="E21" s="91" t="s">
        <v>171</v>
      </c>
      <c r="F21" s="81">
        <v>0.15</v>
      </c>
      <c r="G21" s="160" t="s">
        <v>91</v>
      </c>
      <c r="H21" s="148" t="s">
        <v>172</v>
      </c>
      <c r="I21" s="93" t="s">
        <v>173</v>
      </c>
      <c r="J21" s="82" t="s">
        <v>129</v>
      </c>
      <c r="K21" s="148" t="s">
        <v>95</v>
      </c>
      <c r="L21" s="148" t="s">
        <v>174</v>
      </c>
      <c r="M21" s="100">
        <v>0</v>
      </c>
      <c r="N21" s="101">
        <v>0.5</v>
      </c>
      <c r="O21" s="101">
        <v>0</v>
      </c>
      <c r="P21" s="101">
        <v>0.5</v>
      </c>
      <c r="Q21" s="164">
        <f>SUM(M21:P21)</f>
        <v>1</v>
      </c>
      <c r="R21" s="148" t="s">
        <v>71</v>
      </c>
      <c r="S21" s="148" t="s">
        <v>175</v>
      </c>
      <c r="T21" s="155" t="s">
        <v>73</v>
      </c>
      <c r="U21" s="102" t="s">
        <v>115</v>
      </c>
      <c r="V21" s="157"/>
      <c r="W21" s="157" t="s">
        <v>75</v>
      </c>
      <c r="X21" s="157"/>
      <c r="Y21" s="157">
        <v>1129</v>
      </c>
      <c r="Z21" s="157" t="s">
        <v>76</v>
      </c>
      <c r="AA21" s="174"/>
      <c r="AB21" s="148" t="str">
        <f t="shared" si="2"/>
        <v>Documento sobre los modelos alternativos de integración regional al área metropolitana.</v>
      </c>
      <c r="AC21" s="153">
        <f t="shared" si="0"/>
        <v>0</v>
      </c>
      <c r="AD21" s="87">
        <v>0</v>
      </c>
      <c r="AE21" s="154" t="s">
        <v>99</v>
      </c>
      <c r="AF21" s="173" t="s">
        <v>176</v>
      </c>
      <c r="AG21" s="168" t="s">
        <v>177</v>
      </c>
      <c r="AH21" s="148" t="str">
        <f t="shared" si="3"/>
        <v>Documento sobre los modelos alternativos de integración regional al área metropolitana.</v>
      </c>
      <c r="AI21" s="146">
        <f t="shared" si="1"/>
        <v>0.5</v>
      </c>
      <c r="AJ21" s="181">
        <v>0.5</v>
      </c>
      <c r="AK21" s="182">
        <v>1</v>
      </c>
      <c r="AL21" s="173" t="s">
        <v>178</v>
      </c>
      <c r="AM21" s="157" t="s">
        <v>179</v>
      </c>
      <c r="AN21" s="156" t="str">
        <f t="shared" si="4"/>
        <v>Documento sobre los modelos alternativos de integración regional al área metropolitana.</v>
      </c>
      <c r="AO21" s="137">
        <v>0.5</v>
      </c>
      <c r="AP21" s="142">
        <v>0.5</v>
      </c>
      <c r="AQ21" s="132">
        <v>1</v>
      </c>
      <c r="AR21" s="129" t="s">
        <v>99</v>
      </c>
      <c r="AS21" s="129"/>
      <c r="AT21" s="156" t="str">
        <f t="shared" si="6"/>
        <v>Documento sobre los modelos alternativos de integración regional al área metropolitana.</v>
      </c>
      <c r="AU21" s="178">
        <v>0</v>
      </c>
      <c r="AV21" s="178">
        <v>0</v>
      </c>
      <c r="AW21" s="186" t="s">
        <v>99</v>
      </c>
      <c r="AX21" s="168"/>
      <c r="AY21" s="157"/>
      <c r="AZ21" s="148" t="str">
        <f t="shared" si="9"/>
        <v>Documento sobre los modelos alternativos de integración regional al área metropolitana.</v>
      </c>
      <c r="BA21" s="155">
        <f t="shared" si="10"/>
        <v>1</v>
      </c>
      <c r="BB21" s="144">
        <v>1</v>
      </c>
      <c r="BC21" s="184">
        <f t="shared" si="11"/>
        <v>1</v>
      </c>
      <c r="BD21" s="168" t="s">
        <v>180</v>
      </c>
      <c r="BE21" s="124"/>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row>
    <row r="22" spans="1:100" s="113" customFormat="1" ht="123.75" customHeight="1" thickBot="1">
      <c r="A22" s="175">
        <v>8</v>
      </c>
      <c r="B22" s="322" t="s">
        <v>181</v>
      </c>
      <c r="C22" s="323" t="s">
        <v>182</v>
      </c>
      <c r="D22" s="324" t="s">
        <v>183</v>
      </c>
      <c r="E22" s="75" t="s">
        <v>184</v>
      </c>
      <c r="F22" s="77">
        <v>0.03</v>
      </c>
      <c r="G22" s="72" t="s">
        <v>185</v>
      </c>
      <c r="H22" s="72" t="s">
        <v>186</v>
      </c>
      <c r="I22" s="72" t="s">
        <v>187</v>
      </c>
      <c r="J22" s="72"/>
      <c r="K22" s="156" t="s">
        <v>95</v>
      </c>
      <c r="L22" s="72" t="s">
        <v>188</v>
      </c>
      <c r="M22" s="73">
        <v>0</v>
      </c>
      <c r="N22" s="73">
        <v>0</v>
      </c>
      <c r="O22" s="73">
        <v>0</v>
      </c>
      <c r="P22" s="73">
        <v>1</v>
      </c>
      <c r="Q22" s="73">
        <v>1</v>
      </c>
      <c r="R22" s="156" t="s">
        <v>71</v>
      </c>
      <c r="S22" s="72" t="s">
        <v>189</v>
      </c>
      <c r="T22" s="74"/>
      <c r="U22" s="179" t="s">
        <v>190</v>
      </c>
      <c r="V22" s="157"/>
      <c r="W22" s="157"/>
      <c r="X22" s="157"/>
      <c r="Y22" s="157"/>
      <c r="Z22" s="157"/>
      <c r="AA22" s="174"/>
      <c r="AB22" s="148" t="str">
        <f t="shared" si="2"/>
        <v>Ejercicios de evaluación de los requisitos legales aplicables el proceso/Alcaldía realizados</v>
      </c>
      <c r="AC22" s="153">
        <f t="shared" si="0"/>
        <v>0</v>
      </c>
      <c r="AD22" s="167">
        <v>0</v>
      </c>
      <c r="AE22" s="154" t="s">
        <v>99</v>
      </c>
      <c r="AF22" s="173" t="s">
        <v>191</v>
      </c>
      <c r="AG22" s="173"/>
      <c r="AH22" s="148" t="str">
        <f t="shared" si="3"/>
        <v>Ejercicios de evaluación de los requisitos legales aplicables el proceso/Alcaldía realizados</v>
      </c>
      <c r="AI22" s="153">
        <f t="shared" si="1"/>
        <v>0</v>
      </c>
      <c r="AJ22" s="153">
        <v>0</v>
      </c>
      <c r="AK22" s="182" t="s">
        <v>192</v>
      </c>
      <c r="AL22" s="183" t="s">
        <v>99</v>
      </c>
      <c r="AM22" s="157"/>
      <c r="AN22" s="156" t="str">
        <f t="shared" si="4"/>
        <v>Ejercicios de evaluación de los requisitos legales aplicables el proceso/Alcaldía realizados</v>
      </c>
      <c r="AO22" s="178">
        <f t="shared" si="5"/>
        <v>0</v>
      </c>
      <c r="AP22" s="167">
        <v>0</v>
      </c>
      <c r="AQ22" s="133" t="s">
        <v>193</v>
      </c>
      <c r="AR22" s="129" t="s">
        <v>99</v>
      </c>
      <c r="AS22" s="67"/>
      <c r="AT22" s="148" t="str">
        <f t="shared" si="6"/>
        <v>Ejercicios de evaluación de los requisitos legales aplicables el proceso/Alcaldía realizados</v>
      </c>
      <c r="AU22" s="153">
        <f t="shared" si="7"/>
        <v>1</v>
      </c>
      <c r="AV22" s="185">
        <v>1</v>
      </c>
      <c r="AW22" s="186">
        <f t="shared" si="8"/>
        <v>1</v>
      </c>
      <c r="AX22" s="168" t="s">
        <v>194</v>
      </c>
      <c r="AY22" s="168" t="s">
        <v>195</v>
      </c>
      <c r="AZ22" s="148" t="str">
        <f t="shared" si="9"/>
        <v>Ejercicios de evaluación de los requisitos legales aplicables el proceso/Alcaldía realizados</v>
      </c>
      <c r="BA22" s="155">
        <f t="shared" si="10"/>
        <v>1</v>
      </c>
      <c r="BB22" s="134">
        <v>1</v>
      </c>
      <c r="BC22" s="184">
        <f t="shared" si="11"/>
        <v>1</v>
      </c>
      <c r="BD22" s="157" t="s">
        <v>196</v>
      </c>
      <c r="BE22" s="124"/>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row>
    <row r="23" spans="1:100" s="113" customFormat="1" ht="78.75" customHeight="1" thickBot="1">
      <c r="A23" s="175">
        <v>12</v>
      </c>
      <c r="B23" s="322"/>
      <c r="C23" s="323"/>
      <c r="D23" s="324"/>
      <c r="E23" s="75" t="s">
        <v>197</v>
      </c>
      <c r="F23" s="77">
        <v>1.4999999999999999E-2</v>
      </c>
      <c r="G23" s="72" t="s">
        <v>185</v>
      </c>
      <c r="H23" s="72" t="s">
        <v>198</v>
      </c>
      <c r="I23" s="72" t="s">
        <v>199</v>
      </c>
      <c r="J23" s="72"/>
      <c r="K23" s="72" t="s">
        <v>95</v>
      </c>
      <c r="L23" s="72" t="s">
        <v>198</v>
      </c>
      <c r="M23" s="73">
        <v>0</v>
      </c>
      <c r="N23" s="73">
        <v>1</v>
      </c>
      <c r="O23" s="73">
        <v>0</v>
      </c>
      <c r="P23" s="73">
        <v>1</v>
      </c>
      <c r="Q23" s="73">
        <v>2</v>
      </c>
      <c r="R23" s="156" t="s">
        <v>71</v>
      </c>
      <c r="S23" s="72" t="s">
        <v>200</v>
      </c>
      <c r="T23" s="74"/>
      <c r="U23" s="179" t="s">
        <v>201</v>
      </c>
      <c r="V23" s="157"/>
      <c r="W23" s="157"/>
      <c r="X23" s="157"/>
      <c r="Y23" s="157"/>
      <c r="Z23" s="157"/>
      <c r="AA23" s="174"/>
      <c r="AB23" s="148" t="str">
        <f t="shared" si="2"/>
        <v>Mediciones de desempeño ambiental realizadas en el proceso/alcaldia local</v>
      </c>
      <c r="AC23" s="89">
        <f t="shared" si="0"/>
        <v>0</v>
      </c>
      <c r="AD23" s="139">
        <v>0</v>
      </c>
      <c r="AE23" s="154" t="s">
        <v>99</v>
      </c>
      <c r="AF23" s="173" t="s">
        <v>191</v>
      </c>
      <c r="AG23" s="173"/>
      <c r="AH23" s="148" t="str">
        <f t="shared" si="3"/>
        <v>Mediciones de desempeño ambiental realizadas en el proceso/alcaldia local</v>
      </c>
      <c r="AI23" s="89">
        <v>1</v>
      </c>
      <c r="AJ23" s="140">
        <v>1</v>
      </c>
      <c r="AK23" s="182">
        <v>1</v>
      </c>
      <c r="AL23" s="183" t="s">
        <v>202</v>
      </c>
      <c r="AM23" s="157" t="s">
        <v>203</v>
      </c>
      <c r="AN23" s="156" t="str">
        <f t="shared" si="4"/>
        <v>Mediciones de desempeño ambiental realizadas en el proceso/alcaldia local</v>
      </c>
      <c r="AO23" s="88">
        <f t="shared" si="5"/>
        <v>0</v>
      </c>
      <c r="AP23" s="139">
        <v>0</v>
      </c>
      <c r="AQ23" s="130" t="s">
        <v>193</v>
      </c>
      <c r="AR23" s="129" t="s">
        <v>99</v>
      </c>
      <c r="AS23" s="131"/>
      <c r="AT23" s="148" t="str">
        <f t="shared" si="6"/>
        <v>Mediciones de desempeño ambiental realizadas en el proceso/alcaldia local</v>
      </c>
      <c r="AU23" s="89">
        <v>1</v>
      </c>
      <c r="AV23" s="140">
        <v>1</v>
      </c>
      <c r="AW23" s="186">
        <f t="shared" si="8"/>
        <v>1</v>
      </c>
      <c r="AX23" s="157" t="s">
        <v>204</v>
      </c>
      <c r="AY23" s="157" t="s">
        <v>205</v>
      </c>
      <c r="AZ23" s="148" t="str">
        <f t="shared" si="9"/>
        <v>Mediciones de desempeño ambiental realizadas en el proceso/alcaldia local</v>
      </c>
      <c r="BA23" s="155">
        <f t="shared" si="10"/>
        <v>2</v>
      </c>
      <c r="BB23" s="134">
        <v>2</v>
      </c>
      <c r="BC23" s="184">
        <f t="shared" si="11"/>
        <v>1</v>
      </c>
      <c r="BD23" s="157" t="s">
        <v>206</v>
      </c>
      <c r="BE23" s="124"/>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row>
    <row r="24" spans="1:100" s="113" customFormat="1" ht="135" customHeight="1">
      <c r="A24" s="175">
        <v>13</v>
      </c>
      <c r="B24" s="322"/>
      <c r="C24" s="323"/>
      <c r="D24" s="324"/>
      <c r="E24" s="75" t="s">
        <v>207</v>
      </c>
      <c r="F24" s="104">
        <v>2.5000000000000001E-2</v>
      </c>
      <c r="G24" s="72" t="s">
        <v>185</v>
      </c>
      <c r="H24" s="72" t="s">
        <v>208</v>
      </c>
      <c r="I24" s="72" t="s">
        <v>209</v>
      </c>
      <c r="J24" s="72"/>
      <c r="K24" s="72" t="s">
        <v>210</v>
      </c>
      <c r="L24" s="72" t="s">
        <v>211</v>
      </c>
      <c r="M24" s="75">
        <v>10</v>
      </c>
      <c r="N24" s="75">
        <v>8</v>
      </c>
      <c r="O24" s="75">
        <v>5</v>
      </c>
      <c r="P24" s="75">
        <v>0</v>
      </c>
      <c r="Q24" s="75">
        <v>0</v>
      </c>
      <c r="R24" s="156" t="s">
        <v>71</v>
      </c>
      <c r="S24" s="72" t="s">
        <v>212</v>
      </c>
      <c r="T24" s="74"/>
      <c r="U24" s="179" t="s">
        <v>213</v>
      </c>
      <c r="V24" s="157"/>
      <c r="W24" s="157"/>
      <c r="X24" s="157"/>
      <c r="Y24" s="157"/>
      <c r="Z24" s="157"/>
      <c r="AA24" s="174"/>
      <c r="AB24" s="148" t="str">
        <f t="shared" si="2"/>
        <v>Disminución de requerimientos ciudadanos vencidos asignados al proceso/Alcaldía Local</v>
      </c>
      <c r="AC24" s="105">
        <v>0</v>
      </c>
      <c r="AD24" s="106">
        <v>0</v>
      </c>
      <c r="AE24" s="154" t="s">
        <v>99</v>
      </c>
      <c r="AF24" s="173" t="s">
        <v>214</v>
      </c>
      <c r="AG24" s="173"/>
      <c r="AH24" s="148" t="str">
        <f t="shared" si="3"/>
        <v>Disminución de requerimientos ciudadanos vencidos asignados al proceso/Alcaldía Local</v>
      </c>
      <c r="AI24" s="105">
        <v>10</v>
      </c>
      <c r="AJ24" s="106">
        <v>10</v>
      </c>
      <c r="AK24" s="182">
        <f>AJ24/AI24</f>
        <v>1</v>
      </c>
      <c r="AL24" s="183" t="s">
        <v>215</v>
      </c>
      <c r="AM24" s="173" t="s">
        <v>216</v>
      </c>
      <c r="AN24" s="156" t="str">
        <f t="shared" si="4"/>
        <v>Disminución de requerimientos ciudadanos vencidos asignados al proceso/Alcaldía Local</v>
      </c>
      <c r="AO24" s="107">
        <f t="shared" si="5"/>
        <v>5</v>
      </c>
      <c r="AP24" s="168"/>
      <c r="AQ24" s="130">
        <v>1</v>
      </c>
      <c r="AR24" s="131" t="s">
        <v>217</v>
      </c>
      <c r="AS24" s="131"/>
      <c r="AT24" s="148" t="str">
        <f t="shared" si="6"/>
        <v>Disminución de requerimientos ciudadanos vencidos asignados al proceso/Alcaldía Local</v>
      </c>
      <c r="AU24" s="155">
        <f t="shared" si="7"/>
        <v>0</v>
      </c>
      <c r="AV24" s="157">
        <v>0</v>
      </c>
      <c r="AW24" s="186">
        <v>1</v>
      </c>
      <c r="AX24" s="157" t="s">
        <v>218</v>
      </c>
      <c r="AY24" s="141" t="s">
        <v>219</v>
      </c>
      <c r="AZ24" s="148" t="str">
        <f t="shared" si="9"/>
        <v>Disminución de requerimientos ciudadanos vencidos asignados al proceso/Alcaldía Local</v>
      </c>
      <c r="BA24" s="155">
        <f t="shared" si="10"/>
        <v>0</v>
      </c>
      <c r="BB24" s="134">
        <v>0</v>
      </c>
      <c r="BC24" s="184">
        <v>1</v>
      </c>
      <c r="BD24" s="157" t="s">
        <v>220</v>
      </c>
      <c r="BE24" s="124"/>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row>
    <row r="25" spans="1:100" s="113" customFormat="1" ht="230.25" customHeight="1">
      <c r="A25" s="175">
        <v>14</v>
      </c>
      <c r="B25" s="322"/>
      <c r="C25" s="323"/>
      <c r="D25" s="324"/>
      <c r="E25" s="75" t="s">
        <v>221</v>
      </c>
      <c r="F25" s="108">
        <v>2.5000000000000001E-2</v>
      </c>
      <c r="G25" s="72" t="s">
        <v>185</v>
      </c>
      <c r="H25" s="72" t="s">
        <v>222</v>
      </c>
      <c r="I25" s="72" t="s">
        <v>223</v>
      </c>
      <c r="J25" s="72"/>
      <c r="K25" s="72" t="s">
        <v>95</v>
      </c>
      <c r="L25" s="72" t="s">
        <v>224</v>
      </c>
      <c r="M25" s="73">
        <v>0</v>
      </c>
      <c r="N25" s="73">
        <v>1</v>
      </c>
      <c r="O25" s="73">
        <v>1</v>
      </c>
      <c r="P25" s="73">
        <v>0</v>
      </c>
      <c r="Q25" s="73">
        <v>2</v>
      </c>
      <c r="R25" s="156" t="s">
        <v>71</v>
      </c>
      <c r="S25" s="72" t="s">
        <v>225</v>
      </c>
      <c r="T25" s="74"/>
      <c r="U25" s="179" t="s">
        <v>226</v>
      </c>
      <c r="V25" s="157"/>
      <c r="W25" s="157"/>
      <c r="X25" s="157"/>
      <c r="Y25" s="157"/>
      <c r="Z25" s="157"/>
      <c r="AA25" s="174"/>
      <c r="AB25" s="148" t="str">
        <f t="shared" si="2"/>
        <v>Buenas practicas y lecciones aprendidas identificadas por proceso o Alcaldía Local en la herramienta de gestión del conocimiento (AGORA)</v>
      </c>
      <c r="AC25" s="89">
        <f>M25</f>
        <v>0</v>
      </c>
      <c r="AD25" s="139">
        <v>0</v>
      </c>
      <c r="AE25" s="154" t="s">
        <v>99</v>
      </c>
      <c r="AF25" s="173" t="s">
        <v>191</v>
      </c>
      <c r="AG25" s="173"/>
      <c r="AH25" s="148" t="str">
        <f t="shared" si="3"/>
        <v>Buenas practicas y lecciones aprendidas identificadas por proceso o Alcaldía Local en la herramienta de gestión del conocimiento (AGORA)</v>
      </c>
      <c r="AI25" s="89">
        <f t="shared" si="1"/>
        <v>1</v>
      </c>
      <c r="AJ25" s="140">
        <v>1</v>
      </c>
      <c r="AK25" s="182">
        <v>1</v>
      </c>
      <c r="AL25" s="183" t="s">
        <v>227</v>
      </c>
      <c r="AM25" s="157" t="s">
        <v>228</v>
      </c>
      <c r="AN25" s="156" t="str">
        <f t="shared" si="4"/>
        <v>Buenas practicas y lecciones aprendidas identificadas por proceso o Alcaldía Local en la herramienta de gestión del conocimiento (AGORA)</v>
      </c>
      <c r="AO25" s="88">
        <f t="shared" si="5"/>
        <v>1</v>
      </c>
      <c r="AP25" s="139">
        <v>1</v>
      </c>
      <c r="AQ25" s="130">
        <v>1</v>
      </c>
      <c r="AR25" s="131" t="s">
        <v>229</v>
      </c>
      <c r="AS25" s="131" t="s">
        <v>230</v>
      </c>
      <c r="AT25" s="148" t="str">
        <f t="shared" si="6"/>
        <v>Buenas practicas y lecciones aprendidas identificadas por proceso o Alcaldía Local en la herramienta de gestión del conocimiento (AGORA)</v>
      </c>
      <c r="AU25" s="155">
        <v>0</v>
      </c>
      <c r="AV25" s="157">
        <v>0</v>
      </c>
      <c r="AW25" s="186" t="s">
        <v>99</v>
      </c>
      <c r="AX25" s="157" t="s">
        <v>231</v>
      </c>
      <c r="AY25" s="157"/>
      <c r="AZ25" s="148" t="str">
        <f t="shared" si="9"/>
        <v>Buenas practicas y lecciones aprendidas identificadas por proceso o Alcaldía Local en la herramienta de gestión del conocimiento (AGORA)</v>
      </c>
      <c r="BA25" s="155">
        <f t="shared" si="10"/>
        <v>2</v>
      </c>
      <c r="BB25" s="134">
        <v>2</v>
      </c>
      <c r="BC25" s="90">
        <v>1</v>
      </c>
      <c r="BD25" s="157" t="s">
        <v>231</v>
      </c>
      <c r="BE25" s="124"/>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row>
    <row r="26" spans="1:100" s="113" customFormat="1" ht="99" customHeight="1">
      <c r="A26" s="175">
        <v>15</v>
      </c>
      <c r="B26" s="322"/>
      <c r="C26" s="323"/>
      <c r="D26" s="324" t="s">
        <v>232</v>
      </c>
      <c r="E26" s="75" t="s">
        <v>233</v>
      </c>
      <c r="F26" s="77">
        <v>0.02</v>
      </c>
      <c r="G26" s="72" t="s">
        <v>185</v>
      </c>
      <c r="H26" s="72" t="s">
        <v>234</v>
      </c>
      <c r="I26" s="72" t="s">
        <v>235</v>
      </c>
      <c r="J26" s="72">
        <v>215</v>
      </c>
      <c r="K26" s="72" t="s">
        <v>95</v>
      </c>
      <c r="L26" s="72" t="s">
        <v>236</v>
      </c>
      <c r="M26" s="76"/>
      <c r="N26" s="77">
        <v>0.5</v>
      </c>
      <c r="O26" s="73"/>
      <c r="P26" s="77">
        <v>0.5</v>
      </c>
      <c r="Q26" s="77">
        <v>1</v>
      </c>
      <c r="R26" s="156" t="s">
        <v>71</v>
      </c>
      <c r="S26" s="72" t="s">
        <v>237</v>
      </c>
      <c r="T26" s="74"/>
      <c r="U26" s="179" t="s">
        <v>238</v>
      </c>
      <c r="V26" s="157"/>
      <c r="W26" s="157"/>
      <c r="X26" s="157"/>
      <c r="Y26" s="157"/>
      <c r="Z26" s="157"/>
      <c r="AA26" s="174"/>
      <c r="AB26" s="148" t="str">
        <f t="shared" si="2"/>
        <v>Porcentaje de depuración de las comunicaciones en el aplicatio de gestión documental</v>
      </c>
      <c r="AC26" s="153">
        <f>M26</f>
        <v>0</v>
      </c>
      <c r="AD26" s="167">
        <v>0</v>
      </c>
      <c r="AE26" s="154" t="s">
        <v>99</v>
      </c>
      <c r="AF26" s="173" t="s">
        <v>191</v>
      </c>
      <c r="AG26" s="173"/>
      <c r="AH26" s="148" t="str">
        <f t="shared" si="3"/>
        <v>Porcentaje de depuración de las comunicaciones en el aplicatio de gestión documental</v>
      </c>
      <c r="AI26" s="153">
        <v>0.5</v>
      </c>
      <c r="AJ26" s="185">
        <v>0</v>
      </c>
      <c r="AK26" s="182">
        <f>AJ26/AI26</f>
        <v>0</v>
      </c>
      <c r="AL26" s="183" t="s">
        <v>239</v>
      </c>
      <c r="AM26" s="157" t="s">
        <v>240</v>
      </c>
      <c r="AN26" s="156" t="str">
        <f t="shared" si="4"/>
        <v>Porcentaje de depuración de las comunicaciones en el aplicatio de gestión documental</v>
      </c>
      <c r="AO26" s="88">
        <f t="shared" si="5"/>
        <v>0</v>
      </c>
      <c r="AP26" s="139">
        <v>0</v>
      </c>
      <c r="AQ26" s="130" t="s">
        <v>193</v>
      </c>
      <c r="AR26" s="131" t="s">
        <v>241</v>
      </c>
      <c r="AS26" s="131"/>
      <c r="AT26" s="148" t="str">
        <f t="shared" si="6"/>
        <v>Porcentaje de depuración de las comunicaciones en el aplicatio de gestión documental</v>
      </c>
      <c r="AU26" s="153">
        <v>0.5</v>
      </c>
      <c r="AV26" s="153">
        <v>1</v>
      </c>
      <c r="AW26" s="186">
        <v>1</v>
      </c>
      <c r="AX26" s="157" t="s">
        <v>242</v>
      </c>
      <c r="AY26" s="157" t="s">
        <v>243</v>
      </c>
      <c r="AZ26" s="148" t="str">
        <f t="shared" si="9"/>
        <v>Porcentaje de depuración de las comunicaciones en el aplicatio de gestión documental</v>
      </c>
      <c r="BA26" s="153">
        <v>1</v>
      </c>
      <c r="BB26" s="180">
        <v>1</v>
      </c>
      <c r="BC26" s="184">
        <f t="shared" si="11"/>
        <v>1</v>
      </c>
      <c r="BD26" s="157" t="s">
        <v>244</v>
      </c>
      <c r="BE26" s="124"/>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row>
    <row r="27" spans="1:100" s="113" customFormat="1" ht="133.5" customHeight="1">
      <c r="A27" s="175">
        <v>17</v>
      </c>
      <c r="B27" s="322"/>
      <c r="C27" s="323"/>
      <c r="D27" s="324"/>
      <c r="E27" s="75" t="s">
        <v>245</v>
      </c>
      <c r="F27" s="77">
        <v>0.03</v>
      </c>
      <c r="G27" s="72" t="s">
        <v>185</v>
      </c>
      <c r="H27" s="72" t="s">
        <v>246</v>
      </c>
      <c r="I27" s="72" t="s">
        <v>247</v>
      </c>
      <c r="J27" s="72" t="s">
        <v>248</v>
      </c>
      <c r="K27" s="72" t="s">
        <v>69</v>
      </c>
      <c r="L27" s="72" t="s">
        <v>249</v>
      </c>
      <c r="M27" s="77">
        <v>1</v>
      </c>
      <c r="N27" s="77">
        <v>1</v>
      </c>
      <c r="O27" s="77">
        <v>1</v>
      </c>
      <c r="P27" s="77">
        <v>1</v>
      </c>
      <c r="Q27" s="77">
        <v>1</v>
      </c>
      <c r="R27" s="156" t="s">
        <v>71</v>
      </c>
      <c r="S27" s="72" t="s">
        <v>250</v>
      </c>
      <c r="T27" s="74"/>
      <c r="U27" s="179" t="s">
        <v>251</v>
      </c>
      <c r="V27" s="157"/>
      <c r="W27" s="157"/>
      <c r="X27" s="157"/>
      <c r="Y27" s="157"/>
      <c r="Z27" s="157"/>
      <c r="AA27" s="174"/>
      <c r="AB27" s="148" t="str">
        <f t="shared" si="2"/>
        <v>Cumplimiento del plan de actualización de los procesos en el marco del Sistema de Gestión</v>
      </c>
      <c r="AC27" s="153">
        <f>M27</f>
        <v>1</v>
      </c>
      <c r="AD27" s="167">
        <v>1</v>
      </c>
      <c r="AE27" s="154">
        <f>AD27/AC27</f>
        <v>1</v>
      </c>
      <c r="AF27" s="173" t="s">
        <v>252</v>
      </c>
      <c r="AG27" s="173" t="s">
        <v>253</v>
      </c>
      <c r="AH27" s="148" t="str">
        <f t="shared" si="3"/>
        <v>Cumplimiento del plan de actualización de los procesos en el marco del Sistema de Gestión</v>
      </c>
      <c r="AI27" s="153">
        <f t="shared" si="1"/>
        <v>1</v>
      </c>
      <c r="AJ27" s="185">
        <v>1</v>
      </c>
      <c r="AK27" s="182">
        <v>1</v>
      </c>
      <c r="AL27" s="74" t="s">
        <v>254</v>
      </c>
      <c r="AM27" s="173" t="s">
        <v>255</v>
      </c>
      <c r="AN27" s="156" t="str">
        <f t="shared" si="4"/>
        <v>Cumplimiento del plan de actualización de los procesos en el marco del Sistema de Gestión</v>
      </c>
      <c r="AO27" s="178">
        <f t="shared" si="5"/>
        <v>1</v>
      </c>
      <c r="AP27" s="167">
        <v>1</v>
      </c>
      <c r="AQ27" s="130">
        <v>1</v>
      </c>
      <c r="AR27" s="131" t="s">
        <v>256</v>
      </c>
      <c r="AS27" s="131" t="s">
        <v>257</v>
      </c>
      <c r="AT27" s="148" t="str">
        <f t="shared" si="6"/>
        <v>Cumplimiento del plan de actualización de los procesos en el marco del Sistema de Gestión</v>
      </c>
      <c r="AU27" s="153">
        <f t="shared" si="7"/>
        <v>1</v>
      </c>
      <c r="AV27" s="185">
        <v>1</v>
      </c>
      <c r="AW27" s="186">
        <f t="shared" si="8"/>
        <v>1</v>
      </c>
      <c r="AX27" s="157" t="s">
        <v>258</v>
      </c>
      <c r="AY27" s="157" t="s">
        <v>259</v>
      </c>
      <c r="AZ27" s="148" t="str">
        <f t="shared" si="9"/>
        <v>Cumplimiento del plan de actualización de los procesos en el marco del Sistema de Gestión</v>
      </c>
      <c r="BA27" s="180">
        <f t="shared" si="10"/>
        <v>1</v>
      </c>
      <c r="BB27" s="180">
        <v>1</v>
      </c>
      <c r="BC27" s="184">
        <f t="shared" si="11"/>
        <v>1</v>
      </c>
      <c r="BD27" s="157" t="s">
        <v>260</v>
      </c>
      <c r="BE27" s="124"/>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row>
    <row r="28" spans="1:100" s="113" customFormat="1" ht="102.75" customHeight="1">
      <c r="A28" s="175">
        <v>18</v>
      </c>
      <c r="B28" s="322"/>
      <c r="C28" s="323"/>
      <c r="D28" s="324"/>
      <c r="E28" s="75" t="s">
        <v>261</v>
      </c>
      <c r="F28" s="77">
        <v>0.03</v>
      </c>
      <c r="G28" s="72" t="s">
        <v>185</v>
      </c>
      <c r="H28" s="72" t="s">
        <v>262</v>
      </c>
      <c r="I28" s="72" t="s">
        <v>263</v>
      </c>
      <c r="J28" s="72" t="s">
        <v>248</v>
      </c>
      <c r="K28" s="72" t="s">
        <v>69</v>
      </c>
      <c r="L28" s="72" t="s">
        <v>249</v>
      </c>
      <c r="M28" s="77">
        <v>1</v>
      </c>
      <c r="N28" s="77">
        <v>1</v>
      </c>
      <c r="O28" s="77">
        <v>1</v>
      </c>
      <c r="P28" s="77">
        <v>1</v>
      </c>
      <c r="Q28" s="77">
        <v>1</v>
      </c>
      <c r="R28" s="156" t="s">
        <v>71</v>
      </c>
      <c r="S28" s="72" t="s">
        <v>250</v>
      </c>
      <c r="T28" s="74"/>
      <c r="U28" s="179" t="s">
        <v>264</v>
      </c>
      <c r="V28" s="157"/>
      <c r="W28" s="157"/>
      <c r="X28" s="157"/>
      <c r="Y28" s="157"/>
      <c r="Z28" s="157"/>
      <c r="AA28" s="174"/>
      <c r="AB28" s="148" t="str">
        <f t="shared" si="2"/>
        <v>Acciones correctivas documentadas y vigentes</v>
      </c>
      <c r="AC28" s="153">
        <f>M28</f>
        <v>1</v>
      </c>
      <c r="AD28" s="167">
        <v>1</v>
      </c>
      <c r="AE28" s="154">
        <f>AD28/AC28</f>
        <v>1</v>
      </c>
      <c r="AF28" s="173" t="s">
        <v>265</v>
      </c>
      <c r="AG28" s="173" t="s">
        <v>266</v>
      </c>
      <c r="AH28" s="148" t="str">
        <f t="shared" si="3"/>
        <v>Acciones correctivas documentadas y vigentes</v>
      </c>
      <c r="AI28" s="153">
        <f t="shared" si="1"/>
        <v>1</v>
      </c>
      <c r="AJ28" s="185">
        <v>1</v>
      </c>
      <c r="AK28" s="182">
        <v>1</v>
      </c>
      <c r="AL28" s="183" t="s">
        <v>267</v>
      </c>
      <c r="AM28" s="157" t="s">
        <v>268</v>
      </c>
      <c r="AN28" s="156" t="str">
        <f t="shared" si="4"/>
        <v>Acciones correctivas documentadas y vigentes</v>
      </c>
      <c r="AO28" s="178">
        <f t="shared" si="5"/>
        <v>1</v>
      </c>
      <c r="AP28" s="167">
        <v>1</v>
      </c>
      <c r="AQ28" s="130">
        <v>1</v>
      </c>
      <c r="AR28" s="131" t="s">
        <v>269</v>
      </c>
      <c r="AS28" s="131"/>
      <c r="AT28" s="148" t="str">
        <f t="shared" si="6"/>
        <v>Acciones correctivas documentadas y vigentes</v>
      </c>
      <c r="AU28" s="153">
        <f t="shared" si="7"/>
        <v>1</v>
      </c>
      <c r="AV28" s="185">
        <v>1</v>
      </c>
      <c r="AW28" s="186">
        <f t="shared" si="8"/>
        <v>1</v>
      </c>
      <c r="AX28" s="157" t="s">
        <v>270</v>
      </c>
      <c r="AY28" s="157" t="s">
        <v>271</v>
      </c>
      <c r="AZ28" s="148" t="str">
        <f t="shared" si="9"/>
        <v>Acciones correctivas documentadas y vigentes</v>
      </c>
      <c r="BA28" s="153">
        <v>1</v>
      </c>
      <c r="BB28" s="180">
        <v>1</v>
      </c>
      <c r="BC28" s="184">
        <f t="shared" si="11"/>
        <v>1</v>
      </c>
      <c r="BD28" s="157" t="s">
        <v>272</v>
      </c>
      <c r="BE28" s="124"/>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row>
    <row r="29" spans="1:100" s="113" customFormat="1" ht="99.75" customHeight="1" thickBot="1">
      <c r="A29" s="175">
        <v>19</v>
      </c>
      <c r="B29" s="322"/>
      <c r="C29" s="323"/>
      <c r="D29" s="324"/>
      <c r="E29" s="75" t="s">
        <v>273</v>
      </c>
      <c r="F29" s="77">
        <v>0.02</v>
      </c>
      <c r="G29" s="72" t="s">
        <v>185</v>
      </c>
      <c r="H29" s="72" t="s">
        <v>274</v>
      </c>
      <c r="I29" s="72" t="s">
        <v>275</v>
      </c>
      <c r="J29" s="72"/>
      <c r="K29" s="72" t="s">
        <v>69</v>
      </c>
      <c r="L29" s="72" t="s">
        <v>276</v>
      </c>
      <c r="M29" s="77">
        <v>1</v>
      </c>
      <c r="N29" s="77">
        <v>1</v>
      </c>
      <c r="O29" s="77">
        <v>1</v>
      </c>
      <c r="P29" s="77">
        <v>1</v>
      </c>
      <c r="Q29" s="77">
        <v>1</v>
      </c>
      <c r="R29" s="156" t="s">
        <v>71</v>
      </c>
      <c r="S29" s="72"/>
      <c r="T29" s="179"/>
      <c r="U29" s="179" t="s">
        <v>277</v>
      </c>
      <c r="V29" s="157"/>
      <c r="W29" s="157"/>
      <c r="X29" s="157"/>
      <c r="Y29" s="157"/>
      <c r="Z29" s="183"/>
      <c r="AA29" s="174"/>
      <c r="AB29" s="148" t="str">
        <f t="shared" si="2"/>
        <v>Información publicada según lineamientos de la ley de transparencia 1712 de 2014</v>
      </c>
      <c r="AC29" s="153">
        <f>M29</f>
        <v>1</v>
      </c>
      <c r="AD29" s="167">
        <v>1</v>
      </c>
      <c r="AE29" s="154">
        <f>AD29/AC29</f>
        <v>1</v>
      </c>
      <c r="AF29" s="173" t="s">
        <v>278</v>
      </c>
      <c r="AG29" s="78" t="s">
        <v>279</v>
      </c>
      <c r="AH29" s="148" t="str">
        <f t="shared" si="3"/>
        <v>Información publicada según lineamientos de la ley de transparencia 1712 de 2014</v>
      </c>
      <c r="AI29" s="153">
        <f t="shared" si="1"/>
        <v>1</v>
      </c>
      <c r="AJ29" s="185">
        <v>1</v>
      </c>
      <c r="AK29" s="182">
        <v>1</v>
      </c>
      <c r="AL29" s="74" t="s">
        <v>278</v>
      </c>
      <c r="AM29" s="78" t="s">
        <v>280</v>
      </c>
      <c r="AN29" s="156" t="str">
        <f t="shared" si="4"/>
        <v>Información publicada según lineamientos de la ley de transparencia 1712 de 2014</v>
      </c>
      <c r="AO29" s="178">
        <f>O29</f>
        <v>1</v>
      </c>
      <c r="AP29" s="168"/>
      <c r="AQ29" s="132">
        <v>1</v>
      </c>
      <c r="AR29" s="129" t="s">
        <v>281</v>
      </c>
      <c r="AS29" s="129"/>
      <c r="AT29" s="148" t="str">
        <f t="shared" si="6"/>
        <v>Información publicada según lineamientos de la ley de transparencia 1712 de 2014</v>
      </c>
      <c r="AU29" s="153">
        <f t="shared" si="7"/>
        <v>1</v>
      </c>
      <c r="AV29" s="185">
        <v>1</v>
      </c>
      <c r="AW29" s="186">
        <f t="shared" si="8"/>
        <v>1</v>
      </c>
      <c r="AX29" s="157" t="s">
        <v>282</v>
      </c>
      <c r="AY29" s="157" t="s">
        <v>283</v>
      </c>
      <c r="AZ29" s="148" t="str">
        <f t="shared" si="9"/>
        <v>Información publicada según lineamientos de la ley de transparencia 1712 de 2014</v>
      </c>
      <c r="BA29" s="153">
        <v>1</v>
      </c>
      <c r="BB29" s="180">
        <v>1</v>
      </c>
      <c r="BC29" s="184">
        <f t="shared" si="11"/>
        <v>1</v>
      </c>
      <c r="BD29" s="157" t="s">
        <v>284</v>
      </c>
      <c r="BE29" s="124"/>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row>
    <row r="30" spans="1:100" ht="48.75" customHeight="1" thickBot="1">
      <c r="A30" s="109"/>
      <c r="B30" s="288" t="s">
        <v>285</v>
      </c>
      <c r="C30" s="289"/>
      <c r="D30" s="289"/>
      <c r="E30" s="290"/>
      <c r="F30" s="110">
        <f>SUM(F14:F29)</f>
        <v>0.99500000000000022</v>
      </c>
      <c r="G30" s="283"/>
      <c r="H30" s="311"/>
      <c r="I30" s="311"/>
      <c r="J30" s="311"/>
      <c r="K30" s="311"/>
      <c r="L30" s="311"/>
      <c r="M30" s="311"/>
      <c r="N30" s="311"/>
      <c r="O30" s="311"/>
      <c r="P30" s="311"/>
      <c r="Q30" s="311"/>
      <c r="R30" s="311"/>
      <c r="S30" s="311"/>
      <c r="T30" s="311"/>
      <c r="U30" s="311"/>
      <c r="V30" s="311"/>
      <c r="W30" s="311"/>
      <c r="X30" s="311"/>
      <c r="Y30" s="311"/>
      <c r="Z30" s="311"/>
      <c r="AA30" s="284"/>
      <c r="AB30" s="299" t="s">
        <v>286</v>
      </c>
      <c r="AC30" s="300"/>
      <c r="AD30" s="301"/>
      <c r="AE30" s="111">
        <f>AVERAGE(AE14:AE29)</f>
        <v>1</v>
      </c>
      <c r="AF30" s="283"/>
      <c r="AG30" s="284"/>
      <c r="AH30" s="291" t="s">
        <v>287</v>
      </c>
      <c r="AI30" s="292"/>
      <c r="AJ30" s="293"/>
      <c r="AK30" s="112">
        <v>1</v>
      </c>
      <c r="AL30" s="283"/>
      <c r="AM30" s="284"/>
      <c r="AN30" s="294" t="s">
        <v>288</v>
      </c>
      <c r="AO30" s="295"/>
      <c r="AP30" s="296"/>
      <c r="AQ30" s="112">
        <v>1</v>
      </c>
      <c r="AR30" s="285"/>
      <c r="AS30" s="286"/>
      <c r="AT30" s="297" t="s">
        <v>289</v>
      </c>
      <c r="AU30" s="297"/>
      <c r="AV30" s="297"/>
      <c r="AW30" s="130">
        <v>1</v>
      </c>
      <c r="AX30" s="128"/>
      <c r="AY30" s="298" t="s">
        <v>290</v>
      </c>
      <c r="AZ30" s="298"/>
      <c r="BA30" s="298"/>
      <c r="BB30" s="143">
        <v>1</v>
      </c>
      <c r="BC30" s="287"/>
      <c r="BD30" s="287"/>
    </row>
    <row r="31" spans="1:100">
      <c r="A31" s="3"/>
      <c r="B31" s="4"/>
      <c r="C31" s="4"/>
      <c r="D31" s="4"/>
      <c r="E31" s="4"/>
      <c r="F31" s="4"/>
      <c r="G31" s="4"/>
      <c r="H31" s="4"/>
      <c r="I31" s="5"/>
      <c r="J31" s="5"/>
      <c r="K31" s="5"/>
      <c r="L31" s="5"/>
      <c r="M31" s="5"/>
      <c r="N31" s="5"/>
      <c r="O31" s="5"/>
      <c r="P31" s="5"/>
      <c r="Q31" s="5"/>
      <c r="R31" s="118"/>
      <c r="S31" s="5"/>
      <c r="T31" s="5"/>
      <c r="U31" s="5"/>
      <c r="V31" s="5"/>
      <c r="W31" s="5"/>
      <c r="X31" s="5"/>
      <c r="Y31" s="5"/>
      <c r="Z31" s="5"/>
      <c r="AA31" s="5"/>
      <c r="AB31" s="248"/>
      <c r="AC31" s="248"/>
      <c r="AD31" s="248"/>
      <c r="AE31" s="39"/>
      <c r="AF31" s="79"/>
      <c r="AG31" s="79"/>
      <c r="AH31" s="248"/>
      <c r="AI31" s="248"/>
      <c r="AJ31" s="248"/>
      <c r="AK31" s="39"/>
      <c r="AL31" s="79"/>
      <c r="AM31" s="79"/>
      <c r="AN31" s="248"/>
      <c r="AO31" s="248"/>
      <c r="AP31" s="248"/>
      <c r="AQ31" s="39"/>
      <c r="AR31" s="79"/>
      <c r="AS31" s="79"/>
      <c r="AT31" s="248"/>
      <c r="AU31" s="248"/>
      <c r="AV31" s="248"/>
      <c r="AW31" s="39"/>
      <c r="AX31" s="79"/>
      <c r="AY31" s="79"/>
      <c r="AZ31" s="248"/>
      <c r="BA31" s="248"/>
      <c r="BB31" s="248"/>
      <c r="BC31" s="39"/>
      <c r="BD31" s="5"/>
    </row>
    <row r="33" spans="1:18" ht="29.25" customHeight="1">
      <c r="A33" s="317" t="s">
        <v>291</v>
      </c>
      <c r="B33" s="317"/>
      <c r="C33" s="317"/>
      <c r="D33" s="317"/>
      <c r="E33" s="147"/>
      <c r="F33" s="317" t="s">
        <v>292</v>
      </c>
      <c r="G33" s="317"/>
      <c r="H33" s="317"/>
      <c r="I33" s="317"/>
      <c r="J33" s="317" t="s">
        <v>293</v>
      </c>
      <c r="K33" s="317"/>
      <c r="L33" s="317"/>
      <c r="M33" s="317"/>
      <c r="N33" s="317"/>
      <c r="O33" s="317"/>
      <c r="P33" s="317"/>
      <c r="Q33" s="317"/>
      <c r="R33" s="317"/>
    </row>
    <row r="34" spans="1:18" ht="240" customHeight="1">
      <c r="A34" s="312" t="s">
        <v>294</v>
      </c>
      <c r="B34" s="315"/>
      <c r="C34" s="315"/>
      <c r="D34" s="316"/>
      <c r="E34" s="48"/>
      <c r="F34" s="312" t="s">
        <v>295</v>
      </c>
      <c r="G34" s="313"/>
      <c r="H34" s="313"/>
      <c r="I34" s="314"/>
      <c r="J34" s="317" t="s">
        <v>296</v>
      </c>
      <c r="K34" s="317"/>
      <c r="L34" s="317"/>
      <c r="M34" s="317"/>
      <c r="N34" s="317"/>
      <c r="O34" s="317"/>
      <c r="P34" s="317"/>
      <c r="Q34" s="317"/>
      <c r="R34" s="317"/>
    </row>
  </sheetData>
  <mergeCells count="143">
    <mergeCell ref="F34:I34"/>
    <mergeCell ref="A34:D34"/>
    <mergeCell ref="J33:R33"/>
    <mergeCell ref="J34:R34"/>
    <mergeCell ref="A33:D33"/>
    <mergeCell ref="F33:I33"/>
    <mergeCell ref="D18:D20"/>
    <mergeCell ref="C18:C20"/>
    <mergeCell ref="AE11:AE12"/>
    <mergeCell ref="Y12:Z12"/>
    <mergeCell ref="B14:B21"/>
    <mergeCell ref="B22:B29"/>
    <mergeCell ref="C22:C29"/>
    <mergeCell ref="D22:D25"/>
    <mergeCell ref="D26:D29"/>
    <mergeCell ref="AZ31:BB31"/>
    <mergeCell ref="AH10:AM10"/>
    <mergeCell ref="AK11:AK12"/>
    <mergeCell ref="AN10:AS10"/>
    <mergeCell ref="AT10:AY10"/>
    <mergeCell ref="AM11:AM12"/>
    <mergeCell ref="AZ10:BD10"/>
    <mergeCell ref="AT31:AV31"/>
    <mergeCell ref="BD11:BD12"/>
    <mergeCell ref="AH31:AJ31"/>
    <mergeCell ref="AR30:AS30"/>
    <mergeCell ref="AC14:AC15"/>
    <mergeCell ref="AD14:AD15"/>
    <mergeCell ref="AN7:AS7"/>
    <mergeCell ref="AT7:AY7"/>
    <mergeCell ref="AH7:AM7"/>
    <mergeCell ref="AR11:AR12"/>
    <mergeCell ref="BC30:BD30"/>
    <mergeCell ref="B30:E30"/>
    <mergeCell ref="AH30:AJ30"/>
    <mergeCell ref="AN30:AP30"/>
    <mergeCell ref="AT30:AV30"/>
    <mergeCell ref="AY30:BA30"/>
    <mergeCell ref="AB30:AD30"/>
    <mergeCell ref="G30:AA30"/>
    <mergeCell ref="AF30:AG30"/>
    <mergeCell ref="T14:T15"/>
    <mergeCell ref="U14:U15"/>
    <mergeCell ref="V14:V15"/>
    <mergeCell ref="W14:W15"/>
    <mergeCell ref="Z14:Z15"/>
    <mergeCell ref="L14:L15"/>
    <mergeCell ref="M14:M15"/>
    <mergeCell ref="C7:D7"/>
    <mergeCell ref="G14:G15"/>
    <mergeCell ref="H14:H15"/>
    <mergeCell ref="I14:I15"/>
    <mergeCell ref="W11:AA11"/>
    <mergeCell ref="AW11:AW12"/>
    <mergeCell ref="N14:N15"/>
    <mergeCell ref="O14:O15"/>
    <mergeCell ref="P14:P15"/>
    <mergeCell ref="AB11:AD11"/>
    <mergeCell ref="AH14:AH15"/>
    <mergeCell ref="AH8:AM8"/>
    <mergeCell ref="AN8:AS8"/>
    <mergeCell ref="AT8:AY8"/>
    <mergeCell ref="AT11:AV11"/>
    <mergeCell ref="AS14:AS15"/>
    <mergeCell ref="AR14:AR15"/>
    <mergeCell ref="A1:AA1"/>
    <mergeCell ref="A2:AA2"/>
    <mergeCell ref="E11:T11"/>
    <mergeCell ref="Q14:Q15"/>
    <mergeCell ref="R14:R15"/>
    <mergeCell ref="S14:S15"/>
    <mergeCell ref="E14:E15"/>
    <mergeCell ref="C5:D5"/>
    <mergeCell ref="C6:D6"/>
    <mergeCell ref="A9:D10"/>
    <mergeCell ref="Y14:Y15"/>
    <mergeCell ref="A6:B6"/>
    <mergeCell ref="A7:B7"/>
    <mergeCell ref="G4:J4"/>
    <mergeCell ref="G5:J5"/>
    <mergeCell ref="G6:J6"/>
    <mergeCell ref="X14:X15"/>
    <mergeCell ref="AA14:AA15"/>
    <mergeCell ref="A3:B3"/>
    <mergeCell ref="A4:B4"/>
    <mergeCell ref="A5:B5"/>
    <mergeCell ref="K14:K15"/>
    <mergeCell ref="AN31:AP31"/>
    <mergeCell ref="AB31:AD31"/>
    <mergeCell ref="AN11:AP11"/>
    <mergeCell ref="AF11:AF12"/>
    <mergeCell ref="AH11:AJ11"/>
    <mergeCell ref="AP14:AP15"/>
    <mergeCell ref="AG14:AG15"/>
    <mergeCell ref="AF14:AF15"/>
    <mergeCell ref="AB14:AB15"/>
    <mergeCell ref="AE14:AE15"/>
    <mergeCell ref="AM14:AM15"/>
    <mergeCell ref="AL30:AM30"/>
    <mergeCell ref="AZ9:BD9"/>
    <mergeCell ref="AX11:AX12"/>
    <mergeCell ref="AZ7:BD7"/>
    <mergeCell ref="BC11:BC12"/>
    <mergeCell ref="AZ8:BD8"/>
    <mergeCell ref="E9:AA10"/>
    <mergeCell ref="AB9:AG9"/>
    <mergeCell ref="AH9:AM9"/>
    <mergeCell ref="AN9:AS9"/>
    <mergeCell ref="AY11:AY12"/>
    <mergeCell ref="AQ11:AQ12"/>
    <mergeCell ref="AS11:AS12"/>
    <mergeCell ref="AT9:AY9"/>
    <mergeCell ref="AB10:AG10"/>
    <mergeCell ref="AB7:AG7"/>
    <mergeCell ref="AB8:AG8"/>
    <mergeCell ref="G7:J7"/>
    <mergeCell ref="AZ11:BB11"/>
    <mergeCell ref="AG11:AG12"/>
    <mergeCell ref="AL11:AL12"/>
    <mergeCell ref="C3:D3"/>
    <mergeCell ref="C4:D4"/>
    <mergeCell ref="E3:J3"/>
    <mergeCell ref="BD14:BD15"/>
    <mergeCell ref="A14:A15"/>
    <mergeCell ref="F14:F15"/>
    <mergeCell ref="J14:J15"/>
    <mergeCell ref="AX14:AX15"/>
    <mergeCell ref="AY14:AY15"/>
    <mergeCell ref="AZ14:AZ15"/>
    <mergeCell ref="AO14:AO15"/>
    <mergeCell ref="BA14:BA15"/>
    <mergeCell ref="BB14:BB15"/>
    <mergeCell ref="AQ14:AQ15"/>
    <mergeCell ref="AN14:AN15"/>
    <mergeCell ref="AI14:AI15"/>
    <mergeCell ref="AJ14:AJ15"/>
    <mergeCell ref="AK14:AK15"/>
    <mergeCell ref="AL14:AL15"/>
    <mergeCell ref="BC14:BC15"/>
    <mergeCell ref="AU14:AU15"/>
    <mergeCell ref="AV14:AV15"/>
    <mergeCell ref="AW14:AW15"/>
    <mergeCell ref="AT14:AT15"/>
  </mergeCells>
  <conditionalFormatting sqref="AK30 BC14 AQ14 AW14 AD14:AE14 BB30:BC30 AE16:AE22 AE24 AE27:AE30 AQ16:AQ30 AW16:AW30 BC16:BC29">
    <cfRule type="containsText" dxfId="19" priority="276" operator="containsText" text="N/A">
      <formula>NOT(ISERROR(SEARCH("N/A",AD14)))</formula>
    </cfRule>
    <cfRule type="cellIs" dxfId="18" priority="277" operator="between">
      <formula>#REF!</formula>
      <formula>#REF!</formula>
    </cfRule>
    <cfRule type="cellIs" dxfId="17" priority="278" operator="between">
      <formula>#REF!</formula>
      <formula>#REF!</formula>
    </cfRule>
    <cfRule type="cellIs" dxfId="16" priority="279" operator="between">
      <formula>#REF!</formula>
      <formula>#REF!</formula>
    </cfRule>
  </conditionalFormatting>
  <conditionalFormatting sqref="AE30">
    <cfRule type="colorScale" priority="67">
      <colorScale>
        <cfvo type="min"/>
        <cfvo type="percentile" val="50"/>
        <cfvo type="max"/>
        <color rgb="FFF8696B"/>
        <color rgb="FFFFEB84"/>
        <color rgb="FF63BE7B"/>
      </colorScale>
    </cfRule>
  </conditionalFormatting>
  <conditionalFormatting sqref="AK30">
    <cfRule type="colorScale" priority="66">
      <colorScale>
        <cfvo type="min"/>
        <cfvo type="percentile" val="50"/>
        <cfvo type="max"/>
        <color rgb="FFF8696B"/>
        <color rgb="FFFFEB84"/>
        <color rgb="FF63BE7B"/>
      </colorScale>
    </cfRule>
  </conditionalFormatting>
  <conditionalFormatting sqref="AQ30">
    <cfRule type="colorScale" priority="65">
      <colorScale>
        <cfvo type="min"/>
        <cfvo type="percentile" val="50"/>
        <cfvo type="max"/>
        <color rgb="FFF8696B"/>
        <color rgb="FFFFEB84"/>
        <color rgb="FF63BE7B"/>
      </colorScale>
    </cfRule>
  </conditionalFormatting>
  <conditionalFormatting sqref="AW30">
    <cfRule type="colorScale" priority="64">
      <colorScale>
        <cfvo type="min"/>
        <cfvo type="percentile" val="50"/>
        <cfvo type="max"/>
        <color rgb="FFF8696B"/>
        <color rgb="FFFFEB84"/>
        <color rgb="FF63BE7B"/>
      </colorScale>
    </cfRule>
  </conditionalFormatting>
  <conditionalFormatting sqref="BB30">
    <cfRule type="colorScale" priority="59">
      <colorScale>
        <cfvo type="min"/>
        <cfvo type="percentile" val="50"/>
        <cfvo type="max"/>
        <color rgb="FFF8696B"/>
        <color rgb="FFFFEB84"/>
        <color rgb="FF63BE7B"/>
      </colorScale>
    </cfRule>
  </conditionalFormatting>
  <conditionalFormatting sqref="AD14:AE14 AE16:AE22 AE24 AE27:AE29">
    <cfRule type="containsText" dxfId="15" priority="52" operator="containsText" text="N/A">
      <formula>NOT(ISERROR(SEARCH("N/A",AD14)))</formula>
    </cfRule>
  </conditionalFormatting>
  <conditionalFormatting sqref="BB30">
    <cfRule type="colorScale" priority="312">
      <colorScale>
        <cfvo type="min"/>
        <cfvo type="percentile" val="50"/>
        <cfvo type="max"/>
        <color rgb="FF63BE7B"/>
        <color rgb="FFFFEB84"/>
        <color rgb="FFF8696B"/>
      </colorScale>
    </cfRule>
  </conditionalFormatting>
  <conditionalFormatting sqref="AE23">
    <cfRule type="containsText" dxfId="14" priority="17" operator="containsText" text="N/A">
      <formula>NOT(ISERROR(SEARCH("N/A",AE23)))</formula>
    </cfRule>
    <cfRule type="cellIs" dxfId="13" priority="18" operator="between">
      <formula>#REF!</formula>
      <formula>#REF!</formula>
    </cfRule>
    <cfRule type="cellIs" dxfId="12" priority="19" operator="between">
      <formula>#REF!</formula>
      <formula>#REF!</formula>
    </cfRule>
    <cfRule type="cellIs" dxfId="11" priority="20" operator="between">
      <formula>#REF!</formula>
      <formula>#REF!</formula>
    </cfRule>
  </conditionalFormatting>
  <conditionalFormatting sqref="AE23">
    <cfRule type="containsText" dxfId="10" priority="16" operator="containsText" text="N/A">
      <formula>NOT(ISERROR(SEARCH("N/A",AE23)))</formula>
    </cfRule>
  </conditionalFormatting>
  <conditionalFormatting sqref="AE25">
    <cfRule type="containsText" dxfId="9" priority="12" operator="containsText" text="N/A">
      <formula>NOT(ISERROR(SEARCH("N/A",AE25)))</formula>
    </cfRule>
    <cfRule type="cellIs" dxfId="8" priority="13" operator="between">
      <formula>#REF!</formula>
      <formula>#REF!</formula>
    </cfRule>
    <cfRule type="cellIs" dxfId="7" priority="14" operator="between">
      <formula>#REF!</formula>
      <formula>#REF!</formula>
    </cfRule>
    <cfRule type="cellIs" dxfId="6" priority="15" operator="between">
      <formula>#REF!</formula>
      <formula>#REF!</formula>
    </cfRule>
  </conditionalFormatting>
  <conditionalFormatting sqref="AE25">
    <cfRule type="containsText" dxfId="5" priority="11" operator="containsText" text="N/A">
      <formula>NOT(ISERROR(SEARCH("N/A",AE25)))</formula>
    </cfRule>
  </conditionalFormatting>
  <conditionalFormatting sqref="AE26">
    <cfRule type="containsText" dxfId="4" priority="7" operator="containsText" text="N/A">
      <formula>NOT(ISERROR(SEARCH("N/A",AE26)))</formula>
    </cfRule>
    <cfRule type="cellIs" dxfId="3" priority="8" operator="between">
      <formula>#REF!</formula>
      <formula>#REF!</formula>
    </cfRule>
    <cfRule type="cellIs" dxfId="2" priority="9" operator="between">
      <formula>#REF!</formula>
      <formula>#REF!</formula>
    </cfRule>
    <cfRule type="cellIs" dxfId="1" priority="10" operator="between">
      <formula>#REF!</formula>
      <formula>#REF!</formula>
    </cfRule>
  </conditionalFormatting>
  <conditionalFormatting sqref="AE26">
    <cfRule type="containsText" dxfId="0" priority="6" operator="containsText" text="N/A">
      <formula>NOT(ISERROR(SEARCH("N/A",AE26)))</formula>
    </cfRule>
  </conditionalFormatting>
  <conditionalFormatting sqref="BC14:BC29">
    <cfRule type="colorScale" priority="1">
      <colorScale>
        <cfvo type="min"/>
        <cfvo type="percentile" val="50"/>
        <cfvo type="max"/>
        <color rgb="FFF8696B"/>
        <color rgb="FFFFEB84"/>
        <color rgb="FF63BE7B"/>
      </colorScale>
    </cfRule>
  </conditionalFormatting>
  <dataValidations count="10">
    <dataValidation type="list" allowBlank="1" showInputMessage="1" showErrorMessage="1" error="Escriba un texto " promptTitle="Cualquier contenido" sqref="G14" xr:uid="{00000000-0002-0000-0000-000000000000}">
      <formula1>META02</formula1>
    </dataValidation>
    <dataValidation type="list" allowBlank="1" showInputMessage="1" showErrorMessage="1" sqref="K14 K16:K29" xr:uid="{00000000-0002-0000-0000-000001000000}">
      <formula1>PROGRAMACION</formula1>
    </dataValidation>
    <dataValidation type="list" allowBlank="1" showInputMessage="1" showErrorMessage="1" sqref="R14 R16:R29" xr:uid="{00000000-0002-0000-0000-000002000000}">
      <formula1>INDICADOR</formula1>
    </dataValidation>
    <dataValidation type="list" allowBlank="1" showInputMessage="1" showErrorMessage="1" sqref="W14 W16:W29" xr:uid="{00000000-0002-0000-0000-000003000000}">
      <formula1>FUENTE</formula1>
    </dataValidation>
    <dataValidation type="list" allowBlank="1" showInputMessage="1" showErrorMessage="1" sqref="X14 X16:X29" xr:uid="{00000000-0002-0000-0000-000004000000}">
      <formula1>RUBROS</formula1>
    </dataValidation>
    <dataValidation type="list" allowBlank="1" showInputMessage="1" showErrorMessage="1" sqref="Y14 Y16:Y29" xr:uid="{00000000-0002-0000-0000-000005000000}">
      <formula1>CODIGO</formula1>
    </dataValidation>
    <dataValidation type="list" allowBlank="1" showInputMessage="1" showErrorMessage="1" sqref="V14 V16:V29" xr:uid="{00000000-0002-0000-0000-000006000000}">
      <formula1>CONTRALORIA</formula1>
    </dataValidation>
    <dataValidation type="list" allowBlank="1" showInputMessage="1" showErrorMessage="1" sqref="AD5" xr:uid="{00000000-0002-0000-0000-000007000000}">
      <formula1>$BD$7:$BD$8</formula1>
    </dataValidation>
    <dataValidation type="list" allowBlank="1" showInputMessage="1" showErrorMessage="1" error="Escriba un texto " promptTitle="Cualquier contenido" sqref="G29 G22:G26" xr:uid="{00000000-0002-0000-0000-000008000000}">
      <formula1>META2</formula1>
    </dataValidation>
    <dataValidation type="list" allowBlank="1" showInputMessage="1" showErrorMessage="1" sqref="G16:G21" xr:uid="{00000000-0002-0000-0000-000009000000}">
      <formula1>META02</formula1>
    </dataValidation>
  </dataValidations>
  <hyperlinks>
    <hyperlink ref="AG29" r:id="rId1" xr:uid="{00000000-0004-0000-0000-000000000000}"/>
    <hyperlink ref="AM29" r:id="rId2" xr:uid="{00000000-0004-0000-0000-000001000000}"/>
  </hyperlinks>
  <pageMargins left="0.70866141732283472" right="0.70866141732283472" top="0.74803149606299213" bottom="0.74803149606299213" header="0.31496062992125984" footer="0.31496062992125984"/>
  <pageSetup paperSize="14" scale="40" orientation="landscape" horizontalDpi="4294967293" r:id="rId3"/>
  <headerFooter>
    <oddFooter xml:space="preserve">&amp;RCódigo: PLE-PIN-F017
Versión: 1
Vigencia desde: 8 septiembre de 2017
</oddFooter>
  </headerFooter>
  <colBreaks count="1" manualBreakCount="1">
    <brk id="27" max="42" man="1"/>
  </col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I13" sqref="I13:I29"/>
    </sheetView>
  </sheetViews>
  <sheetFormatPr defaultRowHeight="15"/>
  <cols>
    <col min="1" max="256" width="11.425781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55" zoomScaleNormal="55" workbookViewId="0" xr3:uid="{842E5F09-E766-5B8D-85AF-A39847EA96FD}">
      <selection activeCell="C3" sqref="C3:C6"/>
    </sheetView>
  </sheetViews>
  <sheetFormatPr defaultRowHeight="1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c r="A1" t="s">
        <v>297</v>
      </c>
      <c r="B1" t="s">
        <v>51</v>
      </c>
      <c r="C1" t="s">
        <v>298</v>
      </c>
      <c r="D1" t="s">
        <v>299</v>
      </c>
      <c r="F1" t="s">
        <v>300</v>
      </c>
    </row>
    <row r="2" spans="1:8">
      <c r="A2" t="s">
        <v>301</v>
      </c>
      <c r="B2" t="s">
        <v>302</v>
      </c>
      <c r="D2" t="s">
        <v>95</v>
      </c>
      <c r="F2" t="s">
        <v>303</v>
      </c>
    </row>
    <row r="3" spans="1:8">
      <c r="A3" t="s">
        <v>304</v>
      </c>
      <c r="B3" t="s">
        <v>75</v>
      </c>
      <c r="C3" t="s">
        <v>65</v>
      </c>
      <c r="D3" t="s">
        <v>69</v>
      </c>
      <c r="F3" t="s">
        <v>71</v>
      </c>
    </row>
    <row r="4" spans="1:8">
      <c r="A4" t="s">
        <v>305</v>
      </c>
      <c r="C4" t="s">
        <v>306</v>
      </c>
      <c r="D4" t="s">
        <v>307</v>
      </c>
      <c r="F4" t="s">
        <v>308</v>
      </c>
    </row>
    <row r="5" spans="1:8">
      <c r="A5" t="s">
        <v>309</v>
      </c>
      <c r="C5" t="s">
        <v>91</v>
      </c>
      <c r="D5" t="s">
        <v>210</v>
      </c>
    </row>
    <row r="6" spans="1:8">
      <c r="A6" t="s">
        <v>310</v>
      </c>
      <c r="C6" t="s">
        <v>311</v>
      </c>
      <c r="E6" t="s">
        <v>312</v>
      </c>
      <c r="G6" t="s">
        <v>313</v>
      </c>
    </row>
    <row r="7" spans="1:8">
      <c r="A7" t="s">
        <v>314</v>
      </c>
      <c r="E7" t="s">
        <v>315</v>
      </c>
      <c r="G7" t="s">
        <v>316</v>
      </c>
    </row>
    <row r="8" spans="1:8">
      <c r="E8" t="s">
        <v>317</v>
      </c>
      <c r="G8" t="s">
        <v>318</v>
      </c>
    </row>
    <row r="9" spans="1:8">
      <c r="E9" t="s">
        <v>319</v>
      </c>
    </row>
    <row r="10" spans="1:8">
      <c r="E10" t="s">
        <v>320</v>
      </c>
    </row>
    <row r="12" spans="1:8" s="7" customFormat="1" ht="74.25" customHeight="1">
      <c r="A12" s="16"/>
      <c r="C12" s="17"/>
      <c r="D12" s="10"/>
      <c r="H12" s="7" t="s">
        <v>321</v>
      </c>
    </row>
    <row r="13" spans="1:8" s="7" customFormat="1" ht="74.25" customHeight="1">
      <c r="A13" s="16"/>
      <c r="C13" s="17"/>
      <c r="D13" s="10"/>
      <c r="H13" s="7" t="s">
        <v>322</v>
      </c>
    </row>
    <row r="14" spans="1:8" s="7" customFormat="1" ht="74.25" customHeight="1">
      <c r="A14" s="16"/>
      <c r="C14" s="17"/>
      <c r="D14" s="155"/>
      <c r="H14" s="7" t="s">
        <v>323</v>
      </c>
    </row>
    <row r="15" spans="1:8" s="7" customFormat="1" ht="74.25" customHeight="1">
      <c r="A15" s="16"/>
      <c r="C15" s="17"/>
      <c r="D15" s="155"/>
      <c r="H15" s="7" t="s">
        <v>324</v>
      </c>
    </row>
    <row r="16" spans="1:8" s="7" customFormat="1" ht="74.25" customHeight="1" thickBot="1">
      <c r="A16" s="16"/>
      <c r="C16" s="17"/>
      <c r="D16" s="9"/>
    </row>
    <row r="17" spans="1:4" s="7" customFormat="1" ht="74.25" customHeight="1">
      <c r="A17" s="16"/>
      <c r="C17" s="17"/>
      <c r="D17" s="8"/>
    </row>
    <row r="18" spans="1:4" s="7" customFormat="1" ht="74.25" customHeight="1">
      <c r="A18" s="16"/>
      <c r="C18" s="17"/>
      <c r="D18" s="10"/>
    </row>
    <row r="19" spans="1:4" s="7" customFormat="1" ht="74.25" customHeight="1">
      <c r="A19" s="16"/>
      <c r="C19" s="17"/>
      <c r="D19" s="10"/>
    </row>
    <row r="20" spans="1:4" s="7" customFormat="1" ht="74.25" customHeight="1">
      <c r="A20" s="16"/>
      <c r="C20" s="17"/>
      <c r="D20" s="10"/>
    </row>
    <row r="21" spans="1:4" s="7" customFormat="1" ht="74.25" customHeight="1" thickBot="1">
      <c r="A21" s="16"/>
      <c r="C21" s="18"/>
      <c r="D21" s="10"/>
    </row>
    <row r="22" spans="1:4" ht="18.75" thickBot="1">
      <c r="C22" s="18"/>
      <c r="D22" s="8"/>
    </row>
    <row r="23" spans="1:4" ht="18.75" thickBot="1">
      <c r="C23" s="18"/>
      <c r="D23" s="6"/>
    </row>
    <row r="24" spans="1:4" ht="18">
      <c r="C24" s="19"/>
      <c r="D24" s="8"/>
    </row>
    <row r="25" spans="1:4" ht="18">
      <c r="C25" s="19"/>
      <c r="D25" s="10"/>
    </row>
    <row r="26" spans="1:4" ht="18">
      <c r="C26" s="19"/>
      <c r="D26" s="10"/>
    </row>
    <row r="27" spans="1:4" ht="18.75" thickBot="1">
      <c r="C27" s="19"/>
      <c r="D27" s="9"/>
    </row>
    <row r="28" spans="1:4" ht="18">
      <c r="C28" s="19"/>
      <c r="D28" s="8"/>
    </row>
    <row r="29" spans="1:4" ht="18">
      <c r="C29" s="19"/>
      <c r="D29" s="10"/>
    </row>
    <row r="30" spans="1:4" ht="18">
      <c r="C30" s="19"/>
      <c r="D30" s="10"/>
    </row>
    <row r="31" spans="1:4" ht="18">
      <c r="C31" s="19"/>
      <c r="D31" s="10"/>
    </row>
    <row r="32" spans="1:4" ht="18">
      <c r="C32" s="20"/>
      <c r="D32" s="10"/>
    </row>
    <row r="33" spans="3:4" ht="18">
      <c r="C33" s="20"/>
      <c r="D33" s="10"/>
    </row>
    <row r="34" spans="3:4" ht="18">
      <c r="C34" s="20"/>
      <c r="D34" s="9"/>
    </row>
    <row r="35" spans="3:4" ht="18">
      <c r="C35" s="20"/>
      <c r="D35" s="9"/>
    </row>
    <row r="36" spans="3:4" ht="18">
      <c r="C36" s="20"/>
      <c r="D36" s="9"/>
    </row>
    <row r="37" spans="3:4" ht="18">
      <c r="C37" s="20"/>
      <c r="D37" s="9"/>
    </row>
    <row r="38" spans="3:4" ht="18">
      <c r="C38" s="20"/>
      <c r="D38" s="12"/>
    </row>
    <row r="39" spans="3:4" ht="18">
      <c r="C39" s="20"/>
      <c r="D39" s="12"/>
    </row>
    <row r="40" spans="3:4" ht="18">
      <c r="C40" s="21"/>
      <c r="D40" s="12"/>
    </row>
    <row r="41" spans="3:4" ht="18">
      <c r="C41" s="21"/>
      <c r="D41" s="12"/>
    </row>
    <row r="42" spans="3:4" ht="18.75" thickBot="1">
      <c r="C42" s="22"/>
      <c r="D42" s="12"/>
    </row>
    <row r="43" spans="3:4" ht="18">
      <c r="C43" s="23"/>
      <c r="D43" s="8"/>
    </row>
    <row r="44" spans="3:4" ht="18">
      <c r="C44" s="24"/>
      <c r="D44" s="9"/>
    </row>
    <row r="45" spans="3:4" ht="18">
      <c r="C45" s="24"/>
      <c r="D45" s="9"/>
    </row>
    <row r="46" spans="3:4" ht="18">
      <c r="C46" s="24"/>
      <c r="D46" s="12"/>
    </row>
    <row r="47" spans="3:4" ht="18.75" thickBot="1">
      <c r="C47" s="25"/>
      <c r="D47" s="11"/>
    </row>
    <row r="48" spans="3:4" ht="18">
      <c r="C48" s="26"/>
    </row>
    <row r="49" spans="3:3" ht="18">
      <c r="C49" s="26"/>
    </row>
    <row r="50" spans="3:3" ht="18">
      <c r="C50" s="26"/>
    </row>
    <row r="51" spans="3:3" ht="18">
      <c r="C51" s="26"/>
    </row>
    <row r="52" spans="3:3" ht="18">
      <c r="C52" s="27"/>
    </row>
    <row r="53" spans="3:3" ht="18">
      <c r="C53" s="27"/>
    </row>
    <row r="54" spans="3:3" ht="18">
      <c r="C54" s="27"/>
    </row>
    <row r="55" spans="3:3" ht="18">
      <c r="C55" s="27"/>
    </row>
    <row r="56" spans="3:3" ht="18">
      <c r="C56" s="28"/>
    </row>
    <row r="57" spans="3:3" ht="18">
      <c r="C57" s="29"/>
    </row>
    <row r="58" spans="3:3" ht="18">
      <c r="C58" s="29"/>
    </row>
    <row r="59" spans="3:3" ht="18">
      <c r="C59" s="29"/>
    </row>
    <row r="60" spans="3:3" ht="18.75" thickBot="1">
      <c r="C60" s="30"/>
    </row>
    <row r="61" spans="3:3" ht="18">
      <c r="C61" s="31"/>
    </row>
    <row r="62" spans="3:3" ht="18">
      <c r="C62" s="32"/>
    </row>
    <row r="63" spans="3:3" ht="18">
      <c r="C63" s="32"/>
    </row>
    <row r="64" spans="3:3" ht="18">
      <c r="C64" s="32"/>
    </row>
    <row r="65" spans="3:3" ht="18">
      <c r="C65" s="32"/>
    </row>
    <row r="66" spans="3:3" ht="18">
      <c r="C66" s="33"/>
    </row>
    <row r="67" spans="3:3" ht="18">
      <c r="C67" s="33"/>
    </row>
    <row r="68" spans="3:3" ht="18">
      <c r="C68" s="33"/>
    </row>
    <row r="69" spans="3:3" ht="18">
      <c r="C69" s="33"/>
    </row>
    <row r="70" spans="3:3" ht="18">
      <c r="C70" s="33"/>
    </row>
    <row r="71" spans="3:3" ht="18">
      <c r="C71" s="34"/>
    </row>
    <row r="72" spans="3:3" ht="18">
      <c r="C72" s="33"/>
    </row>
    <row r="73" spans="3:3" ht="18">
      <c r="C73" s="33"/>
    </row>
    <row r="74" spans="3:3" ht="18">
      <c r="C74" s="33"/>
    </row>
    <row r="75" spans="3:3" ht="18">
      <c r="C75" s="33"/>
    </row>
    <row r="76" spans="3:3" ht="18">
      <c r="C76" s="33"/>
    </row>
    <row r="77" spans="3:3" ht="18">
      <c r="C77" s="33"/>
    </row>
    <row r="78" spans="3:3" ht="18">
      <c r="C78" s="33"/>
    </row>
    <row r="79" spans="3:3" ht="18">
      <c r="C79" s="32"/>
    </row>
    <row r="80" spans="3:3" ht="18">
      <c r="C80" s="32"/>
    </row>
    <row r="81" spans="3:3" ht="18">
      <c r="C81" s="32"/>
    </row>
    <row r="82" spans="3:3" ht="18">
      <c r="C82" s="32"/>
    </row>
    <row r="83" spans="3:3" ht="18">
      <c r="C83" s="32"/>
    </row>
    <row r="84" spans="3:3" ht="18">
      <c r="C84" s="32"/>
    </row>
    <row r="85" spans="3:3" ht="18">
      <c r="C85" s="35"/>
    </row>
    <row r="86" spans="3:3" ht="18">
      <c r="C86" s="32"/>
    </row>
    <row r="87" spans="3:3" ht="18">
      <c r="C87" s="32"/>
    </row>
    <row r="88" spans="3:3" ht="18.75" thickBot="1">
      <c r="C88" s="36"/>
    </row>
    <row r="89" spans="3:3" ht="18">
      <c r="C89" s="37"/>
    </row>
    <row r="90" spans="3:3" ht="18">
      <c r="C90" s="33"/>
    </row>
    <row r="91" spans="3:3" ht="18">
      <c r="C91" s="33"/>
    </row>
    <row r="92" spans="3:3" ht="18">
      <c r="C92" s="33"/>
    </row>
    <row r="93" spans="3:3" ht="18">
      <c r="C93" s="33"/>
    </row>
    <row r="94" spans="3:3" ht="18.75" thickBot="1">
      <c r="C94" s="38"/>
    </row>
    <row r="99" spans="2:3">
      <c r="B99" t="s">
        <v>59</v>
      </c>
      <c r="C99" t="s">
        <v>325</v>
      </c>
    </row>
    <row r="100" spans="2:3" ht="30">
      <c r="B100" s="14">
        <v>1167</v>
      </c>
      <c r="C100" s="7" t="s">
        <v>326</v>
      </c>
    </row>
    <row r="101" spans="2:3" ht="30">
      <c r="B101" s="14">
        <v>1131</v>
      </c>
      <c r="C101" s="7" t="s">
        <v>327</v>
      </c>
    </row>
    <row r="102" spans="2:3" ht="30">
      <c r="B102" s="14">
        <v>1177</v>
      </c>
      <c r="C102" s="7" t="s">
        <v>328</v>
      </c>
    </row>
    <row r="103" spans="2:3" ht="30">
      <c r="B103" s="14">
        <v>1094</v>
      </c>
      <c r="C103" s="7" t="s">
        <v>329</v>
      </c>
    </row>
    <row r="104" spans="2:3">
      <c r="B104" s="14">
        <v>1128</v>
      </c>
      <c r="C104" s="7" t="s">
        <v>330</v>
      </c>
    </row>
    <row r="105" spans="2:3" ht="45">
      <c r="B105" s="14">
        <v>1095</v>
      </c>
      <c r="C105" s="7" t="s">
        <v>331</v>
      </c>
    </row>
    <row r="106" spans="2:3" ht="45">
      <c r="B106" s="14">
        <v>1129</v>
      </c>
      <c r="C106" s="7" t="s">
        <v>332</v>
      </c>
    </row>
    <row r="107" spans="2:3" ht="45">
      <c r="B107" s="14">
        <v>1120</v>
      </c>
      <c r="C107" s="7" t="s">
        <v>333</v>
      </c>
    </row>
    <row r="108" spans="2:3">
      <c r="B108" s="13"/>
    </row>
    <row r="109" spans="2:3">
      <c r="B109" s="13"/>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Lady Johana Medina Murillo</cp:lastModifiedBy>
  <cp:revision/>
  <dcterms:created xsi:type="dcterms:W3CDTF">2016-04-29T15:58:00Z</dcterms:created>
  <dcterms:modified xsi:type="dcterms:W3CDTF">2019-01-22T19:50:42Z</dcterms:modified>
  <cp:category/>
  <cp:contentStatus/>
</cp:coreProperties>
</file>