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05"/>
  <workbookPr defaultThemeVersion="124226"/>
  <mc:AlternateContent xmlns:mc="http://schemas.openxmlformats.org/markup-compatibility/2006">
    <mc:Choice Requires="x15">
      <x15ac:absPath xmlns:x15ac="http://schemas.microsoft.com/office/spreadsheetml/2010/11/ac" url="D:\TempUserProfiles\NetworkService\AppData\OICE_16_974FA576_32C1D314_1DE4\"/>
    </mc:Choice>
  </mc:AlternateContent>
  <xr:revisionPtr revIDLastSave="1" documentId="8_{275AE9A3-B918-49B5-97DF-E843B5D535AE}" xr6:coauthVersionLast="40" xr6:coauthVersionMax="40" xr10:uidLastSave="{7C3821CE-A89F-42AD-8296-D6665F6B38AE}"/>
  <bookViews>
    <workbookView xWindow="-120" yWindow="-120" windowWidth="15600" windowHeight="11760" tabRatio="849"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PROCESO'!$A$1:$BD$26</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C21" i="1" l="1"/>
  <c r="BB25" i="1"/>
  <c r="AW21" i="1"/>
  <c r="AW25" i="1"/>
  <c r="AJ17" i="1"/>
  <c r="AT17" i="1"/>
  <c r="AZ17" i="1"/>
  <c r="AT18" i="1"/>
  <c r="AZ18" i="1"/>
  <c r="AT19" i="1"/>
  <c r="AZ19" i="1"/>
  <c r="AT20" i="1"/>
  <c r="AZ20" i="1"/>
  <c r="AT21" i="1"/>
  <c r="AZ21" i="1"/>
  <c r="AT22" i="1"/>
  <c r="AZ22" i="1"/>
  <c r="AT23" i="1"/>
  <c r="AZ23" i="1"/>
  <c r="AT24" i="1"/>
  <c r="AZ24" i="1"/>
  <c r="AT16" i="1"/>
  <c r="AZ16" i="1"/>
  <c r="AT15" i="1"/>
  <c r="AZ15" i="1"/>
  <c r="AU16" i="1"/>
  <c r="AU19" i="1"/>
  <c r="AU22" i="1"/>
  <c r="AU23" i="1"/>
  <c r="AU15" i="1"/>
  <c r="AN15" i="1"/>
  <c r="AQ25" i="1"/>
  <c r="AO16" i="1"/>
  <c r="AO17" i="1"/>
  <c r="AO18" i="1"/>
  <c r="AO19" i="1"/>
  <c r="AO20" i="1"/>
  <c r="AO21" i="1"/>
  <c r="AO22" i="1"/>
  <c r="AO23" i="1"/>
  <c r="AO24" i="1"/>
  <c r="AO15" i="1"/>
  <c r="AN18" i="1"/>
  <c r="AN19" i="1"/>
  <c r="AN20" i="1"/>
  <c r="AN21" i="1"/>
  <c r="AN22" i="1"/>
  <c r="AN23" i="1"/>
  <c r="AN24" i="1"/>
  <c r="AN17" i="1"/>
  <c r="AN16" i="1"/>
  <c r="AI17" i="1"/>
  <c r="AI18" i="1"/>
  <c r="AI19" i="1"/>
  <c r="AI20" i="1"/>
  <c r="AK21" i="1"/>
  <c r="AK25" i="1"/>
  <c r="AI22" i="1"/>
  <c r="AI23" i="1"/>
  <c r="AI24" i="1"/>
  <c r="AH17" i="1"/>
  <c r="AH18" i="1"/>
  <c r="AH19" i="1"/>
  <c r="AH20" i="1"/>
  <c r="AH21" i="1"/>
  <c r="AH22" i="1"/>
  <c r="AH23" i="1"/>
  <c r="AH24" i="1"/>
  <c r="AI16" i="1"/>
  <c r="AH16" i="1"/>
  <c r="AI15" i="1"/>
  <c r="AH15" i="1"/>
  <c r="AC15" i="1"/>
  <c r="AE15" i="1"/>
  <c r="AC16" i="1"/>
  <c r="AE16" i="1"/>
  <c r="AE25" i="1"/>
  <c r="AB17" i="1"/>
  <c r="AB18" i="1"/>
  <c r="AB19" i="1"/>
  <c r="AB20" i="1"/>
  <c r="AB21" i="1"/>
  <c r="AB22" i="1"/>
  <c r="AB23" i="1"/>
  <c r="AB24" i="1"/>
  <c r="AC17" i="1"/>
  <c r="AC18" i="1"/>
  <c r="AC20" i="1"/>
  <c r="AC21" i="1"/>
  <c r="AC22" i="1"/>
  <c r="AC23" i="1"/>
  <c r="AC24" i="1"/>
  <c r="AB16" i="1"/>
  <c r="AB15" i="1"/>
  <c r="F25" i="1"/>
  <c r="Q16" i="1"/>
  <c r="Q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3"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K13"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R13"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T13"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V13"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 ref="W13" authorId="0" shapeId="0" xr:uid="{00000000-0006-0000-0000-000006000000}">
      <text>
        <r>
          <rPr>
            <b/>
            <sz val="8"/>
            <color indexed="81"/>
            <rFont val="Tahoma"/>
            <family val="2"/>
          </rPr>
          <t>juan.jimenez:</t>
        </r>
        <r>
          <rPr>
            <sz val="8"/>
            <color indexed="81"/>
            <rFont val="Tahoma"/>
            <family val="2"/>
          </rPr>
          <t xml:space="preserve">
Asociar la fuente de financiacion
-Recursos Inversion
-Recursos Funcionamiento</t>
        </r>
      </text>
    </comment>
    <comment ref="AA13" authorId="0" shapeId="0" xr:uid="{00000000-0006-0000-0000-000007000000}">
      <text>
        <r>
          <rPr>
            <b/>
            <sz val="8"/>
            <color indexed="81"/>
            <rFont val="Tahoma"/>
            <family val="2"/>
          </rPr>
          <t>juan.jimenez:</t>
        </r>
        <r>
          <rPr>
            <sz val="8"/>
            <color indexed="81"/>
            <rFont val="Tahoma"/>
            <family val="2"/>
          </rPr>
          <t xml:space="preserve">
Cuantificar el valor total (en millones de pesos) de cada meta</t>
        </r>
      </text>
    </comment>
    <comment ref="Y14" authorId="0" shapeId="0" xr:uid="{00000000-0006-0000-0000-000008000000}">
      <text>
        <r>
          <rPr>
            <b/>
            <sz val="8"/>
            <color indexed="81"/>
            <rFont val="Tahoma"/>
            <family val="2"/>
          </rPr>
          <t>juan.jimenez:</t>
        </r>
        <r>
          <rPr>
            <sz val="8"/>
            <color indexed="81"/>
            <rFont val="Tahoma"/>
            <family val="2"/>
          </rPr>
          <t xml:space="preserve">
Al insertar el codigo del proyecto automaticamente se despliega el nombre del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<sst xmlns="http://schemas.openxmlformats.org/spreadsheetml/2006/main" count="372" uniqueCount="233">
  <si>
    <t>SECRETARIA DISTRITAL DE GOBIERNO</t>
  </si>
  <si>
    <t xml:space="preserve">VIGENCIA DE LA PLANEACIÓN: </t>
  </si>
  <si>
    <t>CONTROL DE CAMBIOS</t>
  </si>
  <si>
    <t xml:space="preserve">Dependencia: </t>
  </si>
  <si>
    <t>OFICINA DE ASUNTOS DISCIPLINARIOS</t>
  </si>
  <si>
    <t>VERSIÓN</t>
  </si>
  <si>
    <t>FECHA</t>
  </si>
  <si>
    <t>DESCRIPCIÓN DE LA MODIFICACIÓN</t>
  </si>
  <si>
    <r>
      <t>Objetivo Proceso:</t>
    </r>
    <r>
      <rPr>
        <sz val="10"/>
        <rFont val="Arial"/>
        <family val="2"/>
      </rPr>
      <t xml:space="preserve"> </t>
    </r>
  </si>
  <si>
    <t>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t>
  </si>
  <si>
    <t>Primera versión del Plan de Gestión 2018, en el cual se encuentran incluídas las metas de Implementación del Modelo de Planeación y Gestión.</t>
  </si>
  <si>
    <r>
      <t>Alcance del Proceso:</t>
    </r>
    <r>
      <rPr>
        <sz val="10"/>
        <rFont val="Arial"/>
        <family val="2"/>
      </rPr>
      <t xml:space="preserve"> </t>
    </r>
  </si>
  <si>
    <t>Aplica a la totalidad de las etapas del proceso disciplinario tanto el ordinario como el verbal hasta la sanción o absolución de los servidores en primera instancia o disponiendo el archivo de las quejas. Igualmente aplica a los/las servidores/as públicos/as que presta sus servicios a la Secretaria Distrital de Gobierno en calidad de funcionario de planta, provisional y de libre nombramiento y remoción. Quienes presten sus servicios a través de un contrato de prestación de servicios solo serán objeto de investigación disciplinaria por parte de la Procuraduría General de la Nación de conformidad con el artículo 53 de la ley 734 de 2002 en concordancia con la ley 1474 de 2011 estatuto anticorrupción.</t>
  </si>
  <si>
    <r>
      <t>Líder del  Proceso:</t>
    </r>
    <r>
      <rPr>
        <sz val="10"/>
        <rFont val="Arial"/>
        <family val="2"/>
      </rPr>
      <t xml:space="preserve"> </t>
    </r>
  </si>
  <si>
    <t>JEFE DE OFICINA DE ASUNTOS DISCIPLINARIOS</t>
  </si>
  <si>
    <t>G</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</si>
  <si>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</si>
  <si>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</si>
  <si>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</si>
  <si>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</si>
  <si>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</si>
  <si>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</si>
  <si>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</si>
  <si>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</si>
  <si>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</si>
  <si>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</si>
  <si>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</si>
  <si>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</si>
  <si>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</si>
  <si>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</si>
  <si>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OE</t>
  </si>
  <si>
    <t>OBJETIVO ESTRATÉGICO</t>
  </si>
  <si>
    <t>OBJETIVO ESPECIFICO/ESTRATEGIA</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</si>
  <si>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</si>
  <si>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</si>
  <si>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</si>
  <si>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</si>
  <si>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</si>
  <si>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</si>
  <si>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</si>
  <si>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</si>
  <si>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</si>
  <si>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</si>
  <si>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</si>
  <si>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</si>
  <si>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</si>
  <si>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</si>
  <si>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</si>
  <si>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</si>
  <si>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</si>
  <si>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</si>
  <si>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</si>
  <si>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</si>
  <si>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</si>
  <si>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</si>
  <si>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</si>
  <si>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</si>
  <si>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</si>
  <si>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</si>
  <si>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</si>
  <si>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</si>
  <si>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</si>
  <si>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6. Integrar las herramientas de planeación, gestión y control, con enfoque de innovación, mejoramiento continuo, responsabilidad social, desarrollo integral del talento humano y transparencia</t>
  </si>
  <si>
    <t>Prevenir las actuaciones de los servidores públicos de la SDG con el proposito de evitar comportamientos que afecten la Función Pública</t>
  </si>
  <si>
    <t>NO APLICA</t>
  </si>
  <si>
    <t>Impulsar y terminar 650 procesos disciplinarios durante el año 2018</t>
  </si>
  <si>
    <t>GESTION</t>
  </si>
  <si>
    <t>Procesos disciplinarios impulsados y terminados durante la vigencia 2018</t>
  </si>
  <si>
    <t>Sumatoria de procesos disciplinarios  impulsados y terminados durante la vigencia 2018</t>
  </si>
  <si>
    <t>SUMA</t>
  </si>
  <si>
    <t>Procesos disciplinarios</t>
  </si>
  <si>
    <t>EFICACIA</t>
  </si>
  <si>
    <t>EXPEDIENTES DISCIPLINARIOS</t>
  </si>
  <si>
    <t xml:space="preserve">Expedientes con decisiones de fondo e interlocutorias que ponen fin al proceso disciplinario(archivos, fallos, e inhibitorios).    </t>
  </si>
  <si>
    <t>Se realizaron 138 archivos definitivos e inhibitorios , Un  (1) fallo ordinario durante el primer trimestre del año.</t>
  </si>
  <si>
    <t xml:space="preserve">162 Expedientes Terminados y con decisión Inhibitoria 
3     Fallos de Fondo  para un TOTAL  DE 161 DECISIONES  SUPERANDO LA META DE 150 </t>
  </si>
  <si>
    <t xml:space="preserve">203 Expedientes Terminados mediante archivo, o decisión Inhibitoria, y 
2  Fallos de Fondo  para un TOTAL  DE 205 DECISIONES.  SUPERANDO LA META DE 175 </t>
  </si>
  <si>
    <t>Expedientes Disciplinarios</t>
  </si>
  <si>
    <t xml:space="preserve">231 Expedientes Terminados mediante archivo, o decisión Inhibitoria, y 
4  Fallos de Fondo  para un TOTAL  DE 237 DECISIONES.  SUPERANDO LA META DE 175 </t>
  </si>
  <si>
    <t>Durante la vigencia se impulsaron y terminaron 746 procesos disciplinarios, superando así la meta programada de 650</t>
  </si>
  <si>
    <t>Realizar 4  talleres y/o charlas preventivas a los servidores públicos de la SDG sobre las normas disciplinarias y las conductas que afectan la función pública</t>
  </si>
  <si>
    <t>Talleres y charlas preventivas realizadas a los servidores publicos de la SDG sobre las normas disciplinarias y conductas que afectan la funcion publica</t>
  </si>
  <si>
    <t>Sumatoria de talleres y/o charlas preventivas a los servidores públicos de la SDG sobre las normas disciplinarias y las conductas que afectan la función pública</t>
  </si>
  <si>
    <t>Talleres y/o charlas</t>
  </si>
  <si>
    <t>CARPETA DE CHARLAS Y TALLERES</t>
  </si>
  <si>
    <t>OFICNA DE ASUNTOS DISCIPLINARIOS</t>
  </si>
  <si>
    <t xml:space="preserve">Carpeta que contiene actas de asistencia  tematica del taller o foro y informe </t>
  </si>
  <si>
    <t xml:space="preserve">No se realizaron charlas durante el primer trimestre </t>
  </si>
  <si>
    <t xml:space="preserve">SE REALIZARON  DOS TALLERES O CHARLAS PREVENTIVAS EN EL SEGUNDO TRIMESTRE
UNA CHARLA EN LA ALCALDÍA LOCAL DE SANTAFE EL 28 DE MAYO 
UNA CAHRLA EN LA ALCALDIA LOCAL DE CIUDAD BOLIVAR EL 30 DE MAYO </t>
  </si>
  <si>
    <t>SE REALIZARON  CINCO TALLERES O CHARLAS PREVENTIVAS EN EL TERCER TRIMESTRE ASI:
ALCALDIA LOCAL DE ENGATIVA 03 DE JULIO,
ARCHIVO DISTRITAL 17 DE JULIO,
ALCALDIA LOCAL DE FONTIBON 18 DE JULIO,
ALCALDIA LOCAL DE BOSA 24 DE AGOSTO,
ALCALDIA LOCAL DE SANTA FE 13 DE SEPTIEMBRE.</t>
  </si>
  <si>
    <t>Carpeta de Charlas OAD</t>
  </si>
  <si>
    <t>SE REALIZARON  CINCO TALLERES O CHARLAS PREVENTIVAS EN EL CUARTO TRIMESTRE ASI:
ALCALDIA LOCAL DE MARTIRES 25 DE OCTUBRE,
ALCALDIA LOCAL LA CANDELARIA 14 DE NOVIEMBRE,
ALCALDIA LOCAL DE USME 11 DE DICIEMBRE,
ALCALDIA LOCAL DE ANTONIO NARIÑO 12 DE DICIEMBRE,
ALCALDIA LOCAL DE SAN CRISTOBAL 19 DE DICIEMBRE.</t>
  </si>
  <si>
    <t>Durante la vigencia se realizaron 12 charlas preventivas a los servidores públicos de la SDG especialmente de las alcaldías locales</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</si>
  <si>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</si>
  <si>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</si>
  <si>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</si>
  <si>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</si>
  <si>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</si>
  <si>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</si>
  <si>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</si>
  <si>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</si>
  <si>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</si>
  <si>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Constancia de realización de ejercicios de evaluación del normograma aplicables al proceso/Alcaldía de conformidad con  el procedimiento para la identificación y evaluación de requisitos legales</t>
  </si>
  <si>
    <t>NO PROGRAMADO</t>
  </si>
  <si>
    <t>NO PROGRAMADO PARA ESTE TRIMESTRE</t>
  </si>
  <si>
    <t>Meta no programada</t>
  </si>
  <si>
    <t>meta no programada</t>
  </si>
  <si>
    <t>META NO PROGRAMADA</t>
  </si>
  <si>
    <t>El proceso realizó el ejercicio de evaluación del normograma evidenciado en el radicado N° 20181600272973</t>
  </si>
  <si>
    <t>radicado N° 20181600272973</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</si>
  <si>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</si>
  <si>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</si>
  <si>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</si>
  <si>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</si>
  <si>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Lista de chequeo de medición ambiental en el proceso/alcaldía</t>
  </si>
  <si>
    <t>El proceso de control disciplinario realizó la medición de desempeño ambiental</t>
  </si>
  <si>
    <t>Informe de medición del desempeño ambiental</t>
  </si>
  <si>
    <t>El proceso desarrollo la medición de desempeño ambiental programada para el trimestre</t>
  </si>
  <si>
    <t>Informe ambiental</t>
  </si>
  <si>
    <t>El proceso desarrolló las dos mediciones de desempeño ambiental programadas para la vigencia</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</si>
  <si>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</si>
  <si>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</si>
  <si>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</si>
  <si>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DECRECIENTE</t>
  </si>
  <si>
    <t>Requerimientos ciudadanos (INICIA LA VIGENCIA CON 22 VENCIDOS)</t>
  </si>
  <si>
    <t>REQUERIMIENTOS CIUDADNAOS</t>
  </si>
  <si>
    <t>Respuesta de requerimientos ciudadanos vencidos de 2017</t>
  </si>
  <si>
    <t>NO PROGRAMADA</t>
  </si>
  <si>
    <t>SE VERIFICARÁ EL CUMPLIMIENTO DE ESTA META EN II TRIMESTRE</t>
  </si>
  <si>
    <t>Según el informe de servicio  a la ciudadaní la oficina de asuntos disciplinarios cuenta con 22 requerimientos ciudadanos vencidos a corte de 30 de junio de 2018,</t>
  </si>
  <si>
    <t>Según el reporte remitido por servicio a la ciudadanía la Oficina de Asuntos Disciplinarios no cuenta con requerimientos ciudadanos vencidos de la vigencia 2017</t>
  </si>
  <si>
    <t>Informe de Servicio a la Ciudadanía</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</si>
  <si>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</si>
  <si>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</si>
  <si>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</si>
  <si>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</si>
  <si>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</si>
  <si>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Buena practica y lección aprendida registrada en el AGORA</t>
  </si>
  <si>
    <t>No realizó reporte de buena práctica en Ágora</t>
  </si>
  <si>
    <t>Informe de buenas prácticas en Ágora</t>
  </si>
  <si>
    <t>Implementacion del Agora asi:
Actualización del sistema de información disciplinaria de los años 2012-2013-2014-2015-2016-2017, y radicación y actualización del año 2018. Al 03 de septiembre de 2018 registraba una actualización por año así (expedientes radicados/expedientes por año total):
2012: 765 / 791
2013: 824/967
2014: 835/1053
2015: 752/944
2016: 977/1118
2017: 1233/1471
2018: 936/936
Y lecciones aprendidas asi:
Al principio de año 2018, no se fomentaba la prevención de faltas disciplinarias en la OAD, por lo que se decidió implementar alertas disciplinarias mediante piezas de Comunicación enviadas a los correos institucionales de los funcionarios de la Secretaria de Gobierno, con el fin de prevenir y recordar posibles faltas reiterativas, de acuerdo con la Ley 734 de 2002.</t>
  </si>
  <si>
    <t>Sistema Agora y Lecciones Aprendidas</t>
  </si>
  <si>
    <t>La lección aprendida registrada se relaciona  en la no prevención de faltas disciplinaias, razón por la cual se decidió implementar tips para prevenir o mitigar acciones disciplinarias
La buena práctica se relaciona a la identificación detallada y clara de los expedientes disciplinarios, permitiendo así mayor agilidad en la búsqueda y filtro de los mismos.</t>
  </si>
  <si>
    <t>Cumplir con el 100% de los requisitos del modelo integrado de planeación y gestión</t>
  </si>
  <si>
    <r>
      <t xml:space="preserve">Depurar el 100% de las comunicaciones en el aplicativo de gestión documental </t>
    </r>
    <r>
      <rPr>
        <b/>
        <sz val="11"/>
        <rFont val="Calibri"/>
        <family val="2"/>
      </rPr>
      <t>ORFEO I</t>
    </r>
    <r>
      <rPr>
        <sz val="11"/>
        <rFont val="Calibri"/>
        <family val="2"/>
      </rPr>
      <t xml:space="preserve"> (a excepción de los derechos de petición)</t>
    </r>
  </si>
  <si>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</si>
  <si>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</si>
  <si>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</si>
  <si>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</si>
  <si>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ORFEO depurado de comunicaciones (Excepto derechos de petición)</t>
  </si>
  <si>
    <t>Según informe de ORFEO 1 el proceso cuenta con 28 comunicaciones en el aplicativo ORFEO 1</t>
  </si>
  <si>
    <t>Informe ORFEO 1</t>
  </si>
  <si>
    <t xml:space="preserve">De acuerdo con el reporte extraido del aplicativo ORFEO I el proceso depuro 28  (línea base) comunicaciones del aplicativo de gestión documental ORFEO I </t>
  </si>
  <si>
    <t>Reporte ORFEO I</t>
  </si>
  <si>
    <t>El proceso depuró el 100% de las comunicaciones en el aplicativo de gestión documental ORFEO I</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</si>
  <si>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</si>
  <si>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</si>
  <si>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</si>
  <si>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N/A</t>
  </si>
  <si>
    <t>CONSTANTE</t>
  </si>
  <si>
    <t>Plan de Actualización de la Documentación</t>
  </si>
  <si>
    <t>OFICINA ASESORA DE PLANEACION</t>
  </si>
  <si>
    <t>Cumplimiento de la actualización documental del proceso</t>
  </si>
  <si>
    <t>NO CUENTA CON PLAN DE ACTUALIZACIÓN DOCUMENTAL</t>
  </si>
  <si>
    <t>Según informe del analista, el proceso cumplió con el 100% de las actividades programadas para el II trimestre en el pplan de actualización documental</t>
  </si>
  <si>
    <t>Informe del analista del proceso</t>
  </si>
  <si>
    <t>Según informe del analista, el proceso cumplió con el 100% de las actividades programadas para el III trimestre en el plan de actualización documental</t>
  </si>
  <si>
    <t>Según informe del analista, el proceso cumplió con el 100% de las actividades programadas para el IVtrimestre en el plan de actualización documental</t>
  </si>
  <si>
    <t>Informe actualización documental</t>
  </si>
  <si>
    <t>El proceso realizó la actualización documental correspondiente</t>
  </si>
  <si>
    <t>Mantener el 100% de las acciones de mejora asignadas al proceso/Alcaldía con relación a planes de mejoramiento interno documentadas y vigentes</t>
  </si>
  <si>
    <t>Acciones correctivas documentadas y vigentes</t>
  </si>
  <si>
    <t>(1-No. De acciones vencidas de plan de mejoramiento responsabilidad del proceso /N°  de acciones a gestionar bajo responsabilidad del proceso)*100</t>
  </si>
  <si>
    <t>Acciones de mejora asignadas al proceso actualizadas y documentadas</t>
  </si>
  <si>
    <t>NO CUENTA CON ACCIONES DE MEJORA VENCIDAS:
1. ACCIONES INTERNAS 100% - 50%
2. NO CUENTA CON ACCIONES EXTERNAS PENDIENTES 100%-50%</t>
  </si>
  <si>
    <t>INFORME DE ACCIONES DE MEJORA</t>
  </si>
  <si>
    <t>Acciones de mejora - 100% actualizadas</t>
  </si>
  <si>
    <t>Informe de acciones de mejora</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</si>
  <si>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</si>
  <si>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</si>
  <si>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</si>
  <si>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</si>
  <si>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Consumo de Papel</t>
  </si>
  <si>
    <t>Información publicada conforme a  los requisitos e indice de transparencia</t>
  </si>
  <si>
    <t>CUENTA CON LA INFORMACIÓN PUBLICADA SEGÚN LOS LINEAMIENTOS DE LA LEY 1712</t>
  </si>
  <si>
    <t>http://www.gobiernobogota.gov.co/transparencia/instrumentos-gestion-informacion-publica/relacionados-la-informacion/107-registro</t>
  </si>
  <si>
    <t>Cumple con los lineamientos de la ley 1712 de 2014</t>
  </si>
  <si>
    <t>http://www.gobiernobogota.gov.co/transparencia/instrumentos-gestion-informacion-publica/relacionados-informacion</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</si>
  <si>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</si>
  <si>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</si>
  <si>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</si>
  <si>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</si>
  <si>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</si>
  <si>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</si>
  <si>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RUBROSFUNCIONAMIENTO</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</si>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</sst>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
    <numFmt numFmtId="165" formatCode="[$$-240A]\ #,##0.00"/>
    <numFmt numFmtId="166" formatCode="* #,##0.00&quot;    &quot;;\-* #,##0.00&quot;    &quot;;* \-#&quot;    &quot;;@\ "/>
  </numFmts>
  <fonts count="43">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4"/>
      <name val="Arial Rounded MT Bold"/>
      <family val="2"/>
    </font>
    <font>
      <b/>
      <sz val="11"/>
      <color indexed="16"/>
      <name val="Arial"/>
      <family val="2"/>
    </font>
    <font>
      <sz val="12"/>
      <name val="Arial"/>
      <family val="2"/>
    </font>
    <font>
      <sz val="12"/>
      <color indexed="8"/>
      <name val="Arial Rounded MT Bold"/>
      <family val="2"/>
    </font>
    <font>
      <b/>
      <sz val="18"/>
      <name val="Arial Rounded MT Bold"/>
      <family val="2"/>
    </font>
    <font>
      <b/>
      <sz val="22"/>
      <name val="Arial Rounded MT Bold"/>
      <family val="2"/>
    </font>
    <font>
      <sz val="14"/>
      <name val="Arial"/>
      <family val="2"/>
    </font>
    <font>
      <sz val="18"/>
      <name val="Arial"/>
      <family val="2"/>
    </font>
    <font>
      <sz val="11"/>
      <name val="Calibri"/>
      <family val="2"/>
    </font>
    <font>
      <b/>
      <sz val="11"/>
      <name val="Calibri"/>
      <family val="2"/>
    </font>
    <font>
      <b/>
      <sz val="16"/>
      <name val="Arial"/>
      <family val="2"/>
    </font>
    <font>
      <sz val="11"/>
      <color theme="1"/>
      <name val="Calibri"/>
      <family val="2"/>
      <scheme val="minor"/>
    </font>
    <font>
      <u/>
      <sz val="11"/>
      <color theme="10"/>
      <name val="Calibri"/>
      <family val="2"/>
      <scheme val="minor"/>
    </font>
    <font>
      <sz val="10"/>
      <color theme="1"/>
      <name val="Calibri"/>
      <family val="2"/>
      <scheme val="minor"/>
    </font>
    <font>
      <sz val="10"/>
      <color theme="1"/>
      <name val="Arial"/>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28"/>
      <color theme="1"/>
      <name val="Arial"/>
      <family val="2"/>
    </font>
    <font>
      <b/>
      <sz val="10"/>
      <color theme="1"/>
      <name val="Calibri"/>
      <family val="2"/>
      <scheme val="minor"/>
    </font>
    <font>
      <sz val="11"/>
      <color theme="1"/>
      <name val="Arial Narrow"/>
      <family val="2"/>
    </font>
    <font>
      <sz val="12"/>
      <color theme="1"/>
      <name val="Calibri"/>
      <family val="2"/>
      <scheme val="minor"/>
    </font>
    <font>
      <sz val="10"/>
      <color rgb="FF000000"/>
      <name val="Arial"/>
      <family val="2"/>
      <charset val="1"/>
    </font>
    <font>
      <sz val="11"/>
      <name val="Calibri"/>
      <family val="2"/>
      <scheme val="minor"/>
    </font>
    <font>
      <sz val="16"/>
      <color theme="1"/>
      <name val="Arial"/>
      <family val="2"/>
    </font>
    <font>
      <sz val="14"/>
      <color theme="1"/>
      <name val="Arial"/>
      <family val="2"/>
    </font>
    <font>
      <b/>
      <sz val="16"/>
      <color theme="1"/>
      <name val="Arial"/>
      <family val="2"/>
    </font>
    <font>
      <b/>
      <sz val="24"/>
      <color theme="1"/>
      <name val="Arial Rounded MT Bold"/>
      <family val="2"/>
    </font>
    <font>
      <b/>
      <sz val="20"/>
      <color theme="1"/>
      <name val="Arial"/>
      <family val="2"/>
    </font>
    <font>
      <b/>
      <sz val="18"/>
      <color theme="1"/>
      <name val="Calibri"/>
      <family val="2"/>
      <scheme val="minor"/>
    </font>
    <font>
      <b/>
      <sz val="11"/>
      <color theme="1"/>
      <name val="Arial"/>
      <family val="2"/>
    </font>
    <font>
      <b/>
      <sz val="18"/>
      <color theme="1"/>
      <name val="Arial"/>
      <family val="2"/>
    </font>
    <font>
      <b/>
      <sz val="26"/>
      <color theme="1"/>
      <name val="Arial"/>
      <family val="2"/>
    </font>
  </fonts>
  <fills count="2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4"/>
        <bgColor indexed="64"/>
      </patternFill>
    </fill>
    <fill>
      <patternFill patternType="solid">
        <fgColor theme="8" tint="0.59999389629810485"/>
        <bgColor indexed="64"/>
      </patternFill>
    </fill>
    <fill>
      <patternFill patternType="solid">
        <fgColor rgb="FFFFFFFF"/>
        <bgColor rgb="FFEEECE1"/>
      </patternFill>
    </fill>
    <fill>
      <patternFill patternType="solid">
        <fgColor rgb="FFFFC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3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bottom style="thin">
        <color indexed="64"/>
      </bottom>
      <diagonal/>
    </border>
  </borders>
  <cellStyleXfs count="11">
    <xf numFmtId="0" fontId="0" fillId="0" borderId="0"/>
    <xf numFmtId="0" fontId="2" fillId="2" borderId="0" applyNumberFormat="0" applyBorder="0" applyAlignment="0" applyProtection="0"/>
    <xf numFmtId="0" fontId="21" fillId="0" borderId="0" applyNumberFormat="0" applyFill="0" applyBorder="0" applyAlignment="0" applyProtection="0"/>
    <xf numFmtId="166" fontId="2" fillId="0" borderId="0" applyFill="0" applyBorder="0" applyAlignment="0" applyProtection="0"/>
    <xf numFmtId="44" fontId="20" fillId="0" borderId="0" applyFont="0" applyFill="0" applyBorder="0" applyAlignment="0" applyProtection="0"/>
    <xf numFmtId="0" fontId="2" fillId="0" borderId="0"/>
    <xf numFmtId="9" fontId="2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74">
    <xf numFmtId="0" fontId="0" fillId="0" borderId="0" xfId="0"/>
    <xf numFmtId="0" fontId="22" fillId="6" borderId="0" xfId="0" applyFont="1" applyFill="1"/>
    <xf numFmtId="0" fontId="2" fillId="6" borderId="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2" fillId="6" borderId="0" xfId="0" applyFont="1" applyFill="1" applyAlignment="1">
      <alignment horizontal="center"/>
    </xf>
    <xf numFmtId="0" fontId="1" fillId="7" borderId="2" xfId="0" applyFont="1" applyFill="1" applyBorder="1" applyAlignment="1">
      <alignment horizontal="center" vertical="center" wrapText="1"/>
    </xf>
    <xf numFmtId="0" fontId="23" fillId="6" borderId="0" xfId="0" applyFont="1" applyFill="1" applyBorder="1" applyAlignment="1">
      <alignment vertical="center" wrapText="1"/>
    </xf>
    <xf numFmtId="0" fontId="23" fillId="6" borderId="0" xfId="0" applyFont="1" applyFill="1"/>
    <xf numFmtId="0" fontId="1" fillId="9" borderId="2" xfId="0" applyFont="1" applyFill="1" applyBorder="1" applyAlignment="1">
      <alignment horizontal="center" vertical="center" wrapText="1"/>
    </xf>
    <xf numFmtId="0" fontId="22" fillId="6" borderId="0" xfId="0" applyFont="1" applyFill="1" applyBorder="1"/>
    <xf numFmtId="0" fontId="24" fillId="0" borderId="4" xfId="0" applyFont="1" applyFill="1" applyBorder="1" applyAlignment="1">
      <alignment horizontal="justify" vertical="center" wrapText="1"/>
    </xf>
    <xf numFmtId="0" fontId="24" fillId="0" borderId="2" xfId="0" applyFont="1" applyFill="1" applyBorder="1" applyAlignment="1">
      <alignment horizontal="center" vertical="center" wrapText="1"/>
    </xf>
    <xf numFmtId="0" fontId="0" fillId="0" borderId="0" xfId="0" applyAlignment="1">
      <alignment wrapText="1"/>
    </xf>
    <xf numFmtId="0" fontId="24" fillId="0" borderId="5" xfId="0" applyFont="1" applyFill="1" applyBorder="1" applyAlignment="1">
      <alignment horizontal="justify" vertical="center" wrapText="1"/>
    </xf>
    <xf numFmtId="0" fontId="24" fillId="0" borderId="2" xfId="0" applyFont="1" applyFill="1" applyBorder="1" applyAlignment="1">
      <alignment horizontal="justify" vertical="center" wrapText="1"/>
    </xf>
    <xf numFmtId="0" fontId="24" fillId="0" borderId="6" xfId="0" applyFont="1" applyFill="1" applyBorder="1" applyAlignment="1">
      <alignment horizontal="justify" vertical="center" wrapText="1"/>
    </xf>
    <xf numFmtId="0" fontId="24" fillId="0" borderId="7" xfId="0" applyFont="1" applyFill="1" applyBorder="1" applyAlignment="1">
      <alignment horizontal="justify" vertical="center" wrapText="1"/>
    </xf>
    <xf numFmtId="0" fontId="24"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5" fillId="0" borderId="0" xfId="0" applyFont="1" applyAlignment="1">
      <alignment horizontal="justify"/>
    </xf>
    <xf numFmtId="0" fontId="26" fillId="10" borderId="8" xfId="0" applyFont="1" applyFill="1" applyBorder="1" applyAlignment="1">
      <alignment horizontal="justify" vertical="center" wrapText="1"/>
    </xf>
    <xf numFmtId="0" fontId="26" fillId="6" borderId="8" xfId="0" applyFont="1" applyFill="1" applyBorder="1" applyAlignment="1">
      <alignment horizontal="justify" vertical="center" wrapText="1"/>
    </xf>
    <xf numFmtId="0" fontId="7" fillId="11" borderId="2" xfId="0" applyFont="1" applyFill="1" applyBorder="1" applyAlignment="1">
      <alignment horizontal="center" vertical="center" wrapText="1"/>
    </xf>
    <xf numFmtId="0" fontId="7" fillId="11" borderId="2" xfId="0" applyFont="1" applyFill="1" applyBorder="1" applyAlignment="1">
      <alignment horizontal="justify" vertical="center" wrapText="1"/>
    </xf>
    <xf numFmtId="0" fontId="26" fillId="11" borderId="8" xfId="0" applyFont="1" applyFill="1" applyBorder="1" applyAlignment="1">
      <alignment horizontal="justify" vertical="center" wrapText="1"/>
    </xf>
    <xf numFmtId="0" fontId="26" fillId="11" borderId="9" xfId="0" applyFont="1" applyFill="1" applyBorder="1" applyAlignment="1">
      <alignment horizontal="justify" vertical="center" wrapText="1"/>
    </xf>
    <xf numFmtId="0" fontId="7" fillId="12" borderId="10"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7" fillId="13" borderId="2"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26" fillId="14" borderId="11" xfId="0" applyFont="1" applyFill="1" applyBorder="1" applyAlignment="1">
      <alignment horizontal="justify" vertical="center" wrapText="1"/>
    </xf>
    <xf numFmtId="0" fontId="26" fillId="14" borderId="8" xfId="0" applyFont="1" applyFill="1" applyBorder="1" applyAlignment="1">
      <alignment horizontal="justify" vertical="center" wrapText="1"/>
    </xf>
    <xf numFmtId="0" fontId="7" fillId="14" borderId="2" xfId="0" applyFont="1" applyFill="1" applyBorder="1" applyAlignment="1">
      <alignment vertical="center" wrapText="1"/>
    </xf>
    <xf numFmtId="0" fontId="26" fillId="15" borderId="10" xfId="0" applyFont="1" applyFill="1" applyBorder="1" applyAlignment="1">
      <alignment horizontal="justify" vertical="center" wrapText="1"/>
    </xf>
    <xf numFmtId="0" fontId="26" fillId="15" borderId="8" xfId="0" applyFont="1" applyFill="1" applyBorder="1" applyAlignment="1">
      <alignment horizontal="justify" vertical="center" wrapText="1"/>
    </xf>
    <xf numFmtId="0" fontId="7" fillId="15" borderId="8" xfId="0" applyFont="1" applyFill="1" applyBorder="1" applyAlignment="1">
      <alignment horizontal="justify" vertical="center" wrapText="1"/>
    </xf>
    <xf numFmtId="0" fontId="27" fillId="15" borderId="8" xfId="0" applyFont="1" applyFill="1" applyBorder="1" applyAlignment="1">
      <alignment horizontal="justify" vertical="center" wrapText="1"/>
    </xf>
    <xf numFmtId="0" fontId="26" fillId="15" borderId="12" xfId="0" applyFont="1" applyFill="1" applyBorder="1" applyAlignment="1">
      <alignment horizontal="left" vertical="center" wrapText="1"/>
    </xf>
    <xf numFmtId="0" fontId="26" fillId="15" borderId="9" xfId="0" applyFont="1" applyFill="1" applyBorder="1" applyAlignment="1">
      <alignment horizontal="justify" vertical="center" wrapText="1"/>
    </xf>
    <xf numFmtId="0" fontId="7" fillId="15" borderId="10" xfId="0" applyFont="1" applyFill="1" applyBorder="1" applyAlignment="1">
      <alignment horizontal="justify" vertical="center" wrapText="1"/>
    </xf>
    <xf numFmtId="0" fontId="7" fillId="15" borderId="9" xfId="0" applyFont="1" applyFill="1" applyBorder="1" applyAlignment="1">
      <alignment horizontal="justify" vertical="center" wrapText="1"/>
    </xf>
    <xf numFmtId="0" fontId="1" fillId="9" borderId="3" xfId="0" applyFont="1" applyFill="1" applyBorder="1" applyAlignment="1">
      <alignment vertical="center" wrapText="1"/>
    </xf>
    <xf numFmtId="9" fontId="2" fillId="6" borderId="0" xfId="6" applyFont="1" applyFill="1" applyBorder="1" applyAlignment="1">
      <alignment horizontal="center" vertical="center" wrapText="1"/>
    </xf>
    <xf numFmtId="0" fontId="1" fillId="7" borderId="13" xfId="0" applyFont="1" applyFill="1" applyBorder="1" applyAlignment="1">
      <alignment horizontal="center" vertical="center" wrapText="1"/>
    </xf>
    <xf numFmtId="9" fontId="28" fillId="6" borderId="6" xfId="6" applyFont="1" applyFill="1" applyBorder="1" applyAlignment="1" applyProtection="1">
      <alignment horizontal="center" vertical="center" wrapText="1"/>
      <protection locked="0"/>
    </xf>
    <xf numFmtId="9" fontId="2" fillId="6" borderId="6" xfId="6" applyFont="1" applyFill="1" applyBorder="1" applyAlignment="1">
      <alignment horizontal="center" vertical="center" wrapText="1"/>
    </xf>
    <xf numFmtId="0" fontId="25" fillId="6" borderId="6" xfId="0" applyFont="1" applyFill="1" applyBorder="1" applyAlignment="1" applyProtection="1">
      <alignment horizontal="center" vertical="center" wrapText="1"/>
      <protection locked="0"/>
    </xf>
    <xf numFmtId="0" fontId="1" fillId="18" borderId="3"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25" fillId="6" borderId="5" xfId="0" applyFont="1" applyFill="1" applyBorder="1" applyAlignment="1" applyProtection="1">
      <alignment horizontal="center" vertical="center" wrapText="1"/>
      <protection locked="0"/>
    </xf>
    <xf numFmtId="0" fontId="1" fillId="6" borderId="15" xfId="0" applyFont="1" applyFill="1" applyBorder="1" applyAlignment="1">
      <alignment vertical="center" wrapText="1"/>
    </xf>
    <xf numFmtId="0" fontId="1" fillId="9" borderId="16"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6" borderId="20" xfId="0" applyFont="1" applyFill="1" applyBorder="1" applyAlignment="1">
      <alignment vertical="center" wrapText="1"/>
    </xf>
    <xf numFmtId="0" fontId="1" fillId="7" borderId="16"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29" fillId="7" borderId="7" xfId="0" applyFont="1" applyFill="1" applyBorder="1"/>
    <xf numFmtId="0" fontId="1" fillId="18" borderId="16" xfId="0" applyFont="1" applyFill="1" applyBorder="1" applyAlignment="1">
      <alignment horizontal="center" vertical="center" wrapText="1"/>
    </xf>
    <xf numFmtId="0" fontId="1" fillId="12" borderId="18" xfId="0" applyFont="1" applyFill="1" applyBorder="1" applyAlignment="1">
      <alignment horizontal="center" vertical="center" wrapText="1"/>
    </xf>
    <xf numFmtId="0" fontId="1" fillId="12" borderId="19" xfId="0" applyFont="1" applyFill="1" applyBorder="1" applyAlignment="1">
      <alignment horizontal="center" vertical="center" wrapText="1"/>
    </xf>
    <xf numFmtId="0" fontId="1" fillId="6" borderId="8" xfId="0" applyFont="1" applyFill="1" applyBorder="1" applyAlignment="1">
      <alignment vertical="center" wrapText="1"/>
    </xf>
    <xf numFmtId="0" fontId="11" fillId="5" borderId="2" xfId="0" applyFont="1" applyFill="1" applyBorder="1" applyAlignment="1" applyProtection="1">
      <alignment horizontal="left" vertical="center" wrapText="1"/>
    </xf>
    <xf numFmtId="0" fontId="10" fillId="20" borderId="16" xfId="0" applyFont="1" applyFill="1" applyBorder="1" applyAlignment="1">
      <alignment horizontal="center" vertical="center" wrapText="1"/>
    </xf>
    <xf numFmtId="0" fontId="11" fillId="5" borderId="16" xfId="0" applyFont="1" applyFill="1" applyBorder="1" applyAlignment="1" applyProtection="1">
      <alignment horizontal="left" vertical="center" wrapText="1"/>
    </xf>
    <xf numFmtId="0" fontId="1" fillId="6" borderId="7" xfId="0" applyFont="1" applyFill="1" applyBorder="1" applyAlignment="1">
      <alignment vertical="center" wrapText="1"/>
    </xf>
    <xf numFmtId="0" fontId="30" fillId="6" borderId="21" xfId="0" applyFont="1" applyFill="1" applyBorder="1" applyAlignment="1">
      <alignment horizontal="justify" vertical="center" wrapText="1"/>
    </xf>
    <xf numFmtId="0" fontId="30" fillId="6" borderId="3" xfId="0" applyFont="1" applyFill="1" applyBorder="1" applyAlignment="1">
      <alignment horizontal="justify" vertical="center" wrapText="1"/>
    </xf>
    <xf numFmtId="9" fontId="31" fillId="6" borderId="5" xfId="6"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6" borderId="5" xfId="6" applyNumberFormat="1" applyFont="1" applyFill="1" applyBorder="1" applyAlignment="1">
      <alignment horizontal="center" vertical="center" wrapText="1"/>
    </xf>
    <xf numFmtId="0" fontId="0" fillId="0" borderId="2" xfId="0" applyFont="1" applyBorder="1" applyAlignment="1">
      <alignment vertical="center" wrapText="1"/>
    </xf>
    <xf numFmtId="0" fontId="32" fillId="21" borderId="2" xfId="0" applyFont="1" applyFill="1" applyBorder="1" applyAlignment="1" applyProtection="1">
      <alignment horizontal="center" vertical="center" wrapText="1"/>
      <protection locked="0"/>
    </xf>
    <xf numFmtId="9" fontId="31" fillId="6" borderId="3" xfId="6" applyFont="1" applyFill="1" applyBorder="1" applyAlignment="1">
      <alignment horizontal="center" vertical="center" wrapText="1"/>
    </xf>
    <xf numFmtId="0" fontId="1" fillId="6" borderId="18" xfId="0" applyFont="1" applyFill="1" applyBorder="1" applyAlignment="1">
      <alignment vertical="center" wrapText="1"/>
    </xf>
    <xf numFmtId="9" fontId="2" fillId="6" borderId="2" xfId="6" applyFont="1" applyFill="1" applyBorder="1" applyAlignment="1">
      <alignment horizontal="center" vertical="center" wrapText="1"/>
    </xf>
    <xf numFmtId="0" fontId="1" fillId="8" borderId="3" xfId="0" applyFont="1" applyFill="1" applyBorder="1" applyAlignment="1">
      <alignment horizontal="center" vertical="center" wrapText="1"/>
    </xf>
    <xf numFmtId="9" fontId="23" fillId="6" borderId="2" xfId="6" applyFont="1" applyFill="1" applyBorder="1" applyAlignment="1">
      <alignment horizontal="center" vertical="center" wrapText="1"/>
    </xf>
    <xf numFmtId="9" fontId="2" fillId="6" borderId="2" xfId="6" applyFont="1" applyFill="1" applyBorder="1" applyAlignment="1" applyProtection="1">
      <alignment horizontal="center" vertical="center" wrapText="1"/>
      <protection locked="0"/>
    </xf>
    <xf numFmtId="0" fontId="25" fillId="6" borderId="2" xfId="0" applyFont="1" applyFill="1" applyBorder="1" applyAlignment="1" applyProtection="1">
      <alignment horizontal="center" vertical="center" wrapText="1"/>
      <protection locked="0"/>
    </xf>
    <xf numFmtId="0" fontId="23" fillId="6" borderId="2" xfId="0" applyFont="1" applyFill="1" applyBorder="1" applyAlignment="1" applyProtection="1">
      <alignment horizontal="center" vertical="center" wrapText="1"/>
      <protection locked="0"/>
    </xf>
    <xf numFmtId="0" fontId="23" fillId="6" borderId="2" xfId="0" applyFont="1" applyFill="1" applyBorder="1" applyAlignment="1" applyProtection="1">
      <alignment horizontal="justify" vertical="center" wrapText="1"/>
      <protection locked="0"/>
    </xf>
    <xf numFmtId="0" fontId="23" fillId="6" borderId="2" xfId="0" applyFont="1" applyFill="1" applyBorder="1" applyAlignment="1" applyProtection="1">
      <alignment horizontal="left" vertical="center" wrapText="1"/>
      <protection locked="0"/>
    </xf>
    <xf numFmtId="0" fontId="1" fillId="16" borderId="3" xfId="0" applyFont="1" applyFill="1" applyBorder="1" applyAlignment="1">
      <alignment horizontal="center" vertical="center" wrapText="1"/>
    </xf>
    <xf numFmtId="0" fontId="1" fillId="16" borderId="18" xfId="0" applyFont="1" applyFill="1" applyBorder="1" applyAlignment="1">
      <alignment horizontal="center" vertical="center" wrapText="1"/>
    </xf>
    <xf numFmtId="0" fontId="1" fillId="16" borderId="19"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23" fillId="6" borderId="2" xfId="6" applyNumberFormat="1" applyFont="1" applyFill="1" applyBorder="1" applyAlignment="1" applyProtection="1">
      <alignment horizontal="center" vertical="center" wrapText="1"/>
      <protection locked="0"/>
    </xf>
    <xf numFmtId="0" fontId="1" fillId="6" borderId="14" xfId="0" applyFont="1" applyFill="1" applyBorder="1" applyAlignment="1">
      <alignment vertical="center" wrapText="1"/>
    </xf>
    <xf numFmtId="0" fontId="33" fillId="6" borderId="2" xfId="0" applyFont="1" applyFill="1" applyBorder="1" applyAlignment="1">
      <alignment horizontal="left" vertical="center" wrapText="1"/>
    </xf>
    <xf numFmtId="0" fontId="25" fillId="6" borderId="3" xfId="0" applyFont="1" applyFill="1" applyBorder="1" applyAlignment="1" applyProtection="1">
      <alignment horizontal="center" vertical="center" wrapText="1"/>
      <protection locked="0"/>
    </xf>
    <xf numFmtId="0" fontId="23" fillId="6" borderId="2" xfId="0" applyFont="1" applyFill="1" applyBorder="1" applyAlignment="1">
      <alignment horizontal="center" vertical="center" wrapText="1"/>
    </xf>
    <xf numFmtId="0" fontId="23" fillId="6" borderId="2" xfId="6" applyNumberFormat="1" applyFont="1" applyFill="1" applyBorder="1" applyAlignment="1">
      <alignment horizontal="center" vertical="center" wrapText="1"/>
    </xf>
    <xf numFmtId="9" fontId="23" fillId="22" borderId="2" xfId="6" applyFont="1" applyFill="1" applyBorder="1" applyAlignment="1" applyProtection="1">
      <alignment horizontal="center" vertical="center" wrapText="1"/>
      <protection locked="0"/>
    </xf>
    <xf numFmtId="0" fontId="0" fillId="0" borderId="3" xfId="0" applyFont="1" applyBorder="1" applyAlignment="1">
      <alignment vertical="center" wrapText="1"/>
    </xf>
    <xf numFmtId="0" fontId="25" fillId="6" borderId="12" xfId="0" applyFont="1" applyFill="1" applyBorder="1" applyAlignment="1">
      <alignment horizontal="center" vertical="center" wrapText="1"/>
    </xf>
    <xf numFmtId="0" fontId="25" fillId="6" borderId="3" xfId="0" applyFont="1" applyFill="1" applyBorder="1" applyAlignment="1">
      <alignment horizontal="center" vertical="center" wrapText="1"/>
    </xf>
    <xf numFmtId="1" fontId="25" fillId="6" borderId="3" xfId="6" applyNumberFormat="1" applyFont="1" applyFill="1" applyBorder="1" applyAlignment="1">
      <alignment horizontal="center" vertical="center" wrapText="1"/>
    </xf>
    <xf numFmtId="0" fontId="25" fillId="6" borderId="21" xfId="0" applyFont="1" applyFill="1" applyBorder="1" applyAlignment="1">
      <alignment horizontal="center" vertical="center" wrapText="1"/>
    </xf>
    <xf numFmtId="0" fontId="32" fillId="21" borderId="3" xfId="0" applyFont="1" applyFill="1" applyBorder="1" applyAlignment="1" applyProtection="1">
      <alignment horizontal="center" vertical="center" wrapText="1"/>
      <protection locked="0"/>
    </xf>
    <xf numFmtId="9" fontId="33" fillId="6" borderId="2" xfId="6" applyFont="1" applyFill="1" applyBorder="1" applyAlignment="1">
      <alignment horizontal="center" vertical="center" wrapText="1"/>
    </xf>
    <xf numFmtId="165" fontId="23" fillId="6" borderId="2" xfId="4" applyNumberFormat="1" applyFont="1" applyFill="1" applyBorder="1" applyAlignment="1" applyProtection="1">
      <alignment horizontal="center" vertical="center" wrapText="1"/>
      <protection locked="0"/>
    </xf>
    <xf numFmtId="0" fontId="1" fillId="7" borderId="22" xfId="0" applyFont="1" applyFill="1" applyBorder="1" applyAlignment="1">
      <alignment horizontal="center" vertical="center" wrapText="1"/>
    </xf>
    <xf numFmtId="0" fontId="1" fillId="17" borderId="18"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17" borderId="19" xfId="0" applyFont="1" applyFill="1" applyBorder="1" applyAlignment="1">
      <alignment horizontal="center" vertical="center" wrapText="1"/>
    </xf>
    <xf numFmtId="9" fontId="9" fillId="6" borderId="2" xfId="6" applyFont="1" applyFill="1" applyBorder="1" applyAlignment="1">
      <alignment horizontal="center" vertical="center" wrapText="1"/>
    </xf>
    <xf numFmtId="0" fontId="23" fillId="6" borderId="2" xfId="0" applyNumberFormat="1" applyFont="1" applyFill="1" applyBorder="1" applyAlignment="1" applyProtection="1">
      <alignment horizontal="center" vertical="center" wrapText="1"/>
      <protection locked="0"/>
    </xf>
    <xf numFmtId="0" fontId="1" fillId="6" borderId="16" xfId="0" applyFont="1" applyFill="1" applyBorder="1" applyAlignment="1">
      <alignment vertical="center" wrapText="1"/>
    </xf>
    <xf numFmtId="0" fontId="11" fillId="5" borderId="16" xfId="0" applyFont="1" applyFill="1" applyBorder="1" applyAlignment="1" applyProtection="1">
      <alignment horizontal="center" vertical="center" wrapText="1"/>
    </xf>
    <xf numFmtId="14" fontId="11" fillId="5" borderId="2" xfId="0" applyNumberFormat="1" applyFont="1" applyFill="1" applyBorder="1" applyAlignment="1" applyProtection="1">
      <alignment horizontal="center" vertical="center" wrapText="1"/>
    </xf>
    <xf numFmtId="0" fontId="33" fillId="12" borderId="2" xfId="0" applyFont="1" applyFill="1" applyBorder="1" applyAlignment="1">
      <alignment horizontal="left" vertical="center" wrapText="1"/>
    </xf>
    <xf numFmtId="0" fontId="34" fillId="6" borderId="2" xfId="0" applyFont="1" applyFill="1" applyBorder="1" applyAlignment="1" applyProtection="1">
      <alignment horizontal="justify" vertical="center" wrapText="1"/>
      <protection locked="0"/>
    </xf>
    <xf numFmtId="0" fontId="35" fillId="6" borderId="2" xfId="0" applyFont="1" applyFill="1" applyBorder="1" applyAlignment="1">
      <alignment horizontal="center" vertical="center" wrapText="1"/>
    </xf>
    <xf numFmtId="0" fontId="15" fillId="6" borderId="2" xfId="6" applyNumberFormat="1" applyFont="1" applyFill="1" applyBorder="1" applyAlignment="1">
      <alignment horizontal="center" vertical="center" wrapText="1"/>
    </xf>
    <xf numFmtId="9" fontId="15" fillId="6" borderId="2" xfId="6" applyFont="1" applyFill="1" applyBorder="1" applyAlignment="1">
      <alignment horizontal="center" vertical="center" wrapText="1"/>
    </xf>
    <xf numFmtId="0" fontId="34" fillId="6" borderId="2" xfId="0" applyFont="1" applyFill="1" applyBorder="1" applyAlignment="1" applyProtection="1">
      <alignment horizontal="center" vertical="center" wrapText="1"/>
      <protection locked="0"/>
    </xf>
    <xf numFmtId="9" fontId="35" fillId="6" borderId="2" xfId="6" applyFont="1" applyFill="1" applyBorder="1" applyAlignment="1">
      <alignment horizontal="center" vertical="center" wrapText="1"/>
    </xf>
    <xf numFmtId="9" fontId="23" fillId="6" borderId="2" xfId="6" applyFont="1" applyFill="1" applyBorder="1" applyAlignment="1" applyProtection="1">
      <alignment horizontal="center" vertical="center" wrapText="1"/>
      <protection locked="0"/>
    </xf>
    <xf numFmtId="0" fontId="21" fillId="6" borderId="2" xfId="2" applyFill="1" applyBorder="1" applyAlignment="1" applyProtection="1">
      <alignment horizontal="justify" vertical="center" wrapText="1"/>
      <protection locked="0"/>
    </xf>
    <xf numFmtId="0" fontId="33" fillId="6" borderId="2" xfId="0" applyFont="1" applyFill="1" applyBorder="1" applyAlignment="1">
      <alignment horizontal="center" vertical="center" wrapText="1"/>
    </xf>
    <xf numFmtId="9" fontId="33" fillId="6" borderId="2" xfId="0" applyNumberFormat="1" applyFont="1" applyFill="1" applyBorder="1" applyAlignment="1">
      <alignment horizontal="center" vertical="center" wrapText="1"/>
    </xf>
    <xf numFmtId="9" fontId="33" fillId="6" borderId="7" xfId="6" applyFont="1" applyFill="1" applyBorder="1" applyAlignment="1">
      <alignment horizontal="center" vertical="center" wrapText="1"/>
    </xf>
    <xf numFmtId="0" fontId="33" fillId="6" borderId="7" xfId="0" applyFont="1" applyFill="1" applyBorder="1" applyAlignment="1">
      <alignment horizontal="left" vertical="center" wrapText="1"/>
    </xf>
    <xf numFmtId="0" fontId="25" fillId="6" borderId="23" xfId="0" applyFont="1" applyFill="1" applyBorder="1" applyAlignment="1" applyProtection="1">
      <alignment horizontal="justify" vertical="center" wrapText="1"/>
    </xf>
    <xf numFmtId="0" fontId="25" fillId="6" borderId="18" xfId="0" applyFont="1" applyFill="1" applyBorder="1" applyAlignment="1" applyProtection="1">
      <alignment horizontal="justify" vertical="center" wrapText="1"/>
    </xf>
    <xf numFmtId="0" fontId="33" fillId="12" borderId="16" xfId="0" applyFont="1" applyFill="1" applyBorder="1" applyAlignment="1" applyProtection="1">
      <alignment horizontal="left" vertical="center" wrapText="1"/>
    </xf>
    <xf numFmtId="0" fontId="33" fillId="6" borderId="2" xfId="0" applyFont="1" applyFill="1" applyBorder="1" applyAlignment="1" applyProtection="1">
      <alignment horizontal="left" vertical="center" wrapText="1"/>
    </xf>
    <xf numFmtId="0" fontId="33" fillId="12" borderId="20" xfId="0" applyFont="1" applyFill="1" applyBorder="1" applyAlignment="1" applyProtection="1">
      <alignment horizontal="left" vertical="center" wrapText="1"/>
    </xf>
    <xf numFmtId="0" fontId="21" fillId="6" borderId="2" xfId="2" applyFill="1" applyBorder="1" applyAlignment="1" applyProtection="1">
      <alignment horizontal="center" vertical="center" wrapText="1"/>
      <protection locked="0"/>
    </xf>
    <xf numFmtId="0" fontId="23" fillId="22" borderId="2" xfId="6" applyNumberFormat="1" applyFont="1" applyFill="1" applyBorder="1" applyAlignment="1" applyProtection="1">
      <alignment horizontal="center" vertical="center" wrapText="1"/>
      <protection locked="0"/>
    </xf>
    <xf numFmtId="9" fontId="16" fillId="6" borderId="2" xfId="6" applyFont="1" applyFill="1" applyBorder="1" applyAlignment="1" applyProtection="1">
      <alignment horizontal="center" vertical="center" wrapText="1"/>
    </xf>
    <xf numFmtId="10" fontId="16" fillId="6" borderId="2" xfId="6" applyNumberFormat="1" applyFont="1" applyFill="1" applyBorder="1" applyAlignment="1" applyProtection="1">
      <alignment horizontal="center" vertical="center" wrapText="1"/>
    </xf>
    <xf numFmtId="9" fontId="16" fillId="6" borderId="7" xfId="6" applyFont="1" applyFill="1" applyBorder="1" applyAlignment="1" applyProtection="1">
      <alignment horizontal="center" vertical="center" wrapText="1"/>
    </xf>
    <xf numFmtId="164" fontId="16" fillId="6" borderId="2" xfId="6" applyNumberFormat="1" applyFont="1" applyFill="1" applyBorder="1" applyAlignment="1" applyProtection="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pplyProtection="1">
      <alignment horizontal="center" vertical="center" wrapText="1"/>
      <protection locked="0"/>
    </xf>
    <xf numFmtId="9" fontId="2" fillId="0" borderId="2" xfId="6" applyFont="1" applyFill="1" applyBorder="1" applyAlignment="1">
      <alignment horizontal="center" vertical="center" wrapText="1"/>
    </xf>
    <xf numFmtId="9" fontId="23" fillId="0" borderId="2" xfId="6" applyFont="1" applyFill="1" applyBorder="1" applyAlignment="1">
      <alignment horizontal="center" vertical="center" wrapText="1"/>
    </xf>
    <xf numFmtId="9" fontId="23" fillId="0" borderId="2" xfId="6" applyFont="1" applyFill="1" applyBorder="1" applyAlignment="1" applyProtection="1">
      <alignment horizontal="center" vertical="center" wrapText="1"/>
      <protection locked="0"/>
    </xf>
    <xf numFmtId="1" fontId="23" fillId="6" borderId="2" xfId="6" applyNumberFormat="1" applyFont="1" applyFill="1" applyBorder="1" applyAlignment="1" applyProtection="1">
      <alignment horizontal="center" vertical="center" wrapText="1"/>
      <protection locked="0"/>
    </xf>
    <xf numFmtId="9" fontId="23" fillId="6" borderId="2" xfId="0" applyNumberFormat="1" applyFont="1" applyFill="1" applyBorder="1" applyAlignment="1">
      <alignment horizontal="center" vertical="center" wrapText="1"/>
    </xf>
    <xf numFmtId="0" fontId="23" fillId="0" borderId="2" xfId="6" applyNumberFormat="1" applyFont="1" applyFill="1" applyBorder="1" applyAlignment="1" applyProtection="1">
      <alignment horizontal="center" vertical="center" wrapText="1"/>
      <protection locked="0"/>
    </xf>
    <xf numFmtId="9" fontId="2" fillId="6" borderId="11" xfId="6" applyFont="1" applyFill="1" applyBorder="1" applyAlignment="1" applyProtection="1">
      <alignment vertical="center" wrapText="1"/>
      <protection locked="0"/>
    </xf>
    <xf numFmtId="9" fontId="2" fillId="22" borderId="2" xfId="6" applyFont="1" applyFill="1" applyBorder="1" applyAlignment="1" applyProtection="1">
      <alignment horizontal="center" vertical="center" wrapText="1"/>
      <protection locked="0"/>
    </xf>
    <xf numFmtId="9" fontId="23" fillId="0" borderId="2" xfId="0" applyNumberFormat="1" applyFont="1" applyFill="1" applyBorder="1" applyAlignment="1" applyProtection="1">
      <alignment horizontal="center" vertical="center" wrapText="1"/>
      <protection locked="0"/>
    </xf>
    <xf numFmtId="9" fontId="19" fillId="6" borderId="15" xfId="6" applyFont="1" applyFill="1" applyBorder="1" applyAlignment="1" applyProtection="1">
      <alignment horizontal="center" vertical="center" wrapText="1"/>
      <protection locked="0"/>
    </xf>
    <xf numFmtId="164" fontId="8" fillId="12" borderId="6" xfId="6" applyNumberFormat="1" applyFont="1" applyFill="1" applyBorder="1" applyAlignment="1">
      <alignment horizontal="center" vertical="center" wrapText="1"/>
    </xf>
    <xf numFmtId="0" fontId="1" fillId="16" borderId="2"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 fillId="17" borderId="16"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6" borderId="1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2" fillId="24" borderId="15" xfId="0" applyFont="1" applyFill="1" applyBorder="1" applyAlignment="1" applyProtection="1">
      <alignment horizontal="center" vertical="center" wrapText="1"/>
      <protection locked="0"/>
    </xf>
    <xf numFmtId="0" fontId="42" fillId="24" borderId="32" xfId="0" applyFont="1" applyFill="1" applyBorder="1" applyAlignment="1" applyProtection="1">
      <alignment horizontal="center" vertical="center" wrapText="1"/>
      <protection locked="0"/>
    </xf>
    <xf numFmtId="0" fontId="42" fillId="24" borderId="11" xfId="0" applyFont="1" applyFill="1" applyBorder="1" applyAlignment="1" applyProtection="1">
      <alignment horizontal="center" vertical="center" wrapText="1"/>
      <protection locked="0"/>
    </xf>
    <xf numFmtId="0" fontId="40" fillId="25" borderId="15" xfId="0" applyFont="1" applyFill="1" applyBorder="1" applyAlignment="1" applyProtection="1">
      <alignment horizontal="center" vertical="center" wrapText="1"/>
      <protection locked="0"/>
    </xf>
    <xf numFmtId="0" fontId="40" fillId="25" borderId="32" xfId="0" applyFont="1" applyFill="1" applyBorder="1" applyAlignment="1" applyProtection="1">
      <alignment horizontal="center" vertical="center" wrapText="1"/>
      <protection locked="0"/>
    </xf>
    <xf numFmtId="0" fontId="40" fillId="25" borderId="11" xfId="0" applyFont="1" applyFill="1" applyBorder="1" applyAlignment="1" applyProtection="1">
      <alignment horizontal="center" vertical="center" wrapText="1"/>
      <protection locked="0"/>
    </xf>
    <xf numFmtId="0" fontId="40" fillId="18" borderId="15" xfId="0" applyFont="1" applyFill="1" applyBorder="1" applyAlignment="1" applyProtection="1">
      <alignment horizontal="center" vertical="center" wrapText="1"/>
      <protection locked="0"/>
    </xf>
    <xf numFmtId="0" fontId="40" fillId="18" borderId="32" xfId="0" applyFont="1" applyFill="1" applyBorder="1" applyAlignment="1" applyProtection="1">
      <alignment horizontal="center" vertical="center" wrapText="1"/>
      <protection locked="0"/>
    </xf>
    <xf numFmtId="0" fontId="40" fillId="18" borderId="11" xfId="0" applyFont="1" applyFill="1" applyBorder="1" applyAlignment="1" applyProtection="1">
      <alignment horizontal="center" vertical="center" wrapText="1"/>
      <protection locked="0"/>
    </xf>
    <xf numFmtId="0" fontId="40" fillId="12" borderId="15" xfId="0" applyFont="1" applyFill="1" applyBorder="1" applyAlignment="1" applyProtection="1">
      <alignment horizontal="center" vertical="center" wrapText="1"/>
      <protection locked="0"/>
    </xf>
    <xf numFmtId="0" fontId="40" fillId="12" borderId="32" xfId="0" applyFont="1" applyFill="1" applyBorder="1" applyAlignment="1" applyProtection="1">
      <alignment horizontal="center" vertical="center" wrapText="1"/>
      <protection locked="0"/>
    </xf>
    <xf numFmtId="0" fontId="40" fillId="12" borderId="11" xfId="0" applyFont="1" applyFill="1" applyBorder="1" applyAlignment="1" applyProtection="1">
      <alignment horizontal="center" vertical="center" wrapText="1"/>
      <protection locked="0"/>
    </xf>
    <xf numFmtId="0" fontId="38" fillId="18" borderId="15" xfId="0" applyFont="1" applyFill="1" applyBorder="1" applyAlignment="1" applyProtection="1">
      <alignment horizontal="center" vertical="center" wrapText="1"/>
      <protection locked="0"/>
    </xf>
    <xf numFmtId="0" fontId="38" fillId="18" borderId="32" xfId="0" applyFont="1" applyFill="1" applyBorder="1" applyAlignment="1" applyProtection="1">
      <alignment horizontal="center" vertical="center" wrapText="1"/>
      <protection locked="0"/>
    </xf>
    <xf numFmtId="0" fontId="38" fillId="18" borderId="11" xfId="0" applyFont="1" applyFill="1" applyBorder="1" applyAlignment="1" applyProtection="1">
      <alignment horizontal="center" vertical="center" wrapText="1"/>
      <protection locked="0"/>
    </xf>
    <xf numFmtId="0" fontId="25" fillId="6" borderId="15" xfId="0" applyFont="1" applyFill="1" applyBorder="1" applyAlignment="1" applyProtection="1">
      <alignment horizontal="center" vertical="center" wrapText="1"/>
      <protection locked="0"/>
    </xf>
    <xf numFmtId="0" fontId="25" fillId="6" borderId="11" xfId="0" applyFont="1" applyFill="1" applyBorder="1" applyAlignment="1" applyProtection="1">
      <alignment horizontal="center" vertical="center" wrapText="1"/>
      <protection locked="0"/>
    </xf>
    <xf numFmtId="0" fontId="23" fillId="6" borderId="15" xfId="0" applyFont="1" applyFill="1" applyBorder="1" applyAlignment="1" applyProtection="1">
      <alignment horizontal="center" vertical="center" wrapText="1"/>
      <protection locked="0"/>
    </xf>
    <xf numFmtId="0" fontId="23" fillId="6" borderId="32" xfId="0" applyFont="1" applyFill="1" applyBorder="1" applyAlignment="1" applyProtection="1">
      <alignment horizontal="center" vertical="center" wrapText="1"/>
      <protection locked="0"/>
    </xf>
    <xf numFmtId="0" fontId="23" fillId="6" borderId="11" xfId="0" applyFont="1" applyFill="1" applyBorder="1" applyAlignment="1" applyProtection="1">
      <alignment horizontal="center" vertical="center" wrapText="1"/>
      <protection locked="0"/>
    </xf>
    <xf numFmtId="0" fontId="29" fillId="6" borderId="0" xfId="0" applyFont="1" applyFill="1" applyBorder="1" applyAlignment="1">
      <alignment horizontal="right" vertical="center" wrapText="1"/>
    </xf>
    <xf numFmtId="0" fontId="4" fillId="8" borderId="16"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4" fillId="16" borderId="16"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17"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17" xfId="0" applyFont="1" applyFill="1" applyBorder="1" applyAlignment="1">
      <alignment horizontal="center" vertical="center" wrapText="1"/>
    </xf>
    <xf numFmtId="22" fontId="39" fillId="23" borderId="2" xfId="0" applyNumberFormat="1" applyFont="1" applyFill="1" applyBorder="1" applyAlignment="1">
      <alignment horizontal="center" vertical="center"/>
    </xf>
    <xf numFmtId="0" fontId="39" fillId="23" borderId="2" xfId="0" applyFont="1" applyFill="1" applyBorder="1" applyAlignment="1">
      <alignment horizontal="center" vertical="center"/>
    </xf>
    <xf numFmtId="0" fontId="39" fillId="11" borderId="2" xfId="0" applyFont="1" applyFill="1" applyBorder="1" applyAlignment="1">
      <alignment horizontal="center" vertical="center"/>
    </xf>
    <xf numFmtId="0" fontId="39" fillId="11" borderId="3" xfId="0" applyFont="1" applyFill="1" applyBorder="1" applyAlignment="1">
      <alignment horizontal="center" vertical="center"/>
    </xf>
    <xf numFmtId="0" fontId="1" fillId="8" borderId="1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37" fillId="6" borderId="2" xfId="0" applyFont="1" applyFill="1" applyBorder="1" applyAlignment="1" applyProtection="1">
      <alignment horizontal="center" vertical="center" textRotation="90" wrapText="1"/>
      <protection locked="0"/>
    </xf>
    <xf numFmtId="0" fontId="41" fillId="6" borderId="3" xfId="0" applyFont="1" applyFill="1" applyBorder="1" applyAlignment="1">
      <alignment horizontal="center" vertical="center" textRotation="90" wrapText="1"/>
    </xf>
    <xf numFmtId="0" fontId="41" fillId="6" borderId="25" xfId="0" applyFont="1" applyFill="1" applyBorder="1" applyAlignment="1">
      <alignment horizontal="center" vertical="center" textRotation="90" wrapText="1"/>
    </xf>
    <xf numFmtId="0" fontId="4" fillId="9" borderId="23"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13" fillId="0" borderId="2" xfId="0" applyFont="1" applyBorder="1" applyAlignment="1">
      <alignment horizontal="center" vertical="center" textRotation="90" wrapText="1"/>
    </xf>
    <xf numFmtId="0" fontId="11" fillId="5" borderId="2" xfId="0" applyFont="1" applyFill="1" applyBorder="1" applyAlignment="1" applyProtection="1">
      <alignment horizontal="center" vertical="center" wrapText="1"/>
    </xf>
    <xf numFmtId="0" fontId="11" fillId="5" borderId="17" xfId="0" applyFont="1" applyFill="1" applyBorder="1" applyAlignment="1" applyProtection="1">
      <alignment horizontal="center" vertical="center" wrapText="1"/>
    </xf>
    <xf numFmtId="0" fontId="1" fillId="12" borderId="2"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38" fillId="6" borderId="19" xfId="0" applyFont="1" applyFill="1" applyBorder="1" applyAlignment="1">
      <alignment horizontal="center" vertical="center" textRotation="90" wrapText="1"/>
    </xf>
    <xf numFmtId="0" fontId="38" fillId="6" borderId="30" xfId="0" applyFont="1" applyFill="1" applyBorder="1" applyAlignment="1">
      <alignment horizontal="center" vertical="center" textRotation="90" wrapText="1"/>
    </xf>
    <xf numFmtId="0" fontId="1" fillId="7" borderId="31"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 fillId="16" borderId="16"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16" borderId="23" xfId="0" applyFont="1" applyFill="1" applyBorder="1" applyAlignment="1">
      <alignment horizontal="center" vertical="center" wrapText="1"/>
    </xf>
    <xf numFmtId="0" fontId="4" fillId="16" borderId="5"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1" fillId="17" borderId="16"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26"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7" borderId="17" xfId="0" applyFont="1" applyFill="1" applyBorder="1" applyAlignment="1">
      <alignment horizontal="center" vertical="center" wrapText="1"/>
    </xf>
    <xf numFmtId="0" fontId="1" fillId="17" borderId="17"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4" fillId="17" borderId="23" xfId="0" applyFont="1" applyFill="1" applyBorder="1" applyAlignment="1">
      <alignment horizontal="center" vertical="center" wrapText="1"/>
    </xf>
    <xf numFmtId="0" fontId="4" fillId="17" borderId="5" xfId="0" applyFont="1" applyFill="1" applyBorder="1" applyAlignment="1">
      <alignment horizontal="center" vertical="center" wrapText="1"/>
    </xf>
    <xf numFmtId="0" fontId="4" fillId="17" borderId="26" xfId="0" applyFont="1" applyFill="1" applyBorder="1" applyAlignment="1">
      <alignment horizontal="center" vertical="center" wrapText="1"/>
    </xf>
    <xf numFmtId="0" fontId="36" fillId="6" borderId="3" xfId="0" applyFont="1" applyFill="1" applyBorder="1" applyAlignment="1" applyProtection="1">
      <alignment horizontal="center" vertical="center" textRotation="90" wrapText="1"/>
      <protection locked="0"/>
    </xf>
    <xf numFmtId="0" fontId="36" fillId="6" borderId="25" xfId="0" applyFont="1" applyFill="1" applyBorder="1" applyAlignment="1" applyProtection="1">
      <alignment horizontal="center" vertical="center" textRotation="90" wrapText="1"/>
      <protection locked="0"/>
    </xf>
    <xf numFmtId="0" fontId="1" fillId="12" borderId="17"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0" fillId="20" borderId="23" xfId="0" applyFont="1" applyFill="1" applyBorder="1" applyAlignment="1">
      <alignment horizontal="center" vertical="center" wrapText="1"/>
    </xf>
    <xf numFmtId="0" fontId="10" fillId="20" borderId="5" xfId="0" applyFont="1" applyFill="1" applyBorder="1" applyAlignment="1">
      <alignment horizontal="center" vertical="center" wrapText="1"/>
    </xf>
    <xf numFmtId="0" fontId="10" fillId="20" borderId="26"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17"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1" fillId="6" borderId="13" xfId="0" applyFont="1" applyFill="1" applyBorder="1" applyAlignment="1">
      <alignment horizontal="justify" vertical="center" wrapText="1"/>
    </xf>
    <xf numFmtId="0" fontId="1" fillId="6" borderId="24" xfId="0" applyFont="1" applyFill="1" applyBorder="1" applyAlignment="1">
      <alignment horizontal="justify" vertical="center" wrapText="1"/>
    </xf>
  </cellXfs>
  <cellStyles count="11">
    <cellStyle name="Amarillo" xfId="1" xr:uid="{00000000-0005-0000-0000-000000000000}"/>
    <cellStyle name="Hipervínculo" xfId="2" builtinId="8"/>
    <cellStyle name="Millares 2" xfId="3" xr:uid="{00000000-0005-0000-0000-000003000000}"/>
    <cellStyle name="Moneda" xfId="4" builtinId="4"/>
    <cellStyle name="Normal" xfId="0" builtinId="0"/>
    <cellStyle name="Normal 2" xfId="5" xr:uid="{00000000-0005-0000-0000-000005000000}"/>
    <cellStyle name="Porcentaje" xfId="6"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4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295275</xdr:colOff>
      <xdr:row>5</xdr:row>
      <xdr:rowOff>190500</xdr:rowOff>
    </xdr:to>
    <xdr:sp macro="" textlink="">
      <xdr:nvSpPr>
        <xdr:cNvPr id="2932" name="AutoShape 38" descr="Resultado de imagen para boton agregar icono">
          <a:extLst>
            <a:ext uri="{FF2B5EF4-FFF2-40B4-BE49-F238E27FC236}">
              <a16:creationId xmlns:a16="http://schemas.microsoft.com/office/drawing/2014/main" id="{6682A745-D04B-4FD6-B1DB-8C47C504ABF6}"/>
            </a:ext>
          </a:extLst>
        </xdr:cNvPr>
        <xdr:cNvSpPr>
          <a:spLocks noChangeAspect="1" noChangeArrowheads="1"/>
        </xdr:cNvSpPr>
      </xdr:nvSpPr>
      <xdr:spPr bwMode="auto">
        <a:xfrm>
          <a:off x="1454467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2933" name="AutoShape 39" descr="Resultado de imagen para boton agregar icono">
          <a:extLst>
            <a:ext uri="{FF2B5EF4-FFF2-40B4-BE49-F238E27FC236}">
              <a16:creationId xmlns:a16="http://schemas.microsoft.com/office/drawing/2014/main" id="{8720FE87-71C3-46FD-ADDB-CEF4091600B9}"/>
            </a:ext>
          </a:extLst>
        </xdr:cNvPr>
        <xdr:cNvSpPr>
          <a:spLocks noChangeAspect="1" noChangeArrowheads="1"/>
        </xdr:cNvSpPr>
      </xdr:nvSpPr>
      <xdr:spPr bwMode="auto">
        <a:xfrm>
          <a:off x="1454467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2934" name="AutoShape 40" descr="Resultado de imagen para boton agregar icono">
          <a:extLst>
            <a:ext uri="{FF2B5EF4-FFF2-40B4-BE49-F238E27FC236}">
              <a16:creationId xmlns:a16="http://schemas.microsoft.com/office/drawing/2014/main" id="{F08B0225-F9ED-4BC4-8EBC-FB8740279C19}"/>
            </a:ext>
          </a:extLst>
        </xdr:cNvPr>
        <xdr:cNvSpPr>
          <a:spLocks noChangeAspect="1" noChangeArrowheads="1"/>
        </xdr:cNvSpPr>
      </xdr:nvSpPr>
      <xdr:spPr bwMode="auto">
        <a:xfrm>
          <a:off x="1454467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2935" name="AutoShape 42" descr="Z">
          <a:extLst>
            <a:ext uri="{FF2B5EF4-FFF2-40B4-BE49-F238E27FC236}">
              <a16:creationId xmlns:a16="http://schemas.microsoft.com/office/drawing/2014/main" id="{6C465DE5-46F0-419C-9825-6C7154F8BCC4}"/>
            </a:ext>
          </a:extLst>
        </xdr:cNvPr>
        <xdr:cNvSpPr>
          <a:spLocks noChangeAspect="1" noChangeArrowheads="1"/>
        </xdr:cNvSpPr>
      </xdr:nvSpPr>
      <xdr:spPr bwMode="auto">
        <a:xfrm>
          <a:off x="1454467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4</xdr:row>
      <xdr:rowOff>123825</xdr:rowOff>
    </xdr:from>
    <xdr:to>
      <xdr:col>6</xdr:col>
      <xdr:colOff>0</xdr:colOff>
      <xdr:row>6</xdr:row>
      <xdr:rowOff>0</xdr:rowOff>
    </xdr:to>
    <xdr:sp macro="[1]!MostrarFuente_Impacto" textlink="">
      <xdr:nvSpPr>
        <xdr:cNvPr id="6" name="Rectangle 53">
          <a:extLst>
            <a:ext uri="{FF2B5EF4-FFF2-40B4-BE49-F238E27FC236}">
              <a16:creationId xmlns:a16="http://schemas.microsoft.com/office/drawing/2014/main" id="{4D955C52-1179-4638-BAE8-B8D22A018738}"/>
            </a:ext>
          </a:extLst>
        </xdr:cNvPr>
        <xdr:cNvSpPr>
          <a:spLocks noChangeArrowheads="1"/>
        </xdr:cNvSpPr>
      </xdr:nvSpPr>
      <xdr:spPr bwMode="auto">
        <a:xfrm>
          <a:off x="12039600" y="2085975"/>
          <a:ext cx="0" cy="809625"/>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gobiernobogota.gov.co/transparencia/instrumentos-gestion-informacion-publica/relacionados-informacion" TargetMode="External"/><Relationship Id="rId7" Type="http://schemas.openxmlformats.org/officeDocument/2006/relationships/vmlDrawing" Target="../drawings/vmlDrawing1.vml"/><Relationship Id="rId2" Type="http://schemas.openxmlformats.org/officeDocument/2006/relationships/hyperlink" Target="http://www.gobiernobogota.gov.co/transparencia/instrumentos-gestion-informacion-publica/relacionados-informacion" TargetMode="External"/><Relationship Id="rId1" Type="http://schemas.openxmlformats.org/officeDocument/2006/relationships/hyperlink" Target="http://www.gobiernobogota.gov.co/transparencia/instrumentos-gestion-informacion-publica/relacionados-la-informacion/107-registr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gobiernobogota.gov.co/transparencia/instrumentos-gestion-informacion-publica/relacionados-informacion"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26"/>
  <sheetViews>
    <sheetView showGridLines="0" tabSelected="1" topLeftCell="AR23" zoomScale="70" zoomScaleNormal="70" zoomScaleSheetLayoutView="40" workbookViewId="0" xr3:uid="{AEA406A1-0E4B-5B11-9CD5-51D6E497D94C}">
      <selection activeCell="AY26" sqref="AY26"/>
    </sheetView>
  </sheetViews>
  <sheetFormatPr defaultRowHeight="15"/>
  <cols>
    <col min="1" max="1" width="8.85546875" customWidth="1"/>
    <col min="2" max="2" width="26.85546875" customWidth="1"/>
    <col min="3" max="3" width="30.140625" customWidth="1"/>
    <col min="4" max="4" width="50.140625" customWidth="1"/>
    <col min="5" max="5" width="63.140625" customWidth="1"/>
    <col min="6" max="6" width="39" customWidth="1"/>
    <col min="7" max="7" width="36" customWidth="1"/>
    <col min="8" max="8" width="33.85546875" customWidth="1"/>
    <col min="9" max="9" width="39.7109375" customWidth="1"/>
    <col min="10" max="10" width="11.42578125" customWidth="1"/>
    <col min="11" max="11" width="18.85546875" customWidth="1"/>
    <col min="12" max="12" width="28" customWidth="1"/>
    <col min="13" max="16" width="11.42578125" customWidth="1"/>
    <col min="17" max="17" width="24.5703125" customWidth="1"/>
    <col min="18" max="18" width="20" customWidth="1"/>
    <col min="19" max="19" width="27.28515625" customWidth="1"/>
    <col min="20" max="20" width="19.5703125" customWidth="1"/>
    <col min="21" max="21" width="46.28515625" customWidth="1"/>
    <col min="22" max="25" width="11.42578125" customWidth="1"/>
    <col min="26" max="26" width="20.85546875" customWidth="1"/>
    <col min="27" max="27" width="18.85546875" customWidth="1"/>
    <col min="28" max="28" width="33.42578125" customWidth="1"/>
    <col min="29" max="29" width="18.85546875" customWidth="1"/>
    <col min="30" max="30" width="14.140625" customWidth="1"/>
    <col min="31" max="34" width="16.5703125" customWidth="1"/>
    <col min="35" max="35" width="19.7109375" customWidth="1"/>
    <col min="36" max="37" width="16.42578125" customWidth="1"/>
    <col min="38" max="38" width="104.85546875" customWidth="1"/>
    <col min="39" max="39" width="27.28515625" customWidth="1"/>
    <col min="40" max="40" width="22.85546875" customWidth="1"/>
    <col min="41" max="43" width="11.42578125" customWidth="1"/>
    <col min="44" max="44" width="79.7109375" customWidth="1"/>
    <col min="45" max="45" width="11.42578125" customWidth="1"/>
    <col min="46" max="46" width="24.85546875" customWidth="1"/>
    <col min="47" max="48" width="11.42578125" customWidth="1"/>
    <col min="49" max="49" width="14.85546875" customWidth="1"/>
    <col min="50" max="50" width="49.42578125" customWidth="1"/>
    <col min="51" max="51" width="20.7109375" customWidth="1"/>
    <col min="52" max="52" width="23" customWidth="1"/>
    <col min="53" max="53" width="19.140625" customWidth="1"/>
    <col min="54" max="54" width="31.42578125" customWidth="1"/>
    <col min="55" max="55" width="18.42578125" customWidth="1"/>
    <col min="56" max="56" width="41.85546875" customWidth="1"/>
    <col min="57" max="256" width="11.42578125" customWidth="1"/>
  </cols>
  <sheetData>
    <row r="1" spans="1:56" ht="40.5" customHeight="1">
      <c r="A1" s="201"/>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56" ht="40.5" customHeight="1" thickBot="1">
      <c r="A2" s="203" t="s">
        <v>0</v>
      </c>
      <c r="B2" s="203"/>
      <c r="C2" s="203"/>
      <c r="D2" s="203"/>
      <c r="E2" s="204"/>
      <c r="F2" s="204"/>
      <c r="G2" s="204"/>
      <c r="H2" s="204"/>
      <c r="I2" s="204"/>
      <c r="J2" s="204"/>
      <c r="K2" s="203"/>
      <c r="L2" s="203"/>
      <c r="M2" s="203"/>
      <c r="N2" s="203"/>
      <c r="O2" s="203"/>
      <c r="P2" s="203"/>
      <c r="Q2" s="203"/>
      <c r="R2" s="203"/>
      <c r="S2" s="203"/>
      <c r="T2" s="203"/>
      <c r="U2" s="203"/>
      <c r="V2" s="203"/>
      <c r="W2" s="203"/>
      <c r="X2" s="203"/>
      <c r="Y2" s="203"/>
      <c r="Z2" s="203"/>
      <c r="AA2" s="203"/>
    </row>
    <row r="3" spans="1:56" ht="15" customHeight="1">
      <c r="A3" s="262" t="s">
        <v>1</v>
      </c>
      <c r="B3" s="262"/>
      <c r="C3" s="270">
        <v>2018</v>
      </c>
      <c r="D3" s="271"/>
      <c r="E3" s="263" t="s">
        <v>2</v>
      </c>
      <c r="F3" s="264"/>
      <c r="G3" s="264"/>
      <c r="H3" s="264"/>
      <c r="I3" s="264"/>
      <c r="J3" s="265"/>
      <c r="K3" s="95"/>
      <c r="L3" s="95"/>
      <c r="M3" s="95"/>
      <c r="N3" s="95"/>
      <c r="O3" s="95"/>
      <c r="P3" s="95"/>
      <c r="Q3" s="95"/>
      <c r="R3" s="95"/>
      <c r="S3" s="95"/>
      <c r="T3" s="95"/>
      <c r="U3" s="95"/>
      <c r="V3" s="95"/>
      <c r="W3" s="95"/>
      <c r="X3" s="95"/>
      <c r="Y3" s="95"/>
      <c r="Z3" s="95"/>
      <c r="AA3" s="66"/>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ht="15" customHeight="1">
      <c r="A4" s="262" t="s">
        <v>3</v>
      </c>
      <c r="B4" s="262"/>
      <c r="C4" s="270" t="s">
        <v>4</v>
      </c>
      <c r="D4" s="271"/>
      <c r="E4" s="68" t="s">
        <v>5</v>
      </c>
      <c r="F4" s="156" t="s">
        <v>6</v>
      </c>
      <c r="G4" s="266" t="s">
        <v>7</v>
      </c>
      <c r="H4" s="266"/>
      <c r="I4" s="266"/>
      <c r="J4" s="267"/>
      <c r="K4" s="95"/>
      <c r="L4" s="95"/>
      <c r="M4" s="95"/>
      <c r="N4" s="95"/>
      <c r="O4" s="95"/>
      <c r="P4" s="95"/>
      <c r="Q4" s="95"/>
      <c r="R4" s="95"/>
      <c r="S4" s="95"/>
      <c r="T4" s="95"/>
      <c r="U4" s="95"/>
      <c r="V4" s="95"/>
      <c r="W4" s="95"/>
      <c r="X4" s="95"/>
      <c r="Y4" s="95"/>
      <c r="Z4" s="95"/>
      <c r="AA4" s="66"/>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ht="90" customHeight="1">
      <c r="A5" s="262" t="s">
        <v>8</v>
      </c>
      <c r="B5" s="262"/>
      <c r="C5" s="272" t="s">
        <v>9</v>
      </c>
      <c r="D5" s="273"/>
      <c r="E5" s="116">
        <v>1</v>
      </c>
      <c r="F5" s="117">
        <v>43119</v>
      </c>
      <c r="G5" s="220" t="s">
        <v>10</v>
      </c>
      <c r="H5" s="220"/>
      <c r="I5" s="220"/>
      <c r="J5" s="221"/>
      <c r="K5" s="95"/>
      <c r="L5" s="95"/>
      <c r="M5" s="95"/>
      <c r="N5" s="95"/>
      <c r="O5" s="95"/>
      <c r="P5" s="95"/>
      <c r="Q5" s="95"/>
      <c r="R5" s="95"/>
      <c r="S5" s="95"/>
      <c r="T5" s="95"/>
      <c r="U5" s="95"/>
      <c r="V5" s="95"/>
      <c r="W5" s="95"/>
      <c r="X5" s="95"/>
      <c r="Y5" s="95"/>
      <c r="Z5" s="95"/>
      <c r="AA5" s="66"/>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ht="140.25" customHeight="1">
      <c r="A6" s="262" t="s">
        <v>11</v>
      </c>
      <c r="B6" s="262"/>
      <c r="C6" s="272" t="s">
        <v>12</v>
      </c>
      <c r="D6" s="273"/>
      <c r="E6" s="69"/>
      <c r="F6" s="67"/>
      <c r="G6" s="220"/>
      <c r="H6" s="220"/>
      <c r="I6" s="220"/>
      <c r="J6" s="221"/>
      <c r="K6" s="95"/>
      <c r="L6" s="95"/>
      <c r="M6" s="95"/>
      <c r="N6" s="95"/>
      <c r="O6" s="95"/>
      <c r="P6" s="95"/>
      <c r="Q6" s="95"/>
      <c r="R6" s="95"/>
      <c r="S6" s="95"/>
      <c r="T6" s="95"/>
      <c r="U6" s="95"/>
      <c r="V6" s="95"/>
      <c r="W6" s="95"/>
      <c r="X6" s="95"/>
      <c r="Y6" s="95"/>
      <c r="Z6" s="95"/>
      <c r="AA6" s="66"/>
      <c r="AB6" s="3"/>
      <c r="AC6" s="20"/>
      <c r="AD6" s="20"/>
      <c r="AE6" s="20"/>
      <c r="AF6" s="20"/>
      <c r="AG6" s="20"/>
      <c r="AH6" s="3"/>
      <c r="AI6" s="20"/>
      <c r="AJ6" s="20"/>
      <c r="AK6" s="20"/>
      <c r="AL6" s="20"/>
      <c r="AM6" s="20"/>
      <c r="AN6" s="3"/>
      <c r="AO6" s="20"/>
      <c r="AP6" s="20"/>
      <c r="AQ6" s="20"/>
      <c r="AR6" s="20"/>
      <c r="AS6" s="20"/>
      <c r="AT6" s="3"/>
      <c r="AU6" s="20"/>
      <c r="AV6" s="20"/>
      <c r="AW6" s="20"/>
      <c r="AX6" s="20"/>
      <c r="AY6" s="20"/>
      <c r="AZ6" s="3"/>
      <c r="BA6" s="20"/>
      <c r="BB6" s="20"/>
      <c r="BC6" s="20"/>
      <c r="BD6" s="20"/>
    </row>
    <row r="7" spans="1:56" ht="15.75" customHeight="1" thickBot="1">
      <c r="A7" s="262" t="s">
        <v>13</v>
      </c>
      <c r="B7" s="262"/>
      <c r="C7" s="270" t="s">
        <v>14</v>
      </c>
      <c r="D7" s="271"/>
      <c r="E7" s="58"/>
      <c r="F7" s="70"/>
      <c r="G7" s="223"/>
      <c r="H7" s="224"/>
      <c r="I7" s="224"/>
      <c r="J7" s="225"/>
      <c r="K7" s="95"/>
      <c r="L7" s="95"/>
      <c r="M7" s="95"/>
      <c r="N7" s="95"/>
      <c r="O7" s="95"/>
      <c r="P7" s="95"/>
      <c r="Q7" s="95"/>
      <c r="R7" s="95"/>
      <c r="S7" s="95"/>
      <c r="T7" s="95"/>
      <c r="U7" s="95"/>
      <c r="V7" s="95"/>
      <c r="W7" s="95"/>
      <c r="X7" s="95"/>
      <c r="Y7" s="95"/>
      <c r="Z7" s="95"/>
      <c r="AA7" s="6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row>
    <row r="8" spans="1:56">
      <c r="A8" s="2" t="s">
        <v>15</v>
      </c>
      <c r="B8" s="3"/>
      <c r="C8" s="3"/>
      <c r="D8" s="3"/>
      <c r="E8" s="3"/>
      <c r="F8" s="3"/>
      <c r="G8" s="3"/>
      <c r="H8" s="3"/>
      <c r="I8" s="3"/>
      <c r="J8" s="3"/>
      <c r="K8" s="3"/>
      <c r="L8" s="3"/>
      <c r="M8" s="3"/>
      <c r="N8" s="3"/>
      <c r="O8" s="3"/>
      <c r="P8" s="3"/>
      <c r="Q8" s="3"/>
      <c r="R8" s="1"/>
      <c r="S8" s="1"/>
      <c r="T8" s="1"/>
      <c r="U8" s="1"/>
      <c r="V8" s="1"/>
      <c r="W8" s="1"/>
      <c r="X8" s="1"/>
      <c r="Y8" s="1"/>
      <c r="Z8" s="1"/>
      <c r="AA8" s="1"/>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row>
    <row r="9" spans="1:56" ht="15.75" thickBot="1">
      <c r="A9" s="1"/>
      <c r="B9" s="1"/>
      <c r="C9" s="1"/>
      <c r="D9" s="1"/>
      <c r="E9" s="1"/>
      <c r="F9" s="1"/>
      <c r="G9" s="1"/>
      <c r="H9" s="1"/>
      <c r="I9" s="1"/>
      <c r="J9" s="1"/>
      <c r="K9" s="1"/>
      <c r="L9" s="1"/>
      <c r="M9" s="1"/>
      <c r="N9" s="1"/>
      <c r="O9" s="1"/>
      <c r="P9" s="1"/>
      <c r="Q9" s="1"/>
      <c r="R9" s="1"/>
      <c r="S9" s="1"/>
      <c r="T9" s="1"/>
      <c r="U9" s="1"/>
      <c r="V9" s="1"/>
      <c r="W9" s="1"/>
      <c r="X9" s="1"/>
      <c r="Y9" s="1"/>
      <c r="Z9" s="1"/>
      <c r="AA9" s="1"/>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row>
    <row r="10" spans="1:56">
      <c r="A10" s="210" t="s">
        <v>16</v>
      </c>
      <c r="B10" s="211"/>
      <c r="C10" s="211"/>
      <c r="D10" s="212"/>
      <c r="E10" s="236"/>
      <c r="F10" s="237"/>
      <c r="G10" s="237"/>
      <c r="H10" s="237"/>
      <c r="I10" s="237"/>
      <c r="J10" s="237"/>
      <c r="K10" s="237"/>
      <c r="L10" s="237"/>
      <c r="M10" s="237"/>
      <c r="N10" s="237"/>
      <c r="O10" s="237"/>
      <c r="P10" s="237"/>
      <c r="Q10" s="237"/>
      <c r="R10" s="237"/>
      <c r="S10" s="237"/>
      <c r="T10" s="237"/>
      <c r="U10" s="237"/>
      <c r="V10" s="237"/>
      <c r="W10" s="237"/>
      <c r="X10" s="237"/>
      <c r="Y10" s="237"/>
      <c r="Z10" s="237"/>
      <c r="AA10" s="238"/>
      <c r="AB10" s="243" t="s">
        <v>17</v>
      </c>
      <c r="AC10" s="244"/>
      <c r="AD10" s="244"/>
      <c r="AE10" s="244"/>
      <c r="AF10" s="244"/>
      <c r="AG10" s="245"/>
      <c r="AH10" s="216" t="s">
        <v>17</v>
      </c>
      <c r="AI10" s="217"/>
      <c r="AJ10" s="217"/>
      <c r="AK10" s="217"/>
      <c r="AL10" s="217"/>
      <c r="AM10" s="218"/>
      <c r="AN10" s="243" t="s">
        <v>17</v>
      </c>
      <c r="AO10" s="244"/>
      <c r="AP10" s="244"/>
      <c r="AQ10" s="244"/>
      <c r="AR10" s="244"/>
      <c r="AS10" s="245"/>
      <c r="AT10" s="247" t="s">
        <v>17</v>
      </c>
      <c r="AU10" s="248"/>
      <c r="AV10" s="248"/>
      <c r="AW10" s="248"/>
      <c r="AX10" s="248"/>
      <c r="AY10" s="249"/>
      <c r="AZ10" s="256" t="s">
        <v>17</v>
      </c>
      <c r="BA10" s="257"/>
      <c r="BB10" s="257"/>
      <c r="BC10" s="257"/>
      <c r="BD10" s="258"/>
    </row>
    <row r="11" spans="1:56" ht="15.75" thickBot="1">
      <c r="A11" s="213"/>
      <c r="B11" s="214"/>
      <c r="C11" s="214"/>
      <c r="D11" s="215"/>
      <c r="E11" s="239"/>
      <c r="F11" s="240"/>
      <c r="G11" s="240"/>
      <c r="H11" s="240"/>
      <c r="I11" s="240"/>
      <c r="J11" s="240"/>
      <c r="K11" s="240"/>
      <c r="L11" s="240"/>
      <c r="M11" s="240"/>
      <c r="N11" s="240"/>
      <c r="O11" s="240"/>
      <c r="P11" s="240"/>
      <c r="Q11" s="240"/>
      <c r="R11" s="240"/>
      <c r="S11" s="240"/>
      <c r="T11" s="240"/>
      <c r="U11" s="240"/>
      <c r="V11" s="240"/>
      <c r="W11" s="241"/>
      <c r="X11" s="241"/>
      <c r="Y11" s="241"/>
      <c r="Z11" s="241"/>
      <c r="AA11" s="242"/>
      <c r="AB11" s="195" t="s">
        <v>18</v>
      </c>
      <c r="AC11" s="196"/>
      <c r="AD11" s="196"/>
      <c r="AE11" s="196"/>
      <c r="AF11" s="196"/>
      <c r="AG11" s="197"/>
      <c r="AH11" s="191" t="s">
        <v>19</v>
      </c>
      <c r="AI11" s="192"/>
      <c r="AJ11" s="192"/>
      <c r="AK11" s="192"/>
      <c r="AL11" s="192"/>
      <c r="AM11" s="193"/>
      <c r="AN11" s="195" t="s">
        <v>20</v>
      </c>
      <c r="AO11" s="196"/>
      <c r="AP11" s="196"/>
      <c r="AQ11" s="196"/>
      <c r="AR11" s="196"/>
      <c r="AS11" s="197"/>
      <c r="AT11" s="198" t="s">
        <v>21</v>
      </c>
      <c r="AU11" s="199"/>
      <c r="AV11" s="199"/>
      <c r="AW11" s="199"/>
      <c r="AX11" s="199"/>
      <c r="AY11" s="200"/>
      <c r="AZ11" s="250" t="s">
        <v>22</v>
      </c>
      <c r="BA11" s="251"/>
      <c r="BB11" s="251"/>
      <c r="BC11" s="251"/>
      <c r="BD11" s="252"/>
    </row>
    <row r="12" spans="1:56" ht="15" customHeight="1">
      <c r="A12" s="167"/>
      <c r="B12" s="168"/>
      <c r="C12" s="168"/>
      <c r="D12" s="169"/>
      <c r="E12" s="228" t="s">
        <v>23</v>
      </c>
      <c r="F12" s="229"/>
      <c r="G12" s="229"/>
      <c r="H12" s="229"/>
      <c r="I12" s="229"/>
      <c r="J12" s="229"/>
      <c r="K12" s="229"/>
      <c r="L12" s="229"/>
      <c r="M12" s="229"/>
      <c r="N12" s="229"/>
      <c r="O12" s="229"/>
      <c r="P12" s="229"/>
      <c r="Q12" s="229"/>
      <c r="R12" s="229"/>
      <c r="S12" s="229"/>
      <c r="T12" s="230"/>
      <c r="U12" s="164"/>
      <c r="V12" s="164"/>
      <c r="W12" s="216" t="s">
        <v>24</v>
      </c>
      <c r="X12" s="217"/>
      <c r="Y12" s="217"/>
      <c r="Z12" s="217"/>
      <c r="AA12" s="218"/>
      <c r="AB12" s="232" t="s">
        <v>25</v>
      </c>
      <c r="AC12" s="233"/>
      <c r="AD12" s="233"/>
      <c r="AE12" s="254" t="s">
        <v>26</v>
      </c>
      <c r="AF12" s="233" t="s">
        <v>27</v>
      </c>
      <c r="AG12" s="234" t="s">
        <v>28</v>
      </c>
      <c r="AH12" s="255" t="s">
        <v>25</v>
      </c>
      <c r="AI12" s="194"/>
      <c r="AJ12" s="194"/>
      <c r="AK12" s="194" t="s">
        <v>26</v>
      </c>
      <c r="AL12" s="194" t="s">
        <v>27</v>
      </c>
      <c r="AM12" s="205" t="s">
        <v>28</v>
      </c>
      <c r="AN12" s="232" t="s">
        <v>25</v>
      </c>
      <c r="AO12" s="233"/>
      <c r="AP12" s="233"/>
      <c r="AQ12" s="233" t="s">
        <v>26</v>
      </c>
      <c r="AR12" s="233" t="s">
        <v>27</v>
      </c>
      <c r="AS12" s="234" t="s">
        <v>28</v>
      </c>
      <c r="AT12" s="231" t="s">
        <v>25</v>
      </c>
      <c r="AU12" s="222"/>
      <c r="AV12" s="222"/>
      <c r="AW12" s="222" t="s">
        <v>26</v>
      </c>
      <c r="AX12" s="222" t="s">
        <v>27</v>
      </c>
      <c r="AY12" s="261" t="s">
        <v>28</v>
      </c>
      <c r="AZ12" s="246" t="s">
        <v>25</v>
      </c>
      <c r="BA12" s="235"/>
      <c r="BB12" s="235"/>
      <c r="BC12" s="235" t="s">
        <v>26</v>
      </c>
      <c r="BD12" s="253" t="s">
        <v>29</v>
      </c>
    </row>
    <row r="13" spans="1:56" ht="51">
      <c r="A13" s="54" t="s">
        <v>30</v>
      </c>
      <c r="B13" s="8" t="s">
        <v>31</v>
      </c>
      <c r="C13" s="8" t="s">
        <v>32</v>
      </c>
      <c r="D13" s="55" t="s">
        <v>33</v>
      </c>
      <c r="E13" s="59" t="s">
        <v>34</v>
      </c>
      <c r="F13" s="5" t="s">
        <v>35</v>
      </c>
      <c r="G13" s="5" t="s">
        <v>36</v>
      </c>
      <c r="H13" s="5" t="s">
        <v>37</v>
      </c>
      <c r="I13" s="5" t="s">
        <v>38</v>
      </c>
      <c r="J13" s="5" t="s">
        <v>39</v>
      </c>
      <c r="K13" s="5" t="s">
        <v>40</v>
      </c>
      <c r="L13" s="5" t="s">
        <v>41</v>
      </c>
      <c r="M13" s="5" t="s">
        <v>42</v>
      </c>
      <c r="N13" s="5" t="s">
        <v>43</v>
      </c>
      <c r="O13" s="5" t="s">
        <v>44</v>
      </c>
      <c r="P13" s="5" t="s">
        <v>45</v>
      </c>
      <c r="Q13" s="5" t="s">
        <v>46</v>
      </c>
      <c r="R13" s="5" t="s">
        <v>47</v>
      </c>
      <c r="S13" s="5" t="s">
        <v>48</v>
      </c>
      <c r="T13" s="5" t="s">
        <v>49</v>
      </c>
      <c r="U13" s="5" t="s">
        <v>50</v>
      </c>
      <c r="V13" s="46" t="s">
        <v>51</v>
      </c>
      <c r="W13" s="160" t="s">
        <v>52</v>
      </c>
      <c r="X13" s="161" t="s">
        <v>53</v>
      </c>
      <c r="Y13" s="268" t="s">
        <v>54</v>
      </c>
      <c r="Z13" s="269"/>
      <c r="AA13" s="166" t="s">
        <v>55</v>
      </c>
      <c r="AB13" s="63" t="s">
        <v>37</v>
      </c>
      <c r="AC13" s="155" t="s">
        <v>56</v>
      </c>
      <c r="AD13" s="155" t="s">
        <v>57</v>
      </c>
      <c r="AE13" s="254"/>
      <c r="AF13" s="233"/>
      <c r="AG13" s="234"/>
      <c r="AH13" s="160" t="s">
        <v>37</v>
      </c>
      <c r="AI13" s="161" t="s">
        <v>56</v>
      </c>
      <c r="AJ13" s="161" t="s">
        <v>57</v>
      </c>
      <c r="AK13" s="194"/>
      <c r="AL13" s="194"/>
      <c r="AM13" s="205"/>
      <c r="AN13" s="159" t="s">
        <v>37</v>
      </c>
      <c r="AO13" s="155" t="s">
        <v>56</v>
      </c>
      <c r="AP13" s="155" t="s">
        <v>57</v>
      </c>
      <c r="AQ13" s="233"/>
      <c r="AR13" s="233"/>
      <c r="AS13" s="234"/>
      <c r="AT13" s="165" t="s">
        <v>37</v>
      </c>
      <c r="AU13" s="162" t="s">
        <v>56</v>
      </c>
      <c r="AV13" s="162" t="s">
        <v>57</v>
      </c>
      <c r="AW13" s="222"/>
      <c r="AX13" s="222"/>
      <c r="AY13" s="261"/>
      <c r="AZ13" s="157" t="s">
        <v>37</v>
      </c>
      <c r="BA13" s="158" t="s">
        <v>56</v>
      </c>
      <c r="BB13" s="158" t="s">
        <v>57</v>
      </c>
      <c r="BC13" s="235"/>
      <c r="BD13" s="253"/>
    </row>
    <row r="14" spans="1:56" ht="15.75" thickBot="1">
      <c r="A14" s="56"/>
      <c r="B14" s="44"/>
      <c r="C14" s="44"/>
      <c r="D14" s="57"/>
      <c r="E14" s="60" t="s">
        <v>58</v>
      </c>
      <c r="F14" s="61"/>
      <c r="G14" s="61" t="s">
        <v>58</v>
      </c>
      <c r="H14" s="61" t="s">
        <v>58</v>
      </c>
      <c r="I14" s="61" t="s">
        <v>58</v>
      </c>
      <c r="J14" s="61" t="s">
        <v>58</v>
      </c>
      <c r="K14" s="61" t="s">
        <v>58</v>
      </c>
      <c r="L14" s="61" t="s">
        <v>58</v>
      </c>
      <c r="M14" s="62" t="s">
        <v>58</v>
      </c>
      <c r="N14" s="62" t="s">
        <v>58</v>
      </c>
      <c r="O14" s="62" t="s">
        <v>58</v>
      </c>
      <c r="P14" s="62" t="s">
        <v>58</v>
      </c>
      <c r="Q14" s="61" t="s">
        <v>58</v>
      </c>
      <c r="R14" s="61" t="s">
        <v>58</v>
      </c>
      <c r="S14" s="61" t="s">
        <v>58</v>
      </c>
      <c r="T14" s="61" t="s">
        <v>58</v>
      </c>
      <c r="U14" s="109"/>
      <c r="V14" s="109"/>
      <c r="W14" s="92" t="s">
        <v>59</v>
      </c>
      <c r="X14" s="82" t="s">
        <v>58</v>
      </c>
      <c r="Y14" s="82" t="s">
        <v>60</v>
      </c>
      <c r="Z14" s="82" t="s">
        <v>61</v>
      </c>
      <c r="AA14" s="93" t="s">
        <v>58</v>
      </c>
      <c r="AB14" s="90" t="s">
        <v>58</v>
      </c>
      <c r="AC14" s="89" t="s">
        <v>58</v>
      </c>
      <c r="AD14" s="89"/>
      <c r="AE14" s="50" t="s">
        <v>58</v>
      </c>
      <c r="AF14" s="89" t="s">
        <v>58</v>
      </c>
      <c r="AG14" s="91" t="s">
        <v>58</v>
      </c>
      <c r="AH14" s="92" t="s">
        <v>58</v>
      </c>
      <c r="AI14" s="82" t="s">
        <v>58</v>
      </c>
      <c r="AJ14" s="82" t="s">
        <v>58</v>
      </c>
      <c r="AK14" s="82" t="s">
        <v>58</v>
      </c>
      <c r="AL14" s="82" t="s">
        <v>58</v>
      </c>
      <c r="AM14" s="93" t="s">
        <v>58</v>
      </c>
      <c r="AN14" s="90" t="s">
        <v>58</v>
      </c>
      <c r="AO14" s="89" t="s">
        <v>58</v>
      </c>
      <c r="AP14" s="89" t="s">
        <v>58</v>
      </c>
      <c r="AQ14" s="89"/>
      <c r="AR14" s="89" t="s">
        <v>58</v>
      </c>
      <c r="AS14" s="91" t="s">
        <v>58</v>
      </c>
      <c r="AT14" s="64" t="s">
        <v>58</v>
      </c>
      <c r="AU14" s="51" t="s">
        <v>58</v>
      </c>
      <c r="AV14" s="51" t="s">
        <v>58</v>
      </c>
      <c r="AW14" s="51" t="s">
        <v>58</v>
      </c>
      <c r="AX14" s="51" t="s">
        <v>58</v>
      </c>
      <c r="AY14" s="65" t="s">
        <v>58</v>
      </c>
      <c r="AZ14" s="110" t="s">
        <v>58</v>
      </c>
      <c r="BA14" s="111"/>
      <c r="BB14" s="111" t="s">
        <v>58</v>
      </c>
      <c r="BC14" s="111" t="s">
        <v>58</v>
      </c>
      <c r="BD14" s="112" t="s">
        <v>58</v>
      </c>
    </row>
    <row r="15" spans="1:56" ht="274.5" customHeight="1" thickBot="1">
      <c r="A15" s="115">
        <v>1</v>
      </c>
      <c r="B15" s="208" t="s">
        <v>62</v>
      </c>
      <c r="C15" s="259" t="s">
        <v>63</v>
      </c>
      <c r="D15" s="226" t="s">
        <v>64</v>
      </c>
      <c r="E15" s="131" t="s">
        <v>65</v>
      </c>
      <c r="F15" s="73">
        <v>0.5</v>
      </c>
      <c r="G15" s="52" t="s">
        <v>66</v>
      </c>
      <c r="H15" s="77" t="s">
        <v>67</v>
      </c>
      <c r="I15" s="71" t="s">
        <v>68</v>
      </c>
      <c r="J15" s="74"/>
      <c r="K15" s="75" t="s">
        <v>69</v>
      </c>
      <c r="L15" s="75" t="s">
        <v>70</v>
      </c>
      <c r="M15" s="76">
        <v>150</v>
      </c>
      <c r="N15" s="76">
        <v>150</v>
      </c>
      <c r="O15" s="76">
        <v>175</v>
      </c>
      <c r="P15" s="76">
        <v>175</v>
      </c>
      <c r="Q15" s="75">
        <f>SUM(M15:P15)</f>
        <v>650</v>
      </c>
      <c r="R15" s="75" t="s">
        <v>71</v>
      </c>
      <c r="S15" s="78" t="s">
        <v>72</v>
      </c>
      <c r="T15" s="78" t="s">
        <v>4</v>
      </c>
      <c r="U15" s="98" t="s">
        <v>73</v>
      </c>
      <c r="V15" s="86"/>
      <c r="W15" s="86"/>
      <c r="X15" s="86"/>
      <c r="Y15" s="86"/>
      <c r="Z15" s="88"/>
      <c r="AA15" s="108"/>
      <c r="AB15" s="120" t="str">
        <f>H15</f>
        <v>Procesos disciplinarios impulsados y terminados durante la vigencia 2018</v>
      </c>
      <c r="AC15" s="120">
        <f>M15</f>
        <v>150</v>
      </c>
      <c r="AD15" s="121">
        <v>139</v>
      </c>
      <c r="AE15" s="122">
        <f>AD15/AC15</f>
        <v>0.92666666666666664</v>
      </c>
      <c r="AF15" s="119" t="s">
        <v>74</v>
      </c>
      <c r="AG15" s="87"/>
      <c r="AH15" s="98" t="str">
        <f>H15</f>
        <v>Procesos disciplinarios impulsados y terminados durante la vigencia 2018</v>
      </c>
      <c r="AI15" s="99">
        <f>N15</f>
        <v>150</v>
      </c>
      <c r="AJ15" s="94">
        <v>165</v>
      </c>
      <c r="AK15" s="113">
        <v>1</v>
      </c>
      <c r="AL15" s="86" t="s">
        <v>75</v>
      </c>
      <c r="AM15" s="86"/>
      <c r="AN15" s="142" t="str">
        <f>H15</f>
        <v>Procesos disciplinarios impulsados y terminados durante la vigencia 2018</v>
      </c>
      <c r="AO15" s="142">
        <f>O15</f>
        <v>175</v>
      </c>
      <c r="AP15" s="143">
        <v>205</v>
      </c>
      <c r="AQ15" s="144">
        <v>1</v>
      </c>
      <c r="AR15" s="143" t="s">
        <v>76</v>
      </c>
      <c r="AS15" s="143" t="s">
        <v>77</v>
      </c>
      <c r="AT15" s="98" t="str">
        <f>H15</f>
        <v>Procesos disciplinarios impulsados y terminados durante la vigencia 2018</v>
      </c>
      <c r="AU15" s="98">
        <f>O15</f>
        <v>175</v>
      </c>
      <c r="AV15" s="114">
        <v>237</v>
      </c>
      <c r="AW15" s="81">
        <v>1</v>
      </c>
      <c r="AX15" s="86" t="s">
        <v>78</v>
      </c>
      <c r="AY15" s="86" t="s">
        <v>77</v>
      </c>
      <c r="AZ15" s="98" t="str">
        <f>AT15</f>
        <v>Procesos disciplinarios impulsados y terminados durante la vigencia 2018</v>
      </c>
      <c r="BA15" s="98">
        <v>650</v>
      </c>
      <c r="BB15" s="99">
        <v>746</v>
      </c>
      <c r="BC15" s="84">
        <v>1</v>
      </c>
      <c r="BD15" s="85" t="s">
        <v>79</v>
      </c>
    </row>
    <row r="16" spans="1:56" ht="274.5" customHeight="1">
      <c r="A16" s="80">
        <v>2</v>
      </c>
      <c r="B16" s="209"/>
      <c r="C16" s="260"/>
      <c r="D16" s="227"/>
      <c r="E16" s="132" t="s">
        <v>80</v>
      </c>
      <c r="F16" s="79">
        <v>0.3</v>
      </c>
      <c r="G16" s="97" t="s">
        <v>66</v>
      </c>
      <c r="H16" s="101" t="s">
        <v>81</v>
      </c>
      <c r="I16" s="72" t="s">
        <v>82</v>
      </c>
      <c r="J16" s="102"/>
      <c r="K16" s="103" t="s">
        <v>69</v>
      </c>
      <c r="L16" s="103" t="s">
        <v>83</v>
      </c>
      <c r="M16" s="104">
        <v>1</v>
      </c>
      <c r="N16" s="104">
        <v>1</v>
      </c>
      <c r="O16" s="104">
        <v>1</v>
      </c>
      <c r="P16" s="104">
        <v>1</v>
      </c>
      <c r="Q16" s="105">
        <f>SUM(M16:P16)</f>
        <v>4</v>
      </c>
      <c r="R16" s="103" t="s">
        <v>71</v>
      </c>
      <c r="S16" s="106" t="s">
        <v>84</v>
      </c>
      <c r="T16" s="106" t="s">
        <v>85</v>
      </c>
      <c r="U16" s="98" t="s">
        <v>86</v>
      </c>
      <c r="V16" s="86"/>
      <c r="W16" s="86"/>
      <c r="X16" s="86"/>
      <c r="Y16" s="86"/>
      <c r="Z16" s="88"/>
      <c r="AA16" s="108"/>
      <c r="AB16" s="120" t="str">
        <f>H16</f>
        <v>Talleres y charlas preventivas realizadas a los servidores publicos de la SDG sobre las normas disciplinarias y conductas que afectan la funcion publica</v>
      </c>
      <c r="AC16" s="120">
        <f>M16</f>
        <v>1</v>
      </c>
      <c r="AD16" s="120">
        <v>0</v>
      </c>
      <c r="AE16" s="122">
        <f>AD16/AC16</f>
        <v>0</v>
      </c>
      <c r="AF16" s="123" t="s">
        <v>87</v>
      </c>
      <c r="AG16" s="87"/>
      <c r="AH16" s="98" t="str">
        <f>H16</f>
        <v>Talleres y charlas preventivas realizadas a los servidores publicos de la SDG sobre las normas disciplinarias y conductas que afectan la funcion publica</v>
      </c>
      <c r="AI16" s="99">
        <f>N16</f>
        <v>1</v>
      </c>
      <c r="AJ16" s="94">
        <v>2</v>
      </c>
      <c r="AK16" s="113">
        <v>1</v>
      </c>
      <c r="AL16" s="88" t="s">
        <v>88</v>
      </c>
      <c r="AM16" s="86"/>
      <c r="AN16" s="142" t="str">
        <f>H16</f>
        <v>Talleres y charlas preventivas realizadas a los servidores publicos de la SDG sobre las normas disciplinarias y conductas que afectan la funcion publica</v>
      </c>
      <c r="AO16" s="142">
        <f t="shared" ref="AO16:AO24" si="0">O16</f>
        <v>1</v>
      </c>
      <c r="AP16" s="143">
        <v>5</v>
      </c>
      <c r="AQ16" s="144">
        <v>1</v>
      </c>
      <c r="AR16" s="143" t="s">
        <v>89</v>
      </c>
      <c r="AS16" s="143" t="s">
        <v>90</v>
      </c>
      <c r="AT16" s="98" t="str">
        <f t="shared" ref="AT16:AT24" si="1">H16</f>
        <v>Talleres y charlas preventivas realizadas a los servidores publicos de la SDG sobre las normas disciplinarias y conductas que afectan la funcion publica</v>
      </c>
      <c r="AU16" s="98">
        <f t="shared" ref="AU16:AU23" si="2">O16</f>
        <v>1</v>
      </c>
      <c r="AV16" s="147">
        <v>5</v>
      </c>
      <c r="AW16" s="81">
        <v>1</v>
      </c>
      <c r="AX16" s="86" t="s">
        <v>91</v>
      </c>
      <c r="AY16" s="86" t="s">
        <v>90</v>
      </c>
      <c r="AZ16" s="98" t="str">
        <f>AT16</f>
        <v>Talleres y charlas preventivas realizadas a los servidores publicos de la SDG sobre las normas disciplinarias y conductas que afectan la funcion publica</v>
      </c>
      <c r="BA16" s="98">
        <v>4</v>
      </c>
      <c r="BB16" s="99">
        <v>12</v>
      </c>
      <c r="BC16" s="84">
        <v>1</v>
      </c>
      <c r="BD16" s="85" t="s">
        <v>92</v>
      </c>
    </row>
    <row r="17" spans="1:56" ht="108">
      <c r="A17" s="115">
        <v>3</v>
      </c>
      <c r="B17" s="207" t="s">
        <v>93</v>
      </c>
      <c r="C17" s="207" t="s">
        <v>94</v>
      </c>
      <c r="D17" s="219" t="s">
        <v>95</v>
      </c>
      <c r="E17" s="133" t="s">
        <v>96</v>
      </c>
      <c r="F17" s="138">
        <v>0.03</v>
      </c>
      <c r="G17" s="96" t="s">
        <v>97</v>
      </c>
      <c r="H17" s="96" t="s">
        <v>98</v>
      </c>
      <c r="I17" s="96" t="s">
        <v>99</v>
      </c>
      <c r="J17" s="96"/>
      <c r="K17" s="127" t="s">
        <v>69</v>
      </c>
      <c r="L17" s="96" t="s">
        <v>100</v>
      </c>
      <c r="M17" s="127">
        <v>0</v>
      </c>
      <c r="N17" s="127">
        <v>0</v>
      </c>
      <c r="O17" s="127">
        <v>0</v>
      </c>
      <c r="P17" s="127">
        <v>1</v>
      </c>
      <c r="Q17" s="127">
        <v>1</v>
      </c>
      <c r="R17" s="96" t="s">
        <v>71</v>
      </c>
      <c r="S17" s="96" t="s">
        <v>101</v>
      </c>
      <c r="T17" s="98"/>
      <c r="U17" s="98" t="s">
        <v>102</v>
      </c>
      <c r="V17" s="86"/>
      <c r="W17" s="86"/>
      <c r="X17" s="86"/>
      <c r="Y17" s="86"/>
      <c r="Z17" s="88"/>
      <c r="AA17" s="108"/>
      <c r="AB17" s="120" t="str">
        <f t="shared" ref="AB17:AB24" si="3">H17</f>
        <v>Ejercicios de evaluación de los requisitos legales aplicables el proceso/Alcaldía realizados</v>
      </c>
      <c r="AC17" s="120">
        <f t="shared" ref="AC17:AC24" si="4">M17</f>
        <v>0</v>
      </c>
      <c r="AD17" s="86">
        <v>0</v>
      </c>
      <c r="AE17" s="81" t="s">
        <v>103</v>
      </c>
      <c r="AF17" s="87" t="s">
        <v>104</v>
      </c>
      <c r="AG17" s="87"/>
      <c r="AH17" s="98" t="str">
        <f t="shared" ref="AH17:AH24" si="5">H17</f>
        <v>Ejercicios de evaluación de los requisitos legales aplicables el proceso/Alcaldía realizados</v>
      </c>
      <c r="AI17" s="99">
        <f t="shared" ref="AI17:AJ24" si="6">N17</f>
        <v>0</v>
      </c>
      <c r="AJ17" s="99">
        <f t="shared" si="6"/>
        <v>0</v>
      </c>
      <c r="AK17" s="81" t="s">
        <v>105</v>
      </c>
      <c r="AL17" s="86"/>
      <c r="AM17" s="86"/>
      <c r="AN17" s="142" t="str">
        <f>H17</f>
        <v>Ejercicios de evaluación de los requisitos legales aplicables el proceso/Alcaldía realizados</v>
      </c>
      <c r="AO17" s="142">
        <f t="shared" si="0"/>
        <v>0</v>
      </c>
      <c r="AP17" s="143">
        <v>0</v>
      </c>
      <c r="AQ17" s="144" t="s">
        <v>106</v>
      </c>
      <c r="AR17" s="143" t="s">
        <v>107</v>
      </c>
      <c r="AS17" s="143"/>
      <c r="AT17" s="98" t="str">
        <f t="shared" si="1"/>
        <v>Ejercicios de evaluación de los requisitos legales aplicables el proceso/Alcaldía realizados</v>
      </c>
      <c r="AU17" s="98">
        <v>1</v>
      </c>
      <c r="AV17" s="143">
        <v>1</v>
      </c>
      <c r="AW17" s="144">
        <v>1</v>
      </c>
      <c r="AX17" s="143" t="s">
        <v>108</v>
      </c>
      <c r="AY17" s="86" t="s">
        <v>109</v>
      </c>
      <c r="AZ17" s="98" t="str">
        <f t="shared" ref="AZ17:AZ24" si="7">AT17</f>
        <v>Ejercicios de evaluación de los requisitos legales aplicables el proceso/Alcaldía realizados</v>
      </c>
      <c r="BA17" s="98">
        <v>1</v>
      </c>
      <c r="BB17" s="99">
        <v>1</v>
      </c>
      <c r="BC17" s="84">
        <v>1</v>
      </c>
      <c r="BD17" s="143" t="s">
        <v>108</v>
      </c>
    </row>
    <row r="18" spans="1:56" ht="76.5">
      <c r="A18" s="115">
        <v>7</v>
      </c>
      <c r="B18" s="207"/>
      <c r="C18" s="207"/>
      <c r="D18" s="219"/>
      <c r="E18" s="133" t="s">
        <v>110</v>
      </c>
      <c r="F18" s="138">
        <v>1.4999999999999999E-2</v>
      </c>
      <c r="G18" s="96" t="s">
        <v>97</v>
      </c>
      <c r="H18" s="96" t="s">
        <v>111</v>
      </c>
      <c r="I18" s="96" t="s">
        <v>112</v>
      </c>
      <c r="J18" s="96"/>
      <c r="K18" s="96" t="s">
        <v>69</v>
      </c>
      <c r="L18" s="96" t="s">
        <v>111</v>
      </c>
      <c r="M18" s="127">
        <v>0</v>
      </c>
      <c r="N18" s="127">
        <v>1</v>
      </c>
      <c r="O18" s="127">
        <v>0</v>
      </c>
      <c r="P18" s="127">
        <v>1</v>
      </c>
      <c r="Q18" s="127">
        <v>2</v>
      </c>
      <c r="R18" s="96" t="s">
        <v>71</v>
      </c>
      <c r="S18" s="96" t="s">
        <v>113</v>
      </c>
      <c r="T18" s="98"/>
      <c r="U18" s="98" t="s">
        <v>114</v>
      </c>
      <c r="V18" s="86"/>
      <c r="W18" s="86"/>
      <c r="X18" s="86"/>
      <c r="Y18" s="86"/>
      <c r="Z18" s="88"/>
      <c r="AA18" s="108"/>
      <c r="AB18" s="120" t="str">
        <f t="shared" si="3"/>
        <v>Mediciones de desempeño ambiental realizadas en el proceso/alcaldia local</v>
      </c>
      <c r="AC18" s="120">
        <f t="shared" si="4"/>
        <v>0</v>
      </c>
      <c r="AD18" s="86">
        <v>0</v>
      </c>
      <c r="AE18" s="81" t="s">
        <v>103</v>
      </c>
      <c r="AF18" s="87" t="s">
        <v>104</v>
      </c>
      <c r="AG18" s="87"/>
      <c r="AH18" s="98" t="str">
        <f t="shared" si="5"/>
        <v>Mediciones de desempeño ambiental realizadas en el proceso/alcaldia local</v>
      </c>
      <c r="AI18" s="99">
        <f t="shared" si="6"/>
        <v>1</v>
      </c>
      <c r="AJ18" s="149">
        <v>1</v>
      </c>
      <c r="AK18" s="81">
        <v>1</v>
      </c>
      <c r="AL18" s="86" t="s">
        <v>115</v>
      </c>
      <c r="AM18" s="86" t="s">
        <v>116</v>
      </c>
      <c r="AN18" s="142" t="str">
        <f t="shared" ref="AN18:AN24" si="8">H18</f>
        <v>Mediciones de desempeño ambiental realizadas en el proceso/alcaldia local</v>
      </c>
      <c r="AO18" s="142">
        <f t="shared" si="0"/>
        <v>0</v>
      </c>
      <c r="AP18" s="143">
        <v>0</v>
      </c>
      <c r="AQ18" s="144" t="s">
        <v>106</v>
      </c>
      <c r="AR18" s="143" t="s">
        <v>107</v>
      </c>
      <c r="AS18" s="143"/>
      <c r="AT18" s="98" t="str">
        <f t="shared" si="1"/>
        <v>Mediciones de desempeño ambiental realizadas en el proceso/alcaldia local</v>
      </c>
      <c r="AU18" s="98">
        <v>1</v>
      </c>
      <c r="AV18" s="143">
        <v>1</v>
      </c>
      <c r="AW18" s="144">
        <v>1</v>
      </c>
      <c r="AX18" s="143" t="s">
        <v>117</v>
      </c>
      <c r="AY18" s="86" t="s">
        <v>118</v>
      </c>
      <c r="AZ18" s="98" t="str">
        <f t="shared" si="7"/>
        <v>Mediciones de desempeño ambiental realizadas en el proceso/alcaldia local</v>
      </c>
      <c r="BA18" s="98">
        <v>2</v>
      </c>
      <c r="BB18" s="99">
        <v>2</v>
      </c>
      <c r="BC18" s="84">
        <v>1</v>
      </c>
      <c r="BD18" s="86" t="s">
        <v>119</v>
      </c>
    </row>
    <row r="19" spans="1:56" ht="357" customHeight="1">
      <c r="A19" s="80">
        <v>8</v>
      </c>
      <c r="B19" s="207"/>
      <c r="C19" s="207"/>
      <c r="D19" s="219"/>
      <c r="E19" s="134" t="s">
        <v>120</v>
      </c>
      <c r="F19" s="139">
        <v>2.5000000000000001E-2</v>
      </c>
      <c r="G19" s="96" t="s">
        <v>97</v>
      </c>
      <c r="H19" s="96" t="s">
        <v>121</v>
      </c>
      <c r="I19" s="96" t="s">
        <v>122</v>
      </c>
      <c r="J19" s="96"/>
      <c r="K19" s="96" t="s">
        <v>123</v>
      </c>
      <c r="L19" s="118" t="s">
        <v>124</v>
      </c>
      <c r="M19" s="96"/>
      <c r="N19" s="96">
        <v>22</v>
      </c>
      <c r="O19" s="96">
        <v>0</v>
      </c>
      <c r="P19" s="96">
        <v>0</v>
      </c>
      <c r="Q19" s="96">
        <v>0</v>
      </c>
      <c r="R19" s="96" t="s">
        <v>71</v>
      </c>
      <c r="S19" s="96" t="s">
        <v>125</v>
      </c>
      <c r="T19" s="98"/>
      <c r="U19" s="98" t="s">
        <v>126</v>
      </c>
      <c r="V19" s="86"/>
      <c r="W19" s="86"/>
      <c r="X19" s="86"/>
      <c r="Y19" s="86"/>
      <c r="Z19" s="88"/>
      <c r="AA19" s="108"/>
      <c r="AB19" s="120" t="str">
        <f t="shared" si="3"/>
        <v>Disminución de requerimientos ciudadanos vencidos asignados al proceso/Alcaldía Local</v>
      </c>
      <c r="AC19" s="120" t="s">
        <v>127</v>
      </c>
      <c r="AD19" s="86" t="s">
        <v>127</v>
      </c>
      <c r="AE19" s="81" t="s">
        <v>103</v>
      </c>
      <c r="AF19" s="87" t="s">
        <v>128</v>
      </c>
      <c r="AG19" s="87"/>
      <c r="AH19" s="98" t="str">
        <f t="shared" si="5"/>
        <v>Disminución de requerimientos ciudadanos vencidos asignados al proceso/Alcaldía Local</v>
      </c>
      <c r="AI19" s="99">
        <f t="shared" si="6"/>
        <v>22</v>
      </c>
      <c r="AJ19" s="137">
        <v>22</v>
      </c>
      <c r="AK19" s="81">
        <v>1</v>
      </c>
      <c r="AL19" s="86" t="s">
        <v>129</v>
      </c>
      <c r="AM19" s="86"/>
      <c r="AN19" s="142" t="str">
        <f t="shared" si="8"/>
        <v>Disminución de requerimientos ciudadanos vencidos asignados al proceso/Alcaldía Local</v>
      </c>
      <c r="AO19" s="142">
        <f t="shared" si="0"/>
        <v>0</v>
      </c>
      <c r="AP19" s="143">
        <v>0</v>
      </c>
      <c r="AQ19" s="144">
        <v>1</v>
      </c>
      <c r="AR19" s="143" t="s">
        <v>130</v>
      </c>
      <c r="AS19" s="143"/>
      <c r="AT19" s="98" t="str">
        <f t="shared" si="1"/>
        <v>Disminución de requerimientos ciudadanos vencidos asignados al proceso/Alcaldía Local</v>
      </c>
      <c r="AU19" s="98">
        <f t="shared" si="2"/>
        <v>0</v>
      </c>
      <c r="AV19" s="143">
        <v>0</v>
      </c>
      <c r="AW19" s="144">
        <v>1</v>
      </c>
      <c r="AX19" s="143" t="s">
        <v>130</v>
      </c>
      <c r="AY19" s="86" t="s">
        <v>131</v>
      </c>
      <c r="AZ19" s="98" t="str">
        <f t="shared" si="7"/>
        <v>Disminución de requerimientos ciudadanos vencidos asignados al proceso/Alcaldía Local</v>
      </c>
      <c r="BA19" s="98">
        <v>0</v>
      </c>
      <c r="BB19" s="98">
        <v>0</v>
      </c>
      <c r="BC19" s="84">
        <v>1</v>
      </c>
      <c r="BD19" s="143" t="s">
        <v>130</v>
      </c>
    </row>
    <row r="20" spans="1:56" ht="253.5" customHeight="1">
      <c r="A20" s="115">
        <v>9</v>
      </c>
      <c r="B20" s="207"/>
      <c r="C20" s="207"/>
      <c r="D20" s="219"/>
      <c r="E20" s="133" t="s">
        <v>132</v>
      </c>
      <c r="F20" s="141">
        <v>2.5000000000000001E-2</v>
      </c>
      <c r="G20" s="96" t="s">
        <v>97</v>
      </c>
      <c r="H20" s="96" t="s">
        <v>133</v>
      </c>
      <c r="I20" s="96" t="s">
        <v>134</v>
      </c>
      <c r="J20" s="96"/>
      <c r="K20" s="96" t="s">
        <v>69</v>
      </c>
      <c r="L20" s="96" t="s">
        <v>135</v>
      </c>
      <c r="M20" s="127">
        <v>0</v>
      </c>
      <c r="N20" s="127">
        <v>1</v>
      </c>
      <c r="O20" s="127">
        <v>1</v>
      </c>
      <c r="P20" s="127">
        <v>0</v>
      </c>
      <c r="Q20" s="127">
        <v>2</v>
      </c>
      <c r="R20" s="96" t="s">
        <v>71</v>
      </c>
      <c r="S20" s="96" t="s">
        <v>136</v>
      </c>
      <c r="T20" s="98"/>
      <c r="U20" s="98" t="s">
        <v>137</v>
      </c>
      <c r="V20" s="86"/>
      <c r="W20" s="86"/>
      <c r="X20" s="86"/>
      <c r="Y20" s="86"/>
      <c r="Z20" s="88"/>
      <c r="AA20" s="108"/>
      <c r="AB20" s="120" t="str">
        <f t="shared" si="3"/>
        <v>Buenas practicas y lecciones aprendidas identificadas por proceso o Alcaldía Local en la herramienta de gestión del conocimiento (AGORA)</v>
      </c>
      <c r="AC20" s="120">
        <f t="shared" si="4"/>
        <v>0</v>
      </c>
      <c r="AD20" s="86">
        <v>0</v>
      </c>
      <c r="AE20" s="81" t="s">
        <v>103</v>
      </c>
      <c r="AF20" s="87" t="s">
        <v>104</v>
      </c>
      <c r="AG20" s="87"/>
      <c r="AH20" s="98" t="str">
        <f t="shared" si="5"/>
        <v>Buenas practicas y lecciones aprendidas identificadas por proceso o Alcaldía Local en la herramienta de gestión del conocimiento (AGORA)</v>
      </c>
      <c r="AI20" s="99">
        <f t="shared" si="6"/>
        <v>1</v>
      </c>
      <c r="AJ20" s="100">
        <v>0</v>
      </c>
      <c r="AK20" s="81">
        <v>0</v>
      </c>
      <c r="AL20" s="86" t="s">
        <v>138</v>
      </c>
      <c r="AM20" s="86" t="s">
        <v>139</v>
      </c>
      <c r="AN20" s="142" t="str">
        <f t="shared" si="8"/>
        <v>Buenas practicas y lecciones aprendidas identificadas por proceso o Alcaldía Local en la herramienta de gestión del conocimiento (AGORA)</v>
      </c>
      <c r="AO20" s="142">
        <f t="shared" si="0"/>
        <v>1</v>
      </c>
      <c r="AP20" s="143">
        <v>1</v>
      </c>
      <c r="AQ20" s="144">
        <v>1</v>
      </c>
      <c r="AR20" s="143" t="s">
        <v>140</v>
      </c>
      <c r="AS20" s="143" t="s">
        <v>141</v>
      </c>
      <c r="AT20" s="98" t="str">
        <f t="shared" si="1"/>
        <v>Buenas practicas y lecciones aprendidas identificadas por proceso o Alcaldía Local en la herramienta de gestión del conocimiento (AGORA)</v>
      </c>
      <c r="AU20" s="98">
        <v>0</v>
      </c>
      <c r="AV20" s="143">
        <v>1</v>
      </c>
      <c r="AW20" s="144" t="s">
        <v>106</v>
      </c>
      <c r="AX20" s="143" t="s">
        <v>140</v>
      </c>
      <c r="AY20" s="143" t="s">
        <v>141</v>
      </c>
      <c r="AZ20" s="98" t="str">
        <f t="shared" si="7"/>
        <v>Buenas practicas y lecciones aprendidas identificadas por proceso o Alcaldía Local en la herramienta de gestión del conocimiento (AGORA)</v>
      </c>
      <c r="BA20" s="98">
        <v>2</v>
      </c>
      <c r="BB20" s="99">
        <v>2</v>
      </c>
      <c r="BC20" s="84">
        <v>1</v>
      </c>
      <c r="BD20" s="86" t="s">
        <v>142</v>
      </c>
    </row>
    <row r="21" spans="1:56" ht="90">
      <c r="A21" s="80">
        <v>10</v>
      </c>
      <c r="B21" s="207"/>
      <c r="C21" s="207"/>
      <c r="D21" s="219" t="s">
        <v>143</v>
      </c>
      <c r="E21" s="133" t="s">
        <v>144</v>
      </c>
      <c r="F21" s="138">
        <v>0.02</v>
      </c>
      <c r="G21" s="96" t="s">
        <v>97</v>
      </c>
      <c r="H21" s="96" t="s">
        <v>145</v>
      </c>
      <c r="I21" s="96" t="s">
        <v>146</v>
      </c>
      <c r="J21" s="96">
        <v>28</v>
      </c>
      <c r="K21" s="96" t="s">
        <v>69</v>
      </c>
      <c r="L21" s="96" t="s">
        <v>147</v>
      </c>
      <c r="M21" s="128"/>
      <c r="N21" s="107">
        <v>0.5</v>
      </c>
      <c r="O21" s="127"/>
      <c r="P21" s="107">
        <v>0.5</v>
      </c>
      <c r="Q21" s="107">
        <v>1</v>
      </c>
      <c r="R21" s="96" t="s">
        <v>71</v>
      </c>
      <c r="S21" s="96" t="s">
        <v>148</v>
      </c>
      <c r="T21" s="98"/>
      <c r="U21" s="98" t="s">
        <v>149</v>
      </c>
      <c r="V21" s="86"/>
      <c r="W21" s="86"/>
      <c r="X21" s="86"/>
      <c r="Y21" s="86"/>
      <c r="Z21" s="88"/>
      <c r="AA21" s="108"/>
      <c r="AB21" s="120" t="str">
        <f t="shared" si="3"/>
        <v>Porcentaje de depuración de las comunicaciones en el aplicatio de gestión documental</v>
      </c>
      <c r="AC21" s="120">
        <f t="shared" si="4"/>
        <v>0</v>
      </c>
      <c r="AD21" s="86">
        <v>0</v>
      </c>
      <c r="AE21" s="81" t="s">
        <v>103</v>
      </c>
      <c r="AF21" s="87" t="s">
        <v>104</v>
      </c>
      <c r="AG21" s="87"/>
      <c r="AH21" s="98" t="str">
        <f t="shared" si="5"/>
        <v>Porcentaje de depuración de las comunicaciones en el aplicatio de gestión documental</v>
      </c>
      <c r="AI21" s="83">
        <v>0.5</v>
      </c>
      <c r="AJ21" s="100">
        <v>0</v>
      </c>
      <c r="AK21" s="81">
        <f>AJ21/AI21</f>
        <v>0</v>
      </c>
      <c r="AL21" s="86" t="s">
        <v>150</v>
      </c>
      <c r="AM21" s="86" t="s">
        <v>151</v>
      </c>
      <c r="AN21" s="142" t="str">
        <f t="shared" si="8"/>
        <v>Porcentaje de depuración de las comunicaciones en el aplicatio de gestión documental</v>
      </c>
      <c r="AO21" s="142">
        <f t="shared" si="0"/>
        <v>0</v>
      </c>
      <c r="AP21" s="143">
        <v>0</v>
      </c>
      <c r="AQ21" s="144" t="s">
        <v>106</v>
      </c>
      <c r="AR21" s="143"/>
      <c r="AS21" s="143"/>
      <c r="AT21" s="98" t="str">
        <f t="shared" si="1"/>
        <v>Porcentaje de depuración de las comunicaciones en el aplicatio de gestión documental</v>
      </c>
      <c r="AU21" s="148">
        <v>0.5</v>
      </c>
      <c r="AV21" s="152">
        <v>0.5</v>
      </c>
      <c r="AW21" s="144">
        <f>+AV21/AU21</f>
        <v>1</v>
      </c>
      <c r="AX21" s="86" t="s">
        <v>152</v>
      </c>
      <c r="AY21" s="86" t="s">
        <v>153</v>
      </c>
      <c r="AZ21" s="98" t="str">
        <f t="shared" si="7"/>
        <v>Porcentaje de depuración de las comunicaciones en el aplicatio de gestión documental</v>
      </c>
      <c r="BA21" s="148">
        <v>1</v>
      </c>
      <c r="BB21" s="83">
        <v>1</v>
      </c>
      <c r="BC21" s="151">
        <f>+BB21/BA21</f>
        <v>1</v>
      </c>
      <c r="BD21" s="86" t="s">
        <v>154</v>
      </c>
    </row>
    <row r="22" spans="1:56" ht="102">
      <c r="A22" s="80">
        <v>12</v>
      </c>
      <c r="B22" s="207"/>
      <c r="C22" s="207"/>
      <c r="D22" s="219"/>
      <c r="E22" s="133" t="s">
        <v>155</v>
      </c>
      <c r="F22" s="138">
        <v>0.03</v>
      </c>
      <c r="G22" s="96" t="s">
        <v>97</v>
      </c>
      <c r="H22" s="96" t="s">
        <v>156</v>
      </c>
      <c r="I22" s="96" t="s">
        <v>157</v>
      </c>
      <c r="J22" s="96" t="s">
        <v>158</v>
      </c>
      <c r="K22" s="96" t="s">
        <v>159</v>
      </c>
      <c r="L22" s="96" t="s">
        <v>160</v>
      </c>
      <c r="M22" s="107">
        <v>1</v>
      </c>
      <c r="N22" s="107">
        <v>1</v>
      </c>
      <c r="O22" s="107">
        <v>1</v>
      </c>
      <c r="P22" s="107">
        <v>1</v>
      </c>
      <c r="Q22" s="107">
        <v>1</v>
      </c>
      <c r="R22" s="96" t="s">
        <v>71</v>
      </c>
      <c r="S22" s="96" t="s">
        <v>161</v>
      </c>
      <c r="T22" s="98"/>
      <c r="U22" s="98" t="s">
        <v>162</v>
      </c>
      <c r="V22" s="86"/>
      <c r="W22" s="86"/>
      <c r="X22" s="86"/>
      <c r="Y22" s="86"/>
      <c r="Z22" s="88"/>
      <c r="AA22" s="108"/>
      <c r="AB22" s="120" t="str">
        <f t="shared" si="3"/>
        <v>Cumplimiento del plan de actualización de los procesos en el marco del Sistema de Gestión</v>
      </c>
      <c r="AC22" s="124">
        <f t="shared" si="4"/>
        <v>1</v>
      </c>
      <c r="AD22" s="125">
        <v>0</v>
      </c>
      <c r="AE22" s="81">
        <v>0</v>
      </c>
      <c r="AF22" s="87" t="s">
        <v>163</v>
      </c>
      <c r="AG22" s="87"/>
      <c r="AH22" s="98" t="str">
        <f t="shared" si="5"/>
        <v>Cumplimiento del plan de actualización de los procesos en el marco del Sistema de Gestión</v>
      </c>
      <c r="AI22" s="83">
        <f t="shared" si="6"/>
        <v>1</v>
      </c>
      <c r="AJ22" s="100">
        <v>1</v>
      </c>
      <c r="AK22" s="81">
        <v>1</v>
      </c>
      <c r="AL22" s="86" t="s">
        <v>164</v>
      </c>
      <c r="AM22" s="86" t="s">
        <v>165</v>
      </c>
      <c r="AN22" s="142" t="str">
        <f t="shared" si="8"/>
        <v>Cumplimiento del plan de actualización de los procesos en el marco del Sistema de Gestión</v>
      </c>
      <c r="AO22" s="145">
        <f t="shared" si="0"/>
        <v>1</v>
      </c>
      <c r="AP22" s="146">
        <v>1</v>
      </c>
      <c r="AQ22" s="144">
        <v>1</v>
      </c>
      <c r="AR22" s="86" t="s">
        <v>166</v>
      </c>
      <c r="AS22" s="86" t="s">
        <v>165</v>
      </c>
      <c r="AT22" s="98" t="str">
        <f t="shared" si="1"/>
        <v>Cumplimiento del plan de actualización de los procesos en el marco del Sistema de Gestión</v>
      </c>
      <c r="AU22" s="83">
        <f t="shared" si="2"/>
        <v>1</v>
      </c>
      <c r="AV22" s="146">
        <v>1</v>
      </c>
      <c r="AW22" s="144">
        <v>1</v>
      </c>
      <c r="AX22" s="86" t="s">
        <v>167</v>
      </c>
      <c r="AY22" s="86" t="s">
        <v>168</v>
      </c>
      <c r="AZ22" s="98" t="str">
        <f t="shared" si="7"/>
        <v>Cumplimiento del plan de actualización de los procesos en el marco del Sistema de Gestión</v>
      </c>
      <c r="BA22" s="148">
        <v>1</v>
      </c>
      <c r="BB22" s="83">
        <v>1</v>
      </c>
      <c r="BC22" s="84">
        <v>1</v>
      </c>
      <c r="BD22" s="86" t="s">
        <v>169</v>
      </c>
    </row>
    <row r="23" spans="1:56" ht="165.75">
      <c r="A23" s="115">
        <v>13</v>
      </c>
      <c r="B23" s="207"/>
      <c r="C23" s="207"/>
      <c r="D23" s="219"/>
      <c r="E23" s="133" t="s">
        <v>170</v>
      </c>
      <c r="F23" s="138">
        <v>0.03</v>
      </c>
      <c r="G23" s="96" t="s">
        <v>97</v>
      </c>
      <c r="H23" s="96" t="s">
        <v>171</v>
      </c>
      <c r="I23" s="96" t="s">
        <v>172</v>
      </c>
      <c r="J23" s="96" t="s">
        <v>158</v>
      </c>
      <c r="K23" s="96" t="s">
        <v>159</v>
      </c>
      <c r="L23" s="96" t="s">
        <v>160</v>
      </c>
      <c r="M23" s="107">
        <v>1</v>
      </c>
      <c r="N23" s="107">
        <v>1</v>
      </c>
      <c r="O23" s="107">
        <v>1</v>
      </c>
      <c r="P23" s="107">
        <v>1</v>
      </c>
      <c r="Q23" s="107">
        <v>1</v>
      </c>
      <c r="R23" s="96" t="s">
        <v>71</v>
      </c>
      <c r="S23" s="96" t="s">
        <v>161</v>
      </c>
      <c r="T23" s="98"/>
      <c r="U23" s="98" t="s">
        <v>173</v>
      </c>
      <c r="V23" s="86"/>
      <c r="W23" s="86"/>
      <c r="X23" s="86"/>
      <c r="Y23" s="86"/>
      <c r="Z23" s="88"/>
      <c r="AA23" s="108"/>
      <c r="AB23" s="120" t="str">
        <f t="shared" si="3"/>
        <v>Acciones correctivas documentadas y vigentes</v>
      </c>
      <c r="AC23" s="124">
        <f t="shared" si="4"/>
        <v>1</v>
      </c>
      <c r="AD23" s="125">
        <v>1</v>
      </c>
      <c r="AE23" s="81">
        <v>1</v>
      </c>
      <c r="AF23" s="87" t="s">
        <v>174</v>
      </c>
      <c r="AG23" s="87" t="s">
        <v>175</v>
      </c>
      <c r="AH23" s="98" t="str">
        <f t="shared" si="5"/>
        <v>Acciones correctivas documentadas y vigentes</v>
      </c>
      <c r="AI23" s="83">
        <f t="shared" si="6"/>
        <v>1</v>
      </c>
      <c r="AJ23" s="100">
        <v>1</v>
      </c>
      <c r="AK23" s="81">
        <v>1</v>
      </c>
      <c r="AL23" s="86" t="s">
        <v>176</v>
      </c>
      <c r="AM23" s="86" t="s">
        <v>177</v>
      </c>
      <c r="AN23" s="142" t="str">
        <f t="shared" si="8"/>
        <v>Acciones correctivas documentadas y vigentes</v>
      </c>
      <c r="AO23" s="145">
        <f t="shared" si="0"/>
        <v>1</v>
      </c>
      <c r="AP23" s="146">
        <v>1</v>
      </c>
      <c r="AQ23" s="144">
        <v>1</v>
      </c>
      <c r="AR23" s="86" t="s">
        <v>176</v>
      </c>
      <c r="AS23" s="86" t="s">
        <v>177</v>
      </c>
      <c r="AT23" s="98" t="str">
        <f t="shared" si="1"/>
        <v>Acciones correctivas documentadas y vigentes</v>
      </c>
      <c r="AU23" s="83">
        <f t="shared" si="2"/>
        <v>1</v>
      </c>
      <c r="AV23" s="146">
        <v>1</v>
      </c>
      <c r="AW23" s="144">
        <v>1</v>
      </c>
      <c r="AX23" s="86" t="s">
        <v>176</v>
      </c>
      <c r="AY23" s="86" t="s">
        <v>177</v>
      </c>
      <c r="AZ23" s="98" t="str">
        <f t="shared" si="7"/>
        <v>Acciones correctivas documentadas y vigentes</v>
      </c>
      <c r="BA23" s="148">
        <v>1</v>
      </c>
      <c r="BB23" s="83">
        <v>1</v>
      </c>
      <c r="BC23" s="84">
        <v>1</v>
      </c>
      <c r="BD23" s="86" t="s">
        <v>176</v>
      </c>
    </row>
    <row r="24" spans="1:56" ht="195.75" thickBot="1">
      <c r="A24" s="80">
        <v>14</v>
      </c>
      <c r="B24" s="207"/>
      <c r="C24" s="207"/>
      <c r="D24" s="219"/>
      <c r="E24" s="135" t="s">
        <v>178</v>
      </c>
      <c r="F24" s="140">
        <v>0.02</v>
      </c>
      <c r="G24" s="130" t="s">
        <v>97</v>
      </c>
      <c r="H24" s="130" t="s">
        <v>179</v>
      </c>
      <c r="I24" s="130" t="s">
        <v>180</v>
      </c>
      <c r="J24" s="130"/>
      <c r="K24" s="130" t="s">
        <v>159</v>
      </c>
      <c r="L24" s="130" t="s">
        <v>181</v>
      </c>
      <c r="M24" s="129">
        <v>1</v>
      </c>
      <c r="N24" s="129">
        <v>1</v>
      </c>
      <c r="O24" s="129">
        <v>1</v>
      </c>
      <c r="P24" s="129">
        <v>1</v>
      </c>
      <c r="Q24" s="129">
        <v>1</v>
      </c>
      <c r="R24" s="96" t="s">
        <v>71</v>
      </c>
      <c r="S24" s="96" t="s">
        <v>182</v>
      </c>
      <c r="T24" s="98"/>
      <c r="U24" s="98" t="s">
        <v>183</v>
      </c>
      <c r="V24" s="86"/>
      <c r="W24" s="86"/>
      <c r="X24" s="86"/>
      <c r="Y24" s="86"/>
      <c r="Z24" s="88"/>
      <c r="AA24" s="108"/>
      <c r="AB24" s="120" t="str">
        <f t="shared" si="3"/>
        <v>Información publicada según lineamientos de la ley de transparencia 1712 de 2014</v>
      </c>
      <c r="AC24" s="124">
        <f t="shared" si="4"/>
        <v>1</v>
      </c>
      <c r="AD24" s="125">
        <v>1</v>
      </c>
      <c r="AE24" s="81">
        <v>1</v>
      </c>
      <c r="AF24" s="87" t="s">
        <v>184</v>
      </c>
      <c r="AG24" s="126" t="s">
        <v>185</v>
      </c>
      <c r="AH24" s="98" t="str">
        <f t="shared" si="5"/>
        <v>Información publicada según lineamientos de la ley de transparencia 1712 de 2014</v>
      </c>
      <c r="AI24" s="83">
        <f t="shared" si="6"/>
        <v>1</v>
      </c>
      <c r="AJ24" s="100">
        <v>1</v>
      </c>
      <c r="AK24" s="81">
        <v>1</v>
      </c>
      <c r="AL24" s="86" t="s">
        <v>186</v>
      </c>
      <c r="AM24" s="136" t="s">
        <v>187</v>
      </c>
      <c r="AN24" s="142" t="str">
        <f t="shared" si="8"/>
        <v>Información publicada según lineamientos de la ley de transparencia 1712 de 2014</v>
      </c>
      <c r="AO24" s="145">
        <f t="shared" si="0"/>
        <v>1</v>
      </c>
      <c r="AP24" s="146">
        <v>1</v>
      </c>
      <c r="AQ24" s="144">
        <v>1</v>
      </c>
      <c r="AR24" s="86" t="s">
        <v>186</v>
      </c>
      <c r="AS24" s="136" t="s">
        <v>187</v>
      </c>
      <c r="AT24" s="98" t="str">
        <f t="shared" si="1"/>
        <v>Información publicada según lineamientos de la ley de transparencia 1712 de 2014</v>
      </c>
      <c r="AU24" s="148">
        <v>1</v>
      </c>
      <c r="AV24" s="146">
        <v>1</v>
      </c>
      <c r="AW24" s="144">
        <v>1</v>
      </c>
      <c r="AX24" s="86" t="s">
        <v>186</v>
      </c>
      <c r="AY24" s="136" t="s">
        <v>187</v>
      </c>
      <c r="AZ24" s="98" t="str">
        <f t="shared" si="7"/>
        <v>Información publicada según lineamientos de la ley de transparencia 1712 de 2014</v>
      </c>
      <c r="BA24" s="148">
        <v>1</v>
      </c>
      <c r="BB24" s="83">
        <v>1</v>
      </c>
      <c r="BC24" s="84">
        <v>1</v>
      </c>
      <c r="BD24" s="86" t="s">
        <v>186</v>
      </c>
    </row>
    <row r="25" spans="1:56" ht="95.25" customHeight="1">
      <c r="A25" s="53"/>
      <c r="B25" s="170" t="s">
        <v>188</v>
      </c>
      <c r="C25" s="171"/>
      <c r="D25" s="171"/>
      <c r="E25" s="172"/>
      <c r="F25" s="47">
        <f>SUM(F15:F24)</f>
        <v>0.99500000000000022</v>
      </c>
      <c r="G25" s="187"/>
      <c r="H25" s="188"/>
      <c r="I25" s="188"/>
      <c r="J25" s="188"/>
      <c r="K25" s="188"/>
      <c r="L25" s="188"/>
      <c r="M25" s="188"/>
      <c r="N25" s="188"/>
      <c r="O25" s="188"/>
      <c r="P25" s="188"/>
      <c r="Q25" s="188"/>
      <c r="R25" s="188"/>
      <c r="S25" s="188"/>
      <c r="T25" s="188"/>
      <c r="U25" s="188"/>
      <c r="V25" s="188"/>
      <c r="W25" s="188"/>
      <c r="X25" s="188"/>
      <c r="Y25" s="188"/>
      <c r="Z25" s="188"/>
      <c r="AA25" s="189"/>
      <c r="AB25" s="176" t="s">
        <v>189</v>
      </c>
      <c r="AC25" s="177"/>
      <c r="AD25" s="178"/>
      <c r="AE25" s="48">
        <f>AVERAGE(AE15:AE24)</f>
        <v>0.58533333333333337</v>
      </c>
      <c r="AF25" s="187"/>
      <c r="AG25" s="189"/>
      <c r="AH25" s="173" t="s">
        <v>190</v>
      </c>
      <c r="AI25" s="174"/>
      <c r="AJ25" s="175"/>
      <c r="AK25" s="48">
        <f>AVERAGE(AK15:AK24)</f>
        <v>0.77777777777777779</v>
      </c>
      <c r="AL25" s="187"/>
      <c r="AM25" s="189"/>
      <c r="AN25" s="176" t="s">
        <v>191</v>
      </c>
      <c r="AO25" s="177"/>
      <c r="AP25" s="178"/>
      <c r="AQ25" s="48">
        <f>AVERAGE(AQ15:AQ24)</f>
        <v>1</v>
      </c>
      <c r="AR25" s="185"/>
      <c r="AS25" s="186"/>
      <c r="AT25" s="179" t="s">
        <v>192</v>
      </c>
      <c r="AU25" s="180"/>
      <c r="AV25" s="181"/>
      <c r="AW25" s="48">
        <f>AVERAGE(AW15:AW24)</f>
        <v>1</v>
      </c>
      <c r="AX25" s="49"/>
      <c r="AY25" s="182" t="s">
        <v>193</v>
      </c>
      <c r="AZ25" s="183"/>
      <c r="BA25" s="184"/>
      <c r="BB25" s="154">
        <f>AVERAGE(BC15:BC24)</f>
        <v>1</v>
      </c>
      <c r="BC25" s="153"/>
      <c r="BD25" s="150"/>
    </row>
    <row r="26" spans="1:56">
      <c r="A26" s="4"/>
      <c r="B26" s="6"/>
      <c r="C26" s="6"/>
      <c r="D26" s="6"/>
      <c r="E26" s="6"/>
      <c r="F26" s="6"/>
      <c r="G26" s="6"/>
      <c r="H26" s="6"/>
      <c r="I26" s="7"/>
      <c r="J26" s="7"/>
      <c r="K26" s="7"/>
      <c r="L26" s="7"/>
      <c r="M26" s="7"/>
      <c r="N26" s="7"/>
      <c r="O26" s="7"/>
      <c r="P26" s="7"/>
      <c r="Q26" s="7"/>
      <c r="R26" s="7"/>
      <c r="S26" s="7"/>
      <c r="T26" s="1"/>
      <c r="U26" s="1"/>
      <c r="V26" s="1"/>
      <c r="W26" s="1"/>
      <c r="X26" s="1"/>
      <c r="Y26" s="1"/>
      <c r="Z26" s="1"/>
      <c r="AA26" s="1"/>
      <c r="AB26" s="190"/>
      <c r="AC26" s="190"/>
      <c r="AD26" s="190"/>
      <c r="AE26" s="45"/>
      <c r="AF26" s="9"/>
      <c r="AG26" s="9"/>
      <c r="AH26" s="190"/>
      <c r="AI26" s="190"/>
      <c r="AJ26" s="190"/>
      <c r="AK26" s="45"/>
      <c r="AL26" s="9"/>
      <c r="AM26" s="9"/>
      <c r="AN26" s="190"/>
      <c r="AO26" s="190"/>
      <c r="AP26" s="190"/>
      <c r="AQ26" s="45"/>
      <c r="AR26" s="9"/>
      <c r="AS26" s="9"/>
      <c r="AT26" s="190"/>
      <c r="AU26" s="190"/>
      <c r="AV26" s="190"/>
      <c r="AW26" s="45"/>
      <c r="AX26" s="9"/>
      <c r="AY26" s="9"/>
      <c r="AZ26" s="190"/>
      <c r="BA26" s="190"/>
      <c r="BB26" s="190"/>
      <c r="BC26" s="45"/>
      <c r="BD26" s="1"/>
    </row>
  </sheetData>
  <mergeCells count="83">
    <mergeCell ref="E3:J3"/>
    <mergeCell ref="G4:J4"/>
    <mergeCell ref="Y13:Z13"/>
    <mergeCell ref="C3:D3"/>
    <mergeCell ref="C4:D4"/>
    <mergeCell ref="C5:D5"/>
    <mergeCell ref="C6:D6"/>
    <mergeCell ref="C7:D7"/>
    <mergeCell ref="A3:B3"/>
    <mergeCell ref="A4:B4"/>
    <mergeCell ref="A5:B5"/>
    <mergeCell ref="A6:B6"/>
    <mergeCell ref="A7:B7"/>
    <mergeCell ref="AF12:AF13"/>
    <mergeCell ref="AH12:AJ12"/>
    <mergeCell ref="AZ10:BD10"/>
    <mergeCell ref="AX12:AX13"/>
    <mergeCell ref="C15:C16"/>
    <mergeCell ref="AY12:AY13"/>
    <mergeCell ref="AQ12:AQ13"/>
    <mergeCell ref="AR12:AR13"/>
    <mergeCell ref="AZ7:BD7"/>
    <mergeCell ref="BC12:BC13"/>
    <mergeCell ref="AZ8:BD8"/>
    <mergeCell ref="E10:AA11"/>
    <mergeCell ref="AB10:AG10"/>
    <mergeCell ref="AH10:AM10"/>
    <mergeCell ref="AN10:AS10"/>
    <mergeCell ref="AN8:AS8"/>
    <mergeCell ref="AZ12:BB12"/>
    <mergeCell ref="AS12:AS13"/>
    <mergeCell ref="AT10:AY10"/>
    <mergeCell ref="AB11:AG11"/>
    <mergeCell ref="AZ11:BD11"/>
    <mergeCell ref="BD12:BD13"/>
    <mergeCell ref="AN12:AP12"/>
    <mergeCell ref="AE12:AE13"/>
    <mergeCell ref="C17:C24"/>
    <mergeCell ref="D21:D24"/>
    <mergeCell ref="D17:D20"/>
    <mergeCell ref="G5:J5"/>
    <mergeCell ref="AW12:AW13"/>
    <mergeCell ref="G6:J6"/>
    <mergeCell ref="G7:J7"/>
    <mergeCell ref="D15:D16"/>
    <mergeCell ref="E12:T12"/>
    <mergeCell ref="AT12:AV12"/>
    <mergeCell ref="AB12:AD12"/>
    <mergeCell ref="AG12:AG13"/>
    <mergeCell ref="AN7:AS7"/>
    <mergeCell ref="AT7:AY7"/>
    <mergeCell ref="AH7:AM7"/>
    <mergeCell ref="AH8:AM8"/>
    <mergeCell ref="A1:AA1"/>
    <mergeCell ref="A2:AA2"/>
    <mergeCell ref="AN26:AP26"/>
    <mergeCell ref="AT26:AV26"/>
    <mergeCell ref="AB26:AD26"/>
    <mergeCell ref="AH26:AJ26"/>
    <mergeCell ref="AM12:AM13"/>
    <mergeCell ref="AB25:AD25"/>
    <mergeCell ref="AT8:AY8"/>
    <mergeCell ref="B17:B24"/>
    <mergeCell ref="AL12:AL13"/>
    <mergeCell ref="AB7:AG7"/>
    <mergeCell ref="B15:B16"/>
    <mergeCell ref="AB8:AG8"/>
    <mergeCell ref="A10:D11"/>
    <mergeCell ref="W12:AA12"/>
    <mergeCell ref="AZ26:BB26"/>
    <mergeCell ref="AH11:AM11"/>
    <mergeCell ref="AK12:AK13"/>
    <mergeCell ref="AN11:AS11"/>
    <mergeCell ref="AT11:AY11"/>
    <mergeCell ref="B25:E25"/>
    <mergeCell ref="AH25:AJ25"/>
    <mergeCell ref="AN25:AP25"/>
    <mergeCell ref="AT25:AV25"/>
    <mergeCell ref="AY25:BA25"/>
    <mergeCell ref="AR25:AS25"/>
    <mergeCell ref="G25:AA25"/>
    <mergeCell ref="AF25:AG25"/>
    <mergeCell ref="AL25:AM25"/>
  </mergeCells>
  <conditionalFormatting sqref="AK25 BC15:BC25 AW15:AW16 AE15:AE25 AQ15:AQ25 AW25">
    <cfRule type="containsText" dxfId="45" priority="270" operator="containsText" text="N/A">
      <formula>NOT(ISERROR(SEARCH("N/A",AE15)))</formula>
    </cfRule>
    <cfRule type="cellIs" dxfId="44" priority="271" operator="between">
      <formula>#REF!</formula>
      <formula>#REF!</formula>
    </cfRule>
    <cfRule type="cellIs" dxfId="43" priority="272" operator="between">
      <formula>#REF!</formula>
      <formula>#REF!</formula>
    </cfRule>
    <cfRule type="cellIs" dxfId="42" priority="273" operator="between">
      <formula>#REF!</formula>
      <formula>#REF!</formula>
    </cfRule>
  </conditionalFormatting>
  <conditionalFormatting sqref="AE25">
    <cfRule type="colorScale" priority="61">
      <colorScale>
        <cfvo type="min"/>
        <cfvo type="percentile" val="50"/>
        <cfvo type="max"/>
        <color rgb="FFF8696B"/>
        <color rgb="FFFFEB84"/>
        <color rgb="FF63BE7B"/>
      </colorScale>
    </cfRule>
  </conditionalFormatting>
  <conditionalFormatting sqref="AK25">
    <cfRule type="colorScale" priority="60">
      <colorScale>
        <cfvo type="min"/>
        <cfvo type="percentile" val="50"/>
        <cfvo type="max"/>
        <color rgb="FFF8696B"/>
        <color rgb="FFFFEB84"/>
        <color rgb="FF63BE7B"/>
      </colorScale>
    </cfRule>
  </conditionalFormatting>
  <conditionalFormatting sqref="AQ25">
    <cfRule type="colorScale" priority="59">
      <colorScale>
        <cfvo type="min"/>
        <cfvo type="percentile" val="50"/>
        <cfvo type="max"/>
        <color rgb="FFF8696B"/>
        <color rgb="FFFFEB84"/>
        <color rgb="FF63BE7B"/>
      </colorScale>
    </cfRule>
  </conditionalFormatting>
  <conditionalFormatting sqref="AW25">
    <cfRule type="colorScale" priority="58">
      <colorScale>
        <cfvo type="min"/>
        <cfvo type="percentile" val="50"/>
        <cfvo type="max"/>
        <color rgb="FFF8696B"/>
        <color rgb="FFFFEB84"/>
        <color rgb="FF63BE7B"/>
      </colorScale>
    </cfRule>
  </conditionalFormatting>
  <conditionalFormatting sqref="AE15:AE16">
    <cfRule type="containsText" dxfId="41" priority="46" operator="containsText" text="N/A">
      <formula>NOT(ISERROR(SEARCH("N/A",AE15)))</formula>
    </cfRule>
  </conditionalFormatting>
  <conditionalFormatting sqref="AD15">
    <cfRule type="containsText" dxfId="40" priority="42" operator="containsText" text="N/A">
      <formula>NOT(ISERROR(SEARCH("N/A",AD15)))</formula>
    </cfRule>
    <cfRule type="cellIs" dxfId="39" priority="43" operator="between">
      <formula>#REF!</formula>
      <formula>#REF!</formula>
    </cfRule>
    <cfRule type="cellIs" dxfId="38" priority="44" operator="between">
      <formula>#REF!</formula>
      <formula>#REF!</formula>
    </cfRule>
    <cfRule type="cellIs" dxfId="37" priority="45" operator="between">
      <formula>#REF!</formula>
      <formula>#REF!</formula>
    </cfRule>
  </conditionalFormatting>
  <conditionalFormatting sqref="AD15">
    <cfRule type="containsText" dxfId="36" priority="38" operator="containsText" text="N/A">
      <formula>NOT(ISERROR(SEARCH("N/A",AD15)))</formula>
    </cfRule>
  </conditionalFormatting>
  <conditionalFormatting sqref="AK17:AK24">
    <cfRule type="containsText" dxfId="35" priority="34" operator="containsText" text="N/A">
      <formula>NOT(ISERROR(SEARCH("N/A",AK17)))</formula>
    </cfRule>
    <cfRule type="cellIs" dxfId="34" priority="35" operator="between">
      <formula>#REF!</formula>
      <formula>#REF!</formula>
    </cfRule>
    <cfRule type="cellIs" dxfId="33" priority="36" operator="between">
      <formula>#REF!</formula>
      <formula>#REF!</formula>
    </cfRule>
    <cfRule type="cellIs" dxfId="32" priority="37" operator="between">
      <formula>#REF!</formula>
      <formula>#REF!</formula>
    </cfRule>
  </conditionalFormatting>
  <conditionalFormatting sqref="AW17">
    <cfRule type="containsText" dxfId="31" priority="30" operator="containsText" text="N/A">
      <formula>NOT(ISERROR(SEARCH("N/A",AW17)))</formula>
    </cfRule>
    <cfRule type="cellIs" dxfId="30" priority="31" operator="between">
      <formula>#REF!</formula>
      <formula>#REF!</formula>
    </cfRule>
    <cfRule type="cellIs" dxfId="29" priority="32" operator="between">
      <formula>#REF!</formula>
      <formula>#REF!</formula>
    </cfRule>
    <cfRule type="cellIs" dxfId="28" priority="33" operator="between">
      <formula>#REF!</formula>
      <formula>#REF!</formula>
    </cfRule>
  </conditionalFormatting>
  <conditionalFormatting sqref="AW18">
    <cfRule type="containsText" dxfId="27" priority="26" operator="containsText" text="N/A">
      <formula>NOT(ISERROR(SEARCH("N/A",AW18)))</formula>
    </cfRule>
    <cfRule type="cellIs" dxfId="26" priority="27" operator="between">
      <formula>#REF!</formula>
      <formula>#REF!</formula>
    </cfRule>
    <cfRule type="cellIs" dxfId="25" priority="28" operator="between">
      <formula>#REF!</formula>
      <formula>#REF!</formula>
    </cfRule>
    <cfRule type="cellIs" dxfId="24" priority="29" operator="between">
      <formula>#REF!</formula>
      <formula>#REF!</formula>
    </cfRule>
  </conditionalFormatting>
  <conditionalFormatting sqref="AW19">
    <cfRule type="containsText" dxfId="23" priority="22" operator="containsText" text="N/A">
      <formula>NOT(ISERROR(SEARCH("N/A",AW19)))</formula>
    </cfRule>
    <cfRule type="cellIs" dxfId="22" priority="23" operator="between">
      <formula>#REF!</formula>
      <formula>#REF!</formula>
    </cfRule>
    <cfRule type="cellIs" dxfId="21" priority="24" operator="between">
      <formula>#REF!</formula>
      <formula>#REF!</formula>
    </cfRule>
    <cfRule type="cellIs" dxfId="20" priority="25" operator="between">
      <formula>#REF!</formula>
      <formula>#REF!</formula>
    </cfRule>
  </conditionalFormatting>
  <conditionalFormatting sqref="AW20">
    <cfRule type="containsText" dxfId="19" priority="18" operator="containsText" text="N/A">
      <formula>NOT(ISERROR(SEARCH("N/A",AW20)))</formula>
    </cfRule>
    <cfRule type="cellIs" dxfId="18" priority="19" operator="between">
      <formula>#REF!</formula>
      <formula>#REF!</formula>
    </cfRule>
    <cfRule type="cellIs" dxfId="17" priority="20" operator="between">
      <formula>#REF!</formula>
      <formula>#REF!</formula>
    </cfRule>
    <cfRule type="cellIs" dxfId="16" priority="21" operator="between">
      <formula>#REF!</formula>
      <formula>#REF!</formula>
    </cfRule>
  </conditionalFormatting>
  <conditionalFormatting sqref="AW21">
    <cfRule type="containsText" dxfId="15" priority="14" operator="containsText" text="N/A">
      <formula>NOT(ISERROR(SEARCH("N/A",AW21)))</formula>
    </cfRule>
    <cfRule type="cellIs" dxfId="14" priority="15" operator="between">
      <formula>#REF!</formula>
      <formula>#REF!</formula>
    </cfRule>
    <cfRule type="cellIs" dxfId="13" priority="16" operator="between">
      <formula>#REF!</formula>
      <formula>#REF!</formula>
    </cfRule>
    <cfRule type="cellIs" dxfId="12" priority="17" operator="between">
      <formula>#REF!</formula>
      <formula>#REF!</formula>
    </cfRule>
  </conditionalFormatting>
  <conditionalFormatting sqref="AW22">
    <cfRule type="containsText" dxfId="11" priority="10" operator="containsText" text="N/A">
      <formula>NOT(ISERROR(SEARCH("N/A",AW22)))</formula>
    </cfRule>
    <cfRule type="cellIs" dxfId="10" priority="11" operator="between">
      <formula>#REF!</formula>
      <formula>#REF!</formula>
    </cfRule>
    <cfRule type="cellIs" dxfId="9" priority="12" operator="between">
      <formula>#REF!</formula>
      <formula>#REF!</formula>
    </cfRule>
    <cfRule type="cellIs" dxfId="8" priority="13" operator="between">
      <formula>#REF!</formula>
      <formula>#REF!</formula>
    </cfRule>
  </conditionalFormatting>
  <conditionalFormatting sqref="AW23">
    <cfRule type="containsText" dxfId="7" priority="6" operator="containsText" text="N/A">
      <formula>NOT(ISERROR(SEARCH("N/A",AW23)))</formula>
    </cfRule>
    <cfRule type="cellIs" dxfId="6" priority="7" operator="between">
      <formula>#REF!</formula>
      <formula>#REF!</formula>
    </cfRule>
    <cfRule type="cellIs" dxfId="5" priority="8" operator="between">
      <formula>#REF!</formula>
      <formula>#REF!</formula>
    </cfRule>
    <cfRule type="cellIs" dxfId="4" priority="9" operator="between">
      <formula>#REF!</formula>
      <formula>#REF!</formula>
    </cfRule>
  </conditionalFormatting>
  <conditionalFormatting sqref="AW24">
    <cfRule type="containsText" dxfId="3" priority="2" operator="containsText" text="N/A">
      <formula>NOT(ISERROR(SEARCH("N/A",AW24)))</formula>
    </cfRule>
    <cfRule type="cellIs" dxfId="2" priority="3" operator="between">
      <formula>#REF!</formula>
      <formula>#REF!</formula>
    </cfRule>
    <cfRule type="cellIs" dxfId="1" priority="4" operator="between">
      <formula>#REF!</formula>
      <formula>#REF!</formula>
    </cfRule>
    <cfRule type="cellIs" dxfId="0" priority="5" operator="between">
      <formula>#REF!</formula>
      <formula>#REF!</formula>
    </cfRule>
  </conditionalFormatting>
  <conditionalFormatting sqref="BC15:BC24">
    <cfRule type="colorScale" priority="1">
      <colorScale>
        <cfvo type="min"/>
        <cfvo type="percentile" val="50"/>
        <cfvo type="max"/>
        <color rgb="FFF8696B"/>
        <color rgb="FFFFEB84"/>
        <color rgb="FF63BE7B"/>
      </colorScale>
    </cfRule>
  </conditionalFormatting>
  <dataValidations count="10">
    <dataValidation type="list" allowBlank="1" showInputMessage="1" showErrorMessage="1" error="Escriba un texto " promptTitle="Cualquier contenido" sqref="G15:G16" xr:uid="{00000000-0002-0000-0000-000000000000}">
      <formula1>META02</formula1>
    </dataValidation>
    <dataValidation type="list" allowBlank="1" showInputMessage="1" showErrorMessage="1" sqref="AD5" xr:uid="{00000000-0002-0000-0000-000001000000}">
      <formula1>$BD$7:$BD$8</formula1>
    </dataValidation>
    <dataValidation type="list" allowBlank="1" showInputMessage="1" showErrorMessage="1" sqref="G19" xr:uid="{00000000-0002-0000-0000-000002000000}">
      <formula1>META02</formula1>
    </dataValidation>
    <dataValidation type="list" allowBlank="1" showInputMessage="1" showErrorMessage="1" error="Escriba un texto " promptTitle="Cualquier contenido" sqref="G24 G20:G21 G17:G18" xr:uid="{00000000-0002-0000-0000-000003000000}">
      <formula1>META2</formula1>
    </dataValidation>
    <dataValidation type="list" allowBlank="1" showInputMessage="1" showErrorMessage="1" sqref="K15:K24" xr:uid="{00000000-0002-0000-0000-000004000000}">
      <formula1>PROGRAMACION</formula1>
    </dataValidation>
    <dataValidation type="list" allowBlank="1" showInputMessage="1" showErrorMessage="1" sqref="R15:R24" xr:uid="{00000000-0002-0000-0000-000005000000}">
      <formula1>INDICADOR</formula1>
    </dataValidation>
    <dataValidation type="list" allowBlank="1" showInputMessage="1" showErrorMessage="1" sqref="W15:W24" xr:uid="{00000000-0002-0000-0000-000006000000}">
      <formula1>FUENTE</formula1>
    </dataValidation>
    <dataValidation type="list" allowBlank="1" showInputMessage="1" showErrorMessage="1" sqref="X15:X24" xr:uid="{00000000-0002-0000-0000-000007000000}">
      <formula1>RUBROS</formula1>
    </dataValidation>
    <dataValidation type="list" allowBlank="1" showInputMessage="1" showErrorMessage="1" sqref="Y15:Y24" xr:uid="{00000000-0002-0000-0000-000008000000}">
      <formula1>CODIGO</formula1>
    </dataValidation>
    <dataValidation type="list" allowBlank="1" showInputMessage="1" showErrorMessage="1" sqref="V15:V24" xr:uid="{00000000-0002-0000-0000-000009000000}">
      <formula1>CONTRALORIA</formula1>
    </dataValidation>
  </dataValidations>
  <hyperlinks>
    <hyperlink ref="AG24" r:id="rId1" xr:uid="{00000000-0004-0000-0000-000000000000}"/>
    <hyperlink ref="AM24" r:id="rId2" xr:uid="{00000000-0004-0000-0000-000001000000}"/>
    <hyperlink ref="AS24" r:id="rId3" xr:uid="{00000000-0004-0000-0000-000002000000}"/>
    <hyperlink ref="AY24" r:id="rId4" xr:uid="{00000000-0004-0000-0000-000003000000}"/>
  </hyperlinks>
  <printOptions horizontalCentered="1" verticalCentered="1"/>
  <pageMargins left="0.70866141732283472" right="0.70866141732283472" top="0.74803149606299213" bottom="0.74803149606299213" header="0.31496062992125984" footer="0.31496062992125984"/>
  <pageSetup paperSize="14" scale="40" orientation="landscape" horizontalDpi="4294967293" r:id="rId5"/>
  <headerFooter>
    <oddFooter xml:space="preserve">&amp;RCódigo: PLE-PIN-F017
Versión: 1
Vigencia desde: 8 septiembre de 2017
</oddFooter>
  </headerFooter>
  <colBreaks count="1" manualBreakCount="1">
    <brk id="27" max="42" man="1"/>
  </col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xr3:uid="{958C4451-9541-5A59-BF78-D2F731DF1C81}">
      <selection activeCell="C3" sqref="C3:C6"/>
    </sheetView>
  </sheetViews>
  <sheetFormatPr defaultRowHeight="1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c r="A1" t="s">
        <v>194</v>
      </c>
      <c r="B1" t="s">
        <v>52</v>
      </c>
      <c r="C1" t="s">
        <v>195</v>
      </c>
      <c r="D1" t="s">
        <v>196</v>
      </c>
      <c r="F1" t="s">
        <v>197</v>
      </c>
    </row>
    <row r="2" spans="1:8">
      <c r="A2" t="s">
        <v>198</v>
      </c>
      <c r="B2" t="s">
        <v>199</v>
      </c>
      <c r="D2" t="s">
        <v>69</v>
      </c>
      <c r="F2" t="s">
        <v>200</v>
      </c>
    </row>
    <row r="3" spans="1:8">
      <c r="A3" t="s">
        <v>201</v>
      </c>
      <c r="B3" t="s">
        <v>202</v>
      </c>
      <c r="C3" t="s">
        <v>203</v>
      </c>
      <c r="D3" t="s">
        <v>159</v>
      </c>
      <c r="F3" t="s">
        <v>71</v>
      </c>
    </row>
    <row r="4" spans="1:8">
      <c r="A4" t="s">
        <v>204</v>
      </c>
      <c r="C4" t="s">
        <v>205</v>
      </c>
      <c r="D4" t="s">
        <v>206</v>
      </c>
      <c r="F4" t="s">
        <v>207</v>
      </c>
    </row>
    <row r="5" spans="1:8">
      <c r="A5" t="s">
        <v>208</v>
      </c>
      <c r="C5" t="s">
        <v>66</v>
      </c>
      <c r="D5" t="s">
        <v>123</v>
      </c>
    </row>
    <row r="6" spans="1:8">
      <c r="A6" t="s">
        <v>209</v>
      </c>
      <c r="C6" t="s">
        <v>210</v>
      </c>
      <c r="E6" t="s">
        <v>211</v>
      </c>
      <c r="G6" t="s">
        <v>212</v>
      </c>
    </row>
    <row r="7" spans="1:8">
      <c r="A7" t="s">
        <v>213</v>
      </c>
      <c r="E7" t="s">
        <v>214</v>
      </c>
      <c r="G7" t="s">
        <v>215</v>
      </c>
    </row>
    <row r="8" spans="1:8">
      <c r="E8" t="s">
        <v>216</v>
      </c>
      <c r="G8" t="s">
        <v>217</v>
      </c>
    </row>
    <row r="9" spans="1:8">
      <c r="E9" t="s">
        <v>218</v>
      </c>
    </row>
    <row r="10" spans="1:8">
      <c r="E10" t="s">
        <v>219</v>
      </c>
    </row>
    <row r="12" spans="1:8" s="12" customFormat="1" ht="74.25" customHeight="1">
      <c r="A12" s="21"/>
      <c r="C12" s="22"/>
      <c r="D12" s="15"/>
      <c r="H12" s="12" t="s">
        <v>220</v>
      </c>
    </row>
    <row r="13" spans="1:8" s="12" customFormat="1" ht="74.25" customHeight="1">
      <c r="A13" s="21"/>
      <c r="C13" s="22"/>
      <c r="D13" s="15"/>
      <c r="H13" s="12" t="s">
        <v>221</v>
      </c>
    </row>
    <row r="14" spans="1:8" s="12" customFormat="1" ht="74.25" customHeight="1">
      <c r="A14" s="21"/>
      <c r="C14" s="22"/>
      <c r="D14" s="11"/>
      <c r="H14" s="12" t="s">
        <v>222</v>
      </c>
    </row>
    <row r="15" spans="1:8" s="12" customFormat="1" ht="74.25" customHeight="1">
      <c r="A15" s="21"/>
      <c r="C15" s="22"/>
      <c r="D15" s="11"/>
      <c r="H15" s="12" t="s">
        <v>223</v>
      </c>
    </row>
    <row r="16" spans="1:8" s="12" customFormat="1" ht="74.25" customHeight="1" thickBot="1">
      <c r="A16" s="21"/>
      <c r="C16" s="22"/>
      <c r="D16" s="14"/>
    </row>
    <row r="17" spans="1:4" s="12" customFormat="1" ht="74.25" customHeight="1">
      <c r="A17" s="21"/>
      <c r="C17" s="22"/>
      <c r="D17" s="13"/>
    </row>
    <row r="18" spans="1:4" s="12" customFormat="1" ht="74.25" customHeight="1">
      <c r="A18" s="21"/>
      <c r="C18" s="22"/>
      <c r="D18" s="15"/>
    </row>
    <row r="19" spans="1:4" s="12" customFormat="1" ht="74.25" customHeight="1">
      <c r="A19" s="21"/>
      <c r="C19" s="22"/>
      <c r="D19" s="15"/>
    </row>
    <row r="20" spans="1:4" s="12" customFormat="1" ht="74.25" customHeight="1">
      <c r="A20" s="21"/>
      <c r="C20" s="22"/>
      <c r="D20" s="15"/>
    </row>
    <row r="21" spans="1:4" s="12" customFormat="1" ht="74.25" customHeight="1" thickBot="1">
      <c r="A21" s="21"/>
      <c r="C21" s="23"/>
      <c r="D21" s="15"/>
    </row>
    <row r="22" spans="1:4" ht="18.75" thickBot="1">
      <c r="C22" s="23"/>
      <c r="D22" s="13"/>
    </row>
    <row r="23" spans="1:4" ht="18.75" thickBot="1">
      <c r="C23" s="23"/>
      <c r="D23" s="10"/>
    </row>
    <row r="24" spans="1:4" ht="18">
      <c r="C24" s="24"/>
      <c r="D24" s="13"/>
    </row>
    <row r="25" spans="1:4" ht="18">
      <c r="C25" s="24"/>
      <c r="D25" s="15"/>
    </row>
    <row r="26" spans="1:4" ht="18">
      <c r="C26" s="24"/>
      <c r="D26" s="15"/>
    </row>
    <row r="27" spans="1:4" ht="18.75" thickBot="1">
      <c r="C27" s="24"/>
      <c r="D27" s="14"/>
    </row>
    <row r="28" spans="1:4" ht="18">
      <c r="C28" s="24"/>
      <c r="D28" s="13"/>
    </row>
    <row r="29" spans="1:4" ht="18">
      <c r="C29" s="24"/>
      <c r="D29" s="15"/>
    </row>
    <row r="30" spans="1:4" ht="18">
      <c r="C30" s="24"/>
      <c r="D30" s="15"/>
    </row>
    <row r="31" spans="1:4" ht="18">
      <c r="C31" s="24"/>
      <c r="D31" s="15"/>
    </row>
    <row r="32" spans="1:4" ht="18">
      <c r="C32" s="25"/>
      <c r="D32" s="15"/>
    </row>
    <row r="33" spans="3:4" ht="18">
      <c r="C33" s="25"/>
      <c r="D33" s="15"/>
    </row>
    <row r="34" spans="3:4" ht="18">
      <c r="C34" s="25"/>
      <c r="D34" s="14"/>
    </row>
    <row r="35" spans="3:4" ht="18">
      <c r="C35" s="25"/>
      <c r="D35" s="14"/>
    </row>
    <row r="36" spans="3:4" ht="18">
      <c r="C36" s="25"/>
      <c r="D36" s="14"/>
    </row>
    <row r="37" spans="3:4" ht="18">
      <c r="C37" s="25"/>
      <c r="D37" s="14"/>
    </row>
    <row r="38" spans="3:4" ht="18">
      <c r="C38" s="25"/>
      <c r="D38" s="17"/>
    </row>
    <row r="39" spans="3:4" ht="18">
      <c r="C39" s="25"/>
      <c r="D39" s="17"/>
    </row>
    <row r="40" spans="3:4" ht="18">
      <c r="C40" s="26"/>
      <c r="D40" s="17"/>
    </row>
    <row r="41" spans="3:4" ht="18">
      <c r="C41" s="26"/>
      <c r="D41" s="17"/>
    </row>
    <row r="42" spans="3:4" ht="18.75" thickBot="1">
      <c r="C42" s="27"/>
      <c r="D42" s="17"/>
    </row>
    <row r="43" spans="3:4" ht="18">
      <c r="C43" s="28"/>
      <c r="D43" s="13"/>
    </row>
    <row r="44" spans="3:4" ht="18">
      <c r="C44" s="29"/>
      <c r="D44" s="14"/>
    </row>
    <row r="45" spans="3:4" ht="18">
      <c r="C45" s="29"/>
      <c r="D45" s="14"/>
    </row>
    <row r="46" spans="3:4" ht="18">
      <c r="C46" s="29"/>
      <c r="D46" s="17"/>
    </row>
    <row r="47" spans="3:4" ht="18.75" thickBot="1">
      <c r="C47" s="30"/>
      <c r="D47" s="16"/>
    </row>
    <row r="48" spans="3:4" ht="18">
      <c r="C48" s="31"/>
    </row>
    <row r="49" spans="3:3" ht="18">
      <c r="C49" s="31"/>
    </row>
    <row r="50" spans="3:3" ht="18">
      <c r="C50" s="31"/>
    </row>
    <row r="51" spans="3:3" ht="18">
      <c r="C51" s="31"/>
    </row>
    <row r="52" spans="3:3" ht="18">
      <c r="C52" s="32"/>
    </row>
    <row r="53" spans="3:3" ht="18">
      <c r="C53" s="32"/>
    </row>
    <row r="54" spans="3:3" ht="18">
      <c r="C54" s="32"/>
    </row>
    <row r="55" spans="3:3" ht="18">
      <c r="C55" s="32"/>
    </row>
    <row r="56" spans="3:3" ht="18">
      <c r="C56" s="33"/>
    </row>
    <row r="57" spans="3:3" ht="18">
      <c r="C57" s="34"/>
    </row>
    <row r="58" spans="3:3" ht="18">
      <c r="C58" s="34"/>
    </row>
    <row r="59" spans="3:3" ht="18">
      <c r="C59" s="34"/>
    </row>
    <row r="60" spans="3:3" ht="18.75" thickBot="1">
      <c r="C60" s="35"/>
    </row>
    <row r="61" spans="3:3" ht="18">
      <c r="C61" s="36"/>
    </row>
    <row r="62" spans="3:3" ht="18">
      <c r="C62" s="37"/>
    </row>
    <row r="63" spans="3:3" ht="18">
      <c r="C63" s="37"/>
    </row>
    <row r="64" spans="3:3" ht="18">
      <c r="C64" s="37"/>
    </row>
    <row r="65" spans="3:3" ht="18">
      <c r="C65" s="37"/>
    </row>
    <row r="66" spans="3:3" ht="18">
      <c r="C66" s="38"/>
    </row>
    <row r="67" spans="3:3" ht="18">
      <c r="C67" s="38"/>
    </row>
    <row r="68" spans="3:3" ht="18">
      <c r="C68" s="38"/>
    </row>
    <row r="69" spans="3:3" ht="18">
      <c r="C69" s="38"/>
    </row>
    <row r="70" spans="3:3" ht="18">
      <c r="C70" s="38"/>
    </row>
    <row r="71" spans="3:3" ht="18">
      <c r="C71" s="39"/>
    </row>
    <row r="72" spans="3:3" ht="18">
      <c r="C72" s="38"/>
    </row>
    <row r="73" spans="3:3" ht="18">
      <c r="C73" s="38"/>
    </row>
    <row r="74" spans="3:3" ht="18">
      <c r="C74" s="38"/>
    </row>
    <row r="75" spans="3:3" ht="18">
      <c r="C75" s="38"/>
    </row>
    <row r="76" spans="3:3" ht="18">
      <c r="C76" s="38"/>
    </row>
    <row r="77" spans="3:3" ht="18">
      <c r="C77" s="38"/>
    </row>
    <row r="78" spans="3:3" ht="18">
      <c r="C78" s="38"/>
    </row>
    <row r="79" spans="3:3" ht="18">
      <c r="C79" s="37"/>
    </row>
    <row r="80" spans="3:3" ht="18">
      <c r="C80" s="37"/>
    </row>
    <row r="81" spans="3:3" ht="18">
      <c r="C81" s="37"/>
    </row>
    <row r="82" spans="3:3" ht="18">
      <c r="C82" s="37"/>
    </row>
    <row r="83" spans="3:3" ht="18">
      <c r="C83" s="37"/>
    </row>
    <row r="84" spans="3:3" ht="18">
      <c r="C84" s="37"/>
    </row>
    <row r="85" spans="3:3" ht="18">
      <c r="C85" s="40"/>
    </row>
    <row r="86" spans="3:3" ht="18">
      <c r="C86" s="37"/>
    </row>
    <row r="87" spans="3:3" ht="18">
      <c r="C87" s="37"/>
    </row>
    <row r="88" spans="3:3" ht="18.75" thickBot="1">
      <c r="C88" s="41"/>
    </row>
    <row r="89" spans="3:3" ht="18">
      <c r="C89" s="42"/>
    </row>
    <row r="90" spans="3:3" ht="18">
      <c r="C90" s="38"/>
    </row>
    <row r="91" spans="3:3" ht="18">
      <c r="C91" s="38"/>
    </row>
    <row r="92" spans="3:3" ht="18">
      <c r="C92" s="38"/>
    </row>
    <row r="93" spans="3:3" ht="18">
      <c r="C93" s="38"/>
    </row>
    <row r="94" spans="3:3" ht="18.75" thickBot="1">
      <c r="C94" s="43"/>
    </row>
    <row r="99" spans="2:3">
      <c r="B99" t="s">
        <v>60</v>
      </c>
      <c r="C99" t="s">
        <v>224</v>
      </c>
    </row>
    <row r="100" spans="2:3" ht="30">
      <c r="B100" s="19">
        <v>1167</v>
      </c>
      <c r="C100" s="12" t="s">
        <v>225</v>
      </c>
    </row>
    <row r="101" spans="2:3" ht="30">
      <c r="B101" s="19">
        <v>1131</v>
      </c>
      <c r="C101" s="12" t="s">
        <v>226</v>
      </c>
    </row>
    <row r="102" spans="2:3" ht="30">
      <c r="B102" s="19">
        <v>1177</v>
      </c>
      <c r="C102" s="12" t="s">
        <v>227</v>
      </c>
    </row>
    <row r="103" spans="2:3" ht="30">
      <c r="B103" s="19">
        <v>1094</v>
      </c>
      <c r="C103" s="12" t="s">
        <v>228</v>
      </c>
    </row>
    <row r="104" spans="2:3">
      <c r="B104" s="19">
        <v>1128</v>
      </c>
      <c r="C104" s="12" t="s">
        <v>229</v>
      </c>
    </row>
    <row r="105" spans="2:3" ht="45">
      <c r="B105" s="19">
        <v>1095</v>
      </c>
      <c r="C105" s="12" t="s">
        <v>230</v>
      </c>
    </row>
    <row r="106" spans="2:3" ht="45">
      <c r="B106" s="19">
        <v>1129</v>
      </c>
      <c r="C106" s="12" t="s">
        <v>231</v>
      </c>
    </row>
    <row r="107" spans="2:3" ht="45">
      <c r="B107" s="19">
        <v>1120</v>
      </c>
      <c r="C107" s="12" t="s">
        <v>232</v>
      </c>
    </row>
    <row r="108" spans="2:3">
      <c r="B108" s="18"/>
    </row>
    <row r="109" spans="2:3">
      <c r="B109" s="18"/>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2019-01-16T01:33:29Z</dcterms:modified>
  <cp:category/>
  <cp:contentStatus/>
</cp:coreProperties>
</file>