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martha.barreto\Desktop\2_NIVEL CENTRAL\"/>
    </mc:Choice>
  </mc:AlternateContent>
  <xr:revisionPtr revIDLastSave="0" documentId="8_{E877EB1E-2CD2-42C7-B374-44A395D9805D}" xr6:coauthVersionLast="41" xr6:coauthVersionMax="41" xr10:uidLastSave="{00000000-0000-0000-0000-000000000000}"/>
  <bookViews>
    <workbookView xWindow="-120" yWindow="-120" windowWidth="29040" windowHeight="15840" tabRatio="821"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PROCESO'!$A$1:$AT$37</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30" i="1" l="1"/>
  <c r="AF26" i="1" l="1"/>
  <c r="AH26" i="1"/>
  <c r="AQ24" i="1" l="1"/>
  <c r="AK24" i="1"/>
  <c r="AP24" i="1"/>
  <c r="AP23" i="1"/>
  <c r="AQ23" i="1"/>
  <c r="AK23" i="1"/>
  <c r="AK26" i="1" l="1"/>
  <c r="AM26" i="1" s="1"/>
  <c r="AA26" i="1"/>
  <c r="AC26" i="1" s="1"/>
  <c r="AP26" i="1"/>
  <c r="AQ26" i="1"/>
  <c r="AS26" i="1" s="1"/>
  <c r="AQ20" i="1" l="1"/>
  <c r="AS20" i="1" s="1"/>
  <c r="AQ21" i="1"/>
  <c r="AS21" i="1" s="1"/>
  <c r="AQ22" i="1"/>
  <c r="AS22" i="1" s="1"/>
  <c r="AQ27" i="1"/>
  <c r="AS27" i="1" s="1"/>
  <c r="AQ28" i="1"/>
  <c r="AS28" i="1" s="1"/>
  <c r="AQ29" i="1"/>
  <c r="AS29" i="1" s="1"/>
  <c r="AQ19" i="1"/>
  <c r="AS19" i="1" s="1"/>
  <c r="AP20" i="1"/>
  <c r="AP21" i="1"/>
  <c r="AP22" i="1"/>
  <c r="AP25" i="1"/>
  <c r="AP27" i="1"/>
  <c r="AP28" i="1"/>
  <c r="AP29" i="1"/>
  <c r="AP19" i="1"/>
  <c r="AM22" i="1"/>
  <c r="AK20" i="1"/>
  <c r="AM20" i="1" s="1"/>
  <c r="AK21" i="1"/>
  <c r="AM21" i="1" s="1"/>
  <c r="AK22" i="1"/>
  <c r="AK25" i="1"/>
  <c r="AK27" i="1"/>
  <c r="AK28" i="1"/>
  <c r="AM28" i="1" s="1"/>
  <c r="AK29" i="1"/>
  <c r="AM29" i="1" s="1"/>
  <c r="AK19" i="1"/>
  <c r="AM19" i="1" s="1"/>
  <c r="AF27" i="1"/>
  <c r="AF28" i="1"/>
  <c r="AA21" i="1"/>
  <c r="AC21" i="1" s="1"/>
  <c r="AA28" i="1"/>
  <c r="AC28" i="1" s="1"/>
  <c r="AA19" i="1"/>
  <c r="AC19" i="1" s="1"/>
  <c r="V26" i="1"/>
  <c r="AC30" i="1" l="1"/>
  <c r="P25" i="1"/>
  <c r="AQ25" i="1" s="1"/>
  <c r="AS25" i="1" s="1"/>
  <c r="AR30" i="1" s="1"/>
  <c r="AM30" i="1" l="1"/>
  <c r="E30" i="1"/>
  <c r="X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U17" authorId="0" shapeId="0" xr:uid="{00000000-0006-0000-0000-000001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<sst xmlns="http://schemas.openxmlformats.org/spreadsheetml/2006/main" count="444" uniqueCount="205">
  <si>
    <t>PROCESO GERENCIA DE TIC</t>
  </si>
  <si>
    <t>SECRETARÍA DISTRITAL DE GOBIERNO</t>
  </si>
  <si>
    <t xml:space="preserve">VIGENCIA DE LA PLANEACIÓN: </t>
  </si>
  <si>
    <t>CONTROL DE CAMBIOS</t>
  </si>
  <si>
    <t xml:space="preserve">Dependencia: </t>
  </si>
  <si>
    <t>Dirección de Tecnologías e Información</t>
  </si>
  <si>
    <t>VERSIÓN</t>
  </si>
  <si>
    <t>FECHA</t>
  </si>
  <si>
    <t>DESCRIPCIÓN DE LA MODIFICACIÓN</t>
  </si>
  <si>
    <r>
      <t>Objetivo Proceso:</t>
    </r>
    <r>
      <rPr>
        <sz val="10"/>
        <rFont val="Arial"/>
        <family val="2"/>
      </rPr>
      <t xml:space="preserve"> </t>
    </r>
  </si>
  <si>
    <t xml:space="preserve">Formular e implementar las estrategias de Tecnologías e Información (TI) en materia de seguridad digital, uso y apropiación de los Sistemas de Información y disponibilidad de los servicios de TIC, en el marco de la arquitectura empresarial con procedimientos sistemáticos y eficientes; con el fin de contribuir al logro de los resultados esperados por la Secretaría Distrital de Gobierno, la satisfacción de los diferentes grupos de interés y la toma de decisiones en la Entidad.
</t>
  </si>
  <si>
    <t>10  de Diciembre de 2018</t>
  </si>
  <si>
    <t>Se hace la oficialización del Plan de Gestión con relación a las metas programadas en la vigencia anterior.</t>
  </si>
  <si>
    <r>
      <t>Alcance del Proceso:</t>
    </r>
    <r>
      <rPr>
        <sz val="10"/>
        <rFont val="Arial"/>
        <family val="2"/>
      </rPr>
      <t xml:space="preserve"> </t>
    </r>
  </si>
  <si>
    <t>Comprende desde la definición del direccionamiento estratégico de tecnologías de la información y telecomunicaciones, la ejecución de las operaciones de tecnología, hasta la evaluación del proceso y materialización de las actividades de mejora, con base a los lineamientos y políticas nacionales y distritales</t>
  </si>
  <si>
    <t>23 de abril de 2019</t>
  </si>
  <si>
    <t>Se adiciona el avance de gestión del proceso realizado durante el I trimestre, obteniendo por resultado del 100%. También se adiciona la programación de la meta "Dar respuesta al 100% de los requerimientos ciudadanos asignados al proceso con corte a 31 de diciembre de 2018, según la información de seguimiento presentada por el proceso de Servicio a la Ciudadanía" y finalmente se cambia la programación de la meta "Obtener una calificación igual o superior al 80  % en conocimientos de MIPG por proceso y/o Alcaldía Local" para tercer trimestre de 2019.</t>
  </si>
  <si>
    <r>
      <t>Líder del  Proceso:</t>
    </r>
    <r>
      <rPr>
        <sz val="10"/>
        <rFont val="Arial"/>
        <family val="2"/>
      </rPr>
      <t xml:space="preserve"> </t>
    </r>
  </si>
  <si>
    <t>Director de Tecnologías e Información</t>
  </si>
  <si>
    <t>29 de julio de 2019</t>
  </si>
  <si>
    <t>Se adiciona el avance de gestión del proceso realizado durante el II trimestre, obteniendo por resultado del 88,93%.</t>
  </si>
  <si>
    <t>Se modifica la programación de la meta transversal "Obtener una calificación   igual o superior al 80  % en conocimientos de MIPG por proceso y/o Alcaldía Local"  para cuarto trimestre de vigencia.</t>
  </si>
  <si>
    <t>18 de septiembre de 2019</t>
  </si>
  <si>
    <t>Por solicitud del lider de proceso y teniendo en cuenta el visto bueno del  líder del macroproceso, se  adicionan dos (2) metas al plan de gestión del proceso de gerencia TIC : (i) Aumentar mínimo al 48% (Nivel Medio) el promedio del indicador de Gobierno Digital del autodiagnóstico de Gobierno Digital de MINTIC y (ii) Implementar en las inspecciones de las 20 Alcaldías Locales el aplicativo ARCO las cuales cuentan con programación a cuarto trimestre de la vigencia.</t>
  </si>
  <si>
    <t>Se reprograma la meta "Presentar una (1) propuesta de buena práctica de gestión encaminada al fortalecimiento de la integridad en el servicio público y/o lucha contra la corrupción en la entidad" para cuarto trimestre de la vigencia dado que al hacer el análisis de la práctica registrada se identificó que el proceso y/o Alcaldía Local puede complementar, ampliar o mejorar la descripción de la práctica registrada en el marco de los criterios definidos para que esta sea considerada como buena práctica y en consecuencia categorizada como meta cumplida.</t>
  </si>
  <si>
    <t>Se reprograma la meta "Presentar una (1) propuesta de buena práctica de gestión encaminada al fortalecimiento de la integridad en el servicio público y/o lucha contra la corrupción en la entidad" para cuarto trimestre de la vigencia dado que al hacer el análisis de la práctica registrada se identificó que el proceso y/o Alcaldía Local puede complementar, ampliar o mejorar la descripción de la práctica registrada en el marco de los criterios definidos para que esta sea considerada como buena práctica y en consecuencia categorizada como meta cumplida. También se adiciona el avance de gestión del proceso realizado durante el III trimestre, obteniendo por resultado del 100%</t>
  </si>
  <si>
    <t>PLAN ESTRATEGICO INSTITUCIONAL</t>
  </si>
  <si>
    <t>SEGUIMIENTO PLAN GESTION DEL PROCESO</t>
  </si>
  <si>
    <t>PRIMER TRIMESTRE</t>
  </si>
  <si>
    <t>SEGUNDO TRIMESTRE</t>
  </si>
  <si>
    <t>TERCER TRIMESTRE</t>
  </si>
  <si>
    <t>CUARTO TRIMESTRE</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</si>
  <si>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</si>
  <si>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</si>
  <si>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</si>
  <si>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</si>
  <si>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</si>
  <si>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</si>
  <si>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</si>
  <si>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</si>
  <si>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</si>
  <si>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</si>
  <si>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</si>
  <si>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</si>
  <si>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</si>
  <si>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</si>
  <si>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</si>
  <si>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</si>
  <si>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</si>
  <si>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</si>
  <si>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</si>
  <si>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</si>
  <si>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</si>
  <si>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</si>
  <si>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</si>
  <si>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</si>
  <si>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</si>
  <si>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</si>
  <si>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</si>
  <si>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</si>
  <si>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</si>
  <si>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</si>
  <si>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</si>
  <si>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Asegurar el acceso de la ciudadanía a la información y oferta institucional</t>
  </si>
  <si>
    <t>Implementar el modelo de gestión de tecnologías de la información en la Secretaría Distrital de Gobierno alineando el componente tecnológico y la estrategia institucional.</t>
  </si>
  <si>
    <t>Aplicación de los 6 ámbitos definidos por la Secretaría General para la estrategia de seguridad y privacidad de información.</t>
  </si>
  <si>
    <t>RETADORA (MEJORA)</t>
  </si>
  <si>
    <t>Ambitos definifos por la Secretaría General para la estrategia de seguridad y privacidad de información.</t>
  </si>
  <si>
    <t>(No. De ambitos aplicados en la SDG / No. De ambitos definidos por la secretaría Generali) *100%</t>
  </si>
  <si>
    <t>SUMA</t>
  </si>
  <si>
    <t>Ambitos aplicados</t>
  </si>
  <si>
    <t>EFICIENCIA</t>
  </si>
  <si>
    <t>Cronograma de aplicación de los ambitos de Seguridad y Privacidad de la información</t>
  </si>
  <si>
    <t>Resultado del proceso de aplicación de cada ambito.</t>
  </si>
  <si>
    <t>Autodiagnostico MPSI-Ambito 6</t>
  </si>
  <si>
    <t>Carpeta compartida Plan de Gestion DTI/MSPI/Ambito 6</t>
  </si>
  <si>
    <t>Se ha avanzado el 80 % de 2 ambitos generales y se espera reportarlos completo el proximo trimestre.
Ambito 1(Reconocimiento del Área: evaluar la seguridad alrededor
de su información explotando la confianza del personal mediante ingeniería social.), se han realizado 5 de las 6 actividades relacionadas.
Ambito 5 (Gobierno y Privacidad de la Información:  Gestión de Datos Personales): , se realizo la inscripcion de datos de la SIC, pero falta completar la verificacion del monitoreo de propiedad intelectual, por eso, el avance del 80%</t>
  </si>
  <si>
    <t>Información contenida en: https://gobiernobogota-my.sharepoint.com/personal/juan_castro_gobiernobogota_gov_co/_layouts/15/onedrive.aspx?id=%2Fpersonal%2Fjuan%5Fcastro%5Fgobiernobogota%5Fgov%5Fco%2FDocuments%2FPLANES%20DE%20GESTI%C3%93N%202019%2FNIVEL%20CENTRAL%2FGERENCIA%20TIC%2FII%20TRIMESTRE</t>
  </si>
  <si>
    <t>META NO PROGRAMADA</t>
  </si>
  <si>
    <t>Falta complementar el 20% que quedo pendiente de ejecutar en el Segundo Trimestre el cual se entregara con los 3 ambitos programados para el cuarto trimestre.</t>
  </si>
  <si>
    <t>Realizar una (1) actualización del Manual de Plan Estratégico de Tecnología de Información (PETI) en la Secretaría Distrital de Gobierno alineándolo a los proyectos a ejecutar por la Dirección de Tecnologías e información para la vigencia.</t>
  </si>
  <si>
    <t>GESTION</t>
  </si>
  <si>
    <t>Manual de Plan Estratégico de Tecnología de
Información (PETI)</t>
  </si>
  <si>
    <t>Manual de Plan Estratégico de Tecnología de Información (PETI) actualizado y publicado</t>
  </si>
  <si>
    <t>CONSTANTE</t>
  </si>
  <si>
    <t>Manual</t>
  </si>
  <si>
    <t>Manual de Plan Estratégico de Tecnología de
Información (PETI) actualizado y oficializado</t>
  </si>
  <si>
    <t>Manual de Plan Estratégico de Tecnología de
Información (PETI) actualizado y publicado con los proyectos de TI 2019</t>
  </si>
  <si>
    <t>Aumentar en 1,5% el indicador de disponibilidad de los servicios de infraestructura y sistemas de información.</t>
  </si>
  <si>
    <t>Porcentaje de disponibilidad de la infrasestrucutra tecnológica de la SDG</t>
  </si>
  <si>
    <t>Sumatoria de indicadores de disponibilidad de componentes de TI monitoreados / Número de componentes de TI monitoreados</t>
  </si>
  <si>
    <t>CRECIENTE</t>
  </si>
  <si>
    <t xml:space="preserve">Herramientas de monitoreo </t>
  </si>
  <si>
    <t xml:space="preserve">Informe semestral de disponibilidad de servicio generado por la Herramientas de monitoreo </t>
  </si>
  <si>
    <t>Linea base 96.12%.  Aumento solicitado 0,5.  Actualmente se carece de herramienta de monitoreo, por lo que se verifica según los incidentes reportados.  En el término de los ultimos 2 meses se han reportado 2 caidas de SIPSE (1 dia cada una) por fallas de infraestructura, por lo que el nivel de disponiblidad actual, seria 58/60=96,66% cumpliendo la meta actual.  Dentro de las estadisiticas, no se cuentan las relacionadas con mantenimientos programados</t>
  </si>
  <si>
    <t>Aumentar al 90% el cumplimiento de los Acuerdos de Niveles de Servicio (ANS) en la solución de los requerimientos asignados a la Dirección de Tecnologías e Información mediante la Herramienta de Gestión de Servicios.</t>
  </si>
  <si>
    <t>Porcentaje de cumplimiento de los ANS asignados a los casos resueltos por la DTI en la HGS</t>
  </si>
  <si>
    <t>Número de casos solucionados dentro del ANS vigencia 2019 / Número de casos solucionados por la DTI vigencia 2019</t>
  </si>
  <si>
    <t>Porcentaje de cumplimiento de casos dentro de los ANS</t>
  </si>
  <si>
    <t>EFECTIVIDAD</t>
  </si>
  <si>
    <t>Herramienta de Gestión de Servicio - HOLA (Aranda)</t>
  </si>
  <si>
    <t>Consolidado anual de informes mensuales de cumplimiento de ANS - Herramienta de gestión de servicios HOLA - ARANDA</t>
  </si>
  <si>
    <t>Aumentar mínimo al 48% (Nivel Medio) el promedio del indicador de Gobierno Digital del autodiagnóstico de Gobierno Digital de MINTIC.</t>
  </si>
  <si>
    <t>Índice de Gobierno Digital</t>
  </si>
  <si>
    <t>Promedio Indicadores de Cumplimiento Autodiagnóstico MINTIC</t>
  </si>
  <si>
    <t>39,66
(Nivel Medio Bajo)</t>
  </si>
  <si>
    <t>Autodiagnostico Indicador Cumplimiento
(Porcentaje de cumplimiento)</t>
  </si>
  <si>
    <t>Informe DTI semestral de disponibilidad de servicio generado en la Herramientas de monitoreo.</t>
  </si>
  <si>
    <t xml:space="preserve">Implementar en las inspecciones de las 20 Alcaldías Locales el aplicativo ARCO </t>
  </si>
  <si>
    <t>Implementación ARCO</t>
  </si>
  <si>
    <t>Número de Alcaldías Locales con el aplicativo Arco implementado</t>
  </si>
  <si>
    <t>Número Alcaldías Locales con Aplicativo ARCO</t>
  </si>
  <si>
    <t>Consolidado anual de informes mensuales de cumplimiento de ANS - Herramienta de gestión de servicios HOLA - ARANDA
Informes internos de implementación y/o migraciones.</t>
  </si>
  <si>
    <t>Integrar las herramientas de planeación, gestión y control, con enfoque de innovación, mejoramiento continuo, responsabilidad social, desarrollo integral del talento humano y transparencia</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</si>
  <si>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</si>
  <si>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</si>
  <si>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</si>
  <si>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</si>
  <si>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</si>
  <si>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</si>
  <si>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EFICACIA</t>
  </si>
  <si>
    <t>Agora</t>
  </si>
  <si>
    <t>Seguimiento Agora</t>
  </si>
  <si>
    <t>META REPROGRAMADA 4to TRIMESTRE</t>
  </si>
  <si>
    <t xml:space="preserve">Se reprograma la meta para el IV trimestre, toda vez que el registro de la práctica no cumple con los requisitos establecidos. Se debe tener en cuenta la siguiente observación: El resultado "Logramos conocer realmente el estado actual de todos los expedientes" quizá sea efectivo, pero no es claro que sea un resultado por encima del umbral mínimo de efectividad requerido. Teniendo en cuenta lo anterior, desde la Oficina Asesora de Planeación se sugiere ampliar la información de la práctica, de tal manera que quede claro, por qué es innovador conocer el estado real de los expedientes. De lo contrario, se sugiere evaluar otra práctica, que cumpla con los criterios establecidos. </t>
  </si>
  <si>
    <t>Reporte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</si>
  <si>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</si>
  <si>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</si>
  <si>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rgb="FF0070C0"/>
        <rFont val="Garamond"/>
        <family val="1"/>
      </rPr>
      <t>/</t>
    </r>
    <r>
      <rPr>
        <sz val="12"/>
        <color rgb="FF0070C0"/>
        <rFont val="Garamond"/>
        <family val="1"/>
      </rPr>
      <t xml:space="preserve"> N°  de acciones a gestionar bajo responsabilidad del proceso)*100</t>
    </r>
  </si>
  <si>
    <t>Planes de mejora</t>
  </si>
  <si>
    <t>MIMEC - SIG</t>
  </si>
  <si>
    <t>Reportes MIMEC - SIG remitidos por la OAP</t>
  </si>
  <si>
    <t>De acuerdo al reporte de los aplicativos de mejora de la Secretaría Distrital de Gobierno el proceso cuenta con el 100% de acciones actualizadas</t>
  </si>
  <si>
    <t>Informe SIG y MIMEC</t>
  </si>
  <si>
    <t xml:space="preserve">
El proceso presente una gestión del 100% en las acciones de los planes de mejora. Actualmente no tiene acciones vencidas.</t>
  </si>
  <si>
    <t>Reporte MIMEC y SIG</t>
  </si>
  <si>
    <t>El proceso mantuvo en el trimestre el 100% de las acciones de mejora asignadas con relación a planes de mejoramiento interno documentadas y vigentes</t>
  </si>
  <si>
    <t>Reportes SIG y MIMEC</t>
  </si>
  <si>
    <t>Dar respuesta al 100% de los requerimientos ciudadanos asignados al proceso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</si>
  <si>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</si>
  <si>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al proceso con corte a 31 de diciembre de 2018/Número de requerimientos ciudadanos asignados al proceso  con corte a 31 de diciembre de 2018)*100%)</t>
  </si>
  <si>
    <t>Requerimientos ciudadanos vencidos asignados al proceso</t>
  </si>
  <si>
    <t>Aplicativo Gestión Documental</t>
  </si>
  <si>
    <t>Seguimiento requerimientos ciudadanos</t>
  </si>
  <si>
    <t>Reporte requerimientos ciudadanos</t>
  </si>
  <si>
    <t>No programada</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</si>
  <si>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</si>
  <si>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</si>
  <si>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</si>
  <si>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</si>
  <si>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</si>
  <si>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</si>
  <si>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El proceso alcanzó un nivel de cumplimiento del 53%
Se realizan el análisis del cumplimiento de la meta al proceso:
 Uso eficiente de energía: Durante las 6 inspecciones se evidenció un uso eficiente del 80% , ya que se encontró un  promedio de  8 monitores de la dependencia encendidos. Total de equipos :40
Gestión de Residuos: Se obtiene un promedio de 6/9 puntos a partir de las 2 inspecciones realizadas a los puntos ecológico. Se otorga una calificación de 6 teniendo en cuenta que se evidencia una mezcla parcial de los residuos en el punto ecológico.
Movilidad sostenible:No realizó reporte.
Participación actividades ambientales:  Taller materas:6 personas,uaesp :14 personas, Recorrido histórico: 8 personas, charla: 5 personas. (Participación del 82%)
Reporte consumo de papel: Reporte hasta mes de junio.
Consumo de papel: se realiza comparación  entre semestres evidenciando una reducción en el consumo de 43 %
(16  resmas  consumidas hasta junio de 2018 a  23 resmas  consumidas hasta junio de 2019)</t>
  </si>
  <si>
    <t>Reporte crietrios ambientales</t>
  </si>
  <si>
    <t>Obtener una calificación igual o superior al 80  % en conocimientos de MIPG por proceso y/o Alcaldía Local"</t>
  </si>
  <si>
    <t>Nivel de conocimientos de MIPG</t>
  </si>
  <si>
    <t>(Sumatoria de calificaciones obtenidas por proceso y/o Alcaldía Local / Número de personas evaluadas)*100</t>
  </si>
  <si>
    <t>Promedio de calificación en conocimientos de MIPG</t>
  </si>
  <si>
    <t>TOTAL PLAN DE GESTIÓN</t>
  </si>
  <si>
    <t>Porcentaje de Cumplimiento PLAN DE GESTIÓN 2019</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</si>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</sst>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 #,##0.00&quot;    &quot;;\-* #,##0.00&quot;    &quot;;* \-#&quot;    &quot;;@\ "/>
  </numFmts>
  <fonts count="33"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1"/>
      <color indexed="16"/>
      <name val="Arial"/>
      <family val="2"/>
    </font>
    <font>
      <sz val="12"/>
      <name val="Arial"/>
      <family val="2"/>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b/>
      <sz val="28"/>
      <color theme="1"/>
      <name val="Arial"/>
      <family val="2"/>
    </font>
    <font>
      <b/>
      <sz val="18"/>
      <color theme="1"/>
      <name val="Calibri"/>
      <family val="2"/>
      <scheme val="minor"/>
    </font>
    <font>
      <b/>
      <sz val="11"/>
      <color theme="1"/>
      <name val="Arial"/>
      <family val="2"/>
    </font>
    <font>
      <b/>
      <sz val="26"/>
      <color theme="1"/>
      <name val="Arial"/>
      <family val="2"/>
    </font>
    <font>
      <b/>
      <sz val="20"/>
      <color theme="1"/>
      <name val="Arial"/>
      <family val="2"/>
    </font>
    <font>
      <b/>
      <sz val="12"/>
      <name val="Garamond"/>
      <family val="1"/>
    </font>
    <font>
      <sz val="12"/>
      <color theme="1"/>
      <name val="Garamond"/>
      <family val="1"/>
    </font>
    <font>
      <sz val="12"/>
      <name val="Garamond"/>
      <family val="1"/>
    </font>
    <font>
      <sz val="12"/>
      <color rgb="FF000000"/>
      <name val="Garamond"/>
      <family val="1"/>
    </font>
    <font>
      <b/>
      <sz val="16"/>
      <name val="Arial"/>
      <family val="2"/>
    </font>
    <font>
      <b/>
      <sz val="12"/>
      <color rgb="FF0070C0"/>
      <name val="Garamond"/>
      <family val="1"/>
    </font>
    <font>
      <sz val="12"/>
      <color rgb="FF0070C0"/>
      <name val="Garamond"/>
      <family val="1"/>
    </font>
    <font>
      <b/>
      <sz val="12"/>
      <name val="Arial"/>
      <family val="2"/>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s>
  <cellStyleXfs count="10">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1"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xf numFmtId="41" fontId="11" fillId="0" borderId="0" applyFont="0" applyFill="0" applyBorder="0" applyAlignment="0" applyProtection="0"/>
  </cellStyleXfs>
  <cellXfs count="248">
    <xf numFmtId="0" fontId="0" fillId="0" borderId="0" xfId="0"/>
    <xf numFmtId="0" fontId="12" fillId="6" borderId="0" xfId="0" applyFont="1" applyFill="1"/>
    <xf numFmtId="0" fontId="2" fillId="6" borderId="0" xfId="0" applyFont="1" applyFill="1" applyBorder="1" applyAlignment="1">
      <alignment horizontal="left" vertical="center" wrapText="1"/>
    </xf>
    <xf numFmtId="0" fontId="12" fillId="6" borderId="0" xfId="0" applyFont="1" applyFill="1" applyAlignment="1">
      <alignment horizontal="center"/>
    </xf>
    <xf numFmtId="0" fontId="13" fillId="6" borderId="0" xfId="0" applyFont="1" applyFill="1" applyBorder="1" applyAlignment="1">
      <alignment vertical="center" wrapText="1"/>
    </xf>
    <xf numFmtId="0" fontId="13" fillId="6" borderId="0" xfId="0" applyFont="1" applyFill="1"/>
    <xf numFmtId="0" fontId="12" fillId="6" borderId="0" xfId="0" applyFont="1" applyFill="1" applyAlignment="1">
      <alignment vertical="top" wrapText="1"/>
    </xf>
    <xf numFmtId="0" fontId="1" fillId="9" borderId="1" xfId="0" applyFont="1" applyFill="1" applyBorder="1" applyAlignment="1">
      <alignment horizontal="center" vertical="center" wrapText="1"/>
    </xf>
    <xf numFmtId="0" fontId="14" fillId="6" borderId="0" xfId="0" applyFont="1" applyFill="1" applyBorder="1" applyAlignment="1">
      <alignment vertical="center"/>
    </xf>
    <xf numFmtId="0" fontId="12" fillId="6" borderId="0" xfId="0" applyFont="1" applyFill="1" applyBorder="1"/>
    <xf numFmtId="0" fontId="15" fillId="0" borderId="3" xfId="0" applyFont="1" applyFill="1" applyBorder="1" applyAlignment="1">
      <alignment horizontal="justify" vertical="center" wrapText="1"/>
    </xf>
    <xf numFmtId="0" fontId="15" fillId="0" borderId="1" xfId="0" applyFont="1" applyFill="1" applyBorder="1" applyAlignment="1">
      <alignment horizontal="center" vertical="center" wrapText="1"/>
    </xf>
    <xf numFmtId="0" fontId="0" fillId="0" borderId="0" xfId="0" applyAlignment="1">
      <alignment wrapText="1"/>
    </xf>
    <xf numFmtId="0" fontId="15" fillId="0" borderId="4" xfId="0" applyFont="1" applyFill="1" applyBorder="1" applyAlignment="1">
      <alignment horizontal="justify" vertical="center" wrapText="1"/>
    </xf>
    <xf numFmtId="0" fontId="15" fillId="0" borderId="1" xfId="0" applyFont="1" applyFill="1" applyBorder="1" applyAlignment="1">
      <alignment horizontal="justify" vertical="center" wrapText="1"/>
    </xf>
    <xf numFmtId="0" fontId="15" fillId="0" borderId="5" xfId="0" applyFont="1" applyFill="1" applyBorder="1" applyAlignment="1">
      <alignment horizontal="justify" vertical="center" wrapText="1"/>
    </xf>
    <xf numFmtId="0" fontId="15" fillId="0" borderId="6" xfId="0" applyFont="1" applyFill="1" applyBorder="1" applyAlignment="1">
      <alignment horizontal="justify" vertical="center" wrapText="1"/>
    </xf>
    <xf numFmtId="0" fontId="15" fillId="0" borderId="2"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16" fillId="0" borderId="0" xfId="0" applyFont="1" applyAlignment="1">
      <alignment horizontal="justify"/>
    </xf>
    <xf numFmtId="0" fontId="17" fillId="10" borderId="7" xfId="0" applyFont="1" applyFill="1" applyBorder="1" applyAlignment="1">
      <alignment horizontal="justify" vertical="center" wrapText="1"/>
    </xf>
    <xf numFmtId="0" fontId="17" fillId="6" borderId="7" xfId="0" applyFont="1" applyFill="1" applyBorder="1" applyAlignment="1">
      <alignment horizontal="justify" vertical="center" wrapText="1"/>
    </xf>
    <xf numFmtId="0" fontId="7" fillId="11" borderId="1" xfId="0" applyFont="1" applyFill="1" applyBorder="1" applyAlignment="1">
      <alignment horizontal="center" vertical="center" wrapText="1"/>
    </xf>
    <xf numFmtId="0" fontId="7" fillId="11" borderId="1" xfId="0" applyFont="1" applyFill="1" applyBorder="1" applyAlignment="1">
      <alignment horizontal="justify" vertical="center" wrapText="1"/>
    </xf>
    <xf numFmtId="0" fontId="17" fillId="11" borderId="7" xfId="0" applyFont="1" applyFill="1" applyBorder="1" applyAlignment="1">
      <alignment horizontal="justify" vertical="center" wrapText="1"/>
    </xf>
    <xf numFmtId="0" fontId="17" fillId="11" borderId="8" xfId="0" applyFont="1" applyFill="1" applyBorder="1" applyAlignment="1">
      <alignment horizontal="justify" vertical="center" wrapText="1"/>
    </xf>
    <xf numFmtId="0" fontId="7" fillId="12" borderId="9"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1"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17" fillId="14" borderId="10" xfId="0" applyFont="1" applyFill="1" applyBorder="1" applyAlignment="1">
      <alignment horizontal="justify" vertical="center" wrapText="1"/>
    </xf>
    <xf numFmtId="0" fontId="17" fillId="14" borderId="7" xfId="0" applyFont="1" applyFill="1" applyBorder="1" applyAlignment="1">
      <alignment horizontal="justify" vertical="center" wrapText="1"/>
    </xf>
    <xf numFmtId="0" fontId="7" fillId="14" borderId="1" xfId="0" applyFont="1" applyFill="1" applyBorder="1" applyAlignment="1">
      <alignment vertical="center" wrapText="1"/>
    </xf>
    <xf numFmtId="0" fontId="17" fillId="15" borderId="9" xfId="0" applyFont="1" applyFill="1" applyBorder="1" applyAlignment="1">
      <alignment horizontal="justify" vertical="center" wrapText="1"/>
    </xf>
    <xf numFmtId="0" fontId="17" fillId="15" borderId="7" xfId="0" applyFont="1" applyFill="1" applyBorder="1" applyAlignment="1">
      <alignment horizontal="justify" vertical="center" wrapText="1"/>
    </xf>
    <xf numFmtId="0" fontId="7" fillId="15" borderId="7" xfId="0" applyFont="1" applyFill="1" applyBorder="1" applyAlignment="1">
      <alignment horizontal="justify" vertical="center" wrapText="1"/>
    </xf>
    <xf numFmtId="0" fontId="18" fillId="15" borderId="7" xfId="0" applyFont="1" applyFill="1" applyBorder="1" applyAlignment="1">
      <alignment horizontal="justify" vertical="center" wrapText="1"/>
    </xf>
    <xf numFmtId="0" fontId="17" fillId="15" borderId="11" xfId="0" applyFont="1" applyFill="1" applyBorder="1" applyAlignment="1">
      <alignment horizontal="left" vertical="center" wrapText="1"/>
    </xf>
    <xf numFmtId="0" fontId="17" fillId="15" borderId="8" xfId="0" applyFont="1" applyFill="1" applyBorder="1" applyAlignment="1">
      <alignment horizontal="justify" vertical="center" wrapText="1"/>
    </xf>
    <xf numFmtId="0" fontId="7" fillId="15" borderId="9" xfId="0" applyFont="1" applyFill="1" applyBorder="1" applyAlignment="1">
      <alignment horizontal="justify" vertical="center" wrapText="1"/>
    </xf>
    <xf numFmtId="0" fontId="7" fillId="15" borderId="8" xfId="0" applyFont="1" applyFill="1" applyBorder="1" applyAlignment="1">
      <alignment horizontal="justify" vertical="center" wrapText="1"/>
    </xf>
    <xf numFmtId="9" fontId="2" fillId="6" borderId="0" xfId="4" applyFont="1" applyFill="1" applyBorder="1" applyAlignment="1">
      <alignment horizontal="center" vertical="center" wrapText="1"/>
    </xf>
    <xf numFmtId="0" fontId="14" fillId="6" borderId="0" xfId="0" applyFont="1" applyFill="1" applyBorder="1" applyAlignment="1">
      <alignment vertical="top" wrapText="1"/>
    </xf>
    <xf numFmtId="0" fontId="14" fillId="6" borderId="0" xfId="0" applyFont="1" applyFill="1" applyBorder="1" applyAlignment="1">
      <alignment horizontal="center" vertical="center" wrapText="1"/>
    </xf>
    <xf numFmtId="9" fontId="20" fillId="6" borderId="5" xfId="4" applyFont="1" applyFill="1" applyBorder="1" applyAlignment="1" applyProtection="1">
      <alignment horizontal="center" vertical="center" wrapText="1"/>
      <protection locked="0"/>
    </xf>
    <xf numFmtId="9" fontId="2" fillId="6" borderId="5" xfId="4" applyFont="1" applyFill="1" applyBorder="1" applyAlignment="1">
      <alignment horizontal="center" vertical="center" wrapText="1"/>
    </xf>
    <xf numFmtId="0" fontId="16" fillId="6" borderId="5" xfId="0" applyFont="1" applyFill="1" applyBorder="1" applyAlignment="1" applyProtection="1">
      <alignment horizontal="center" vertical="center" wrapText="1"/>
      <protection locked="0"/>
    </xf>
    <xf numFmtId="9" fontId="8" fillId="6" borderId="5" xfId="4" applyFont="1" applyFill="1" applyBorder="1" applyAlignment="1">
      <alignment horizontal="center" vertical="center" wrapText="1"/>
    </xf>
    <xf numFmtId="0" fontId="1" fillId="6" borderId="16" xfId="0" applyFont="1" applyFill="1" applyBorder="1" applyAlignment="1">
      <alignment vertical="center" wrapText="1"/>
    </xf>
    <xf numFmtId="0" fontId="9" fillId="19" borderId="17"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1" fillId="9" borderId="1" xfId="0" applyFont="1" applyFill="1" applyBorder="1" applyAlignment="1">
      <alignment vertical="center" wrapText="1"/>
    </xf>
    <xf numFmtId="0" fontId="26" fillId="0" borderId="1" xfId="0" applyFont="1" applyFill="1" applyBorder="1" applyAlignment="1" applyProtection="1">
      <alignment vertical="center" wrapText="1"/>
      <protection locked="0"/>
    </xf>
    <xf numFmtId="0" fontId="27" fillId="0"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26" fillId="0" borderId="1" xfId="0" applyFont="1" applyFill="1" applyBorder="1" applyAlignment="1" applyProtection="1">
      <alignment horizontal="center" vertical="center" wrapText="1"/>
      <protection locked="0"/>
    </xf>
    <xf numFmtId="9" fontId="27" fillId="0" borderId="1" xfId="4" applyFont="1" applyFill="1" applyBorder="1" applyAlignment="1">
      <alignment horizontal="center" vertical="center" wrapText="1"/>
    </xf>
    <xf numFmtId="0" fontId="26" fillId="0" borderId="1" xfId="0" applyFont="1" applyFill="1" applyBorder="1" applyAlignment="1">
      <alignment horizontal="justify" vertical="center" wrapText="1"/>
    </xf>
    <xf numFmtId="0" fontId="26" fillId="0"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6" borderId="1" xfId="0" applyFont="1" applyFill="1" applyBorder="1" applyAlignment="1" applyProtection="1">
      <alignment vertical="center" wrapText="1"/>
      <protection locked="0"/>
    </xf>
    <xf numFmtId="0" fontId="26" fillId="6" borderId="1" xfId="0" applyFont="1" applyFill="1" applyBorder="1" applyAlignment="1" applyProtection="1">
      <alignment horizontal="center" vertical="center" wrapText="1"/>
      <protection locked="0"/>
    </xf>
    <xf numFmtId="0" fontId="26" fillId="6" borderId="1" xfId="0" applyFont="1" applyFill="1" applyBorder="1" applyAlignment="1">
      <alignment horizontal="center" vertical="center" wrapText="1"/>
    </xf>
    <xf numFmtId="9" fontId="26" fillId="6" borderId="1" xfId="4" applyFont="1" applyFill="1" applyBorder="1" applyAlignment="1">
      <alignment horizontal="center" vertical="center" wrapText="1"/>
    </xf>
    <xf numFmtId="0" fontId="26" fillId="6" borderId="1" xfId="4" applyNumberFormat="1" applyFont="1" applyFill="1" applyBorder="1" applyAlignment="1">
      <alignment horizontal="center" vertical="center" wrapText="1"/>
    </xf>
    <xf numFmtId="0" fontId="26" fillId="6" borderId="1" xfId="4" applyNumberFormat="1" applyFont="1" applyFill="1" applyBorder="1" applyAlignment="1" applyProtection="1">
      <alignment horizontal="center" vertical="center" wrapText="1"/>
      <protection locked="0"/>
    </xf>
    <xf numFmtId="0" fontId="26" fillId="6" borderId="1" xfId="0" applyFont="1" applyFill="1" applyBorder="1" applyAlignment="1" applyProtection="1">
      <alignment horizontal="left" vertical="center" wrapText="1"/>
      <protection locked="0"/>
    </xf>
    <xf numFmtId="9" fontId="27" fillId="6" borderId="1" xfId="4" applyFont="1" applyFill="1" applyBorder="1" applyAlignment="1">
      <alignment horizontal="center" vertical="center" wrapText="1"/>
    </xf>
    <xf numFmtId="164" fontId="26" fillId="6" borderId="1" xfId="4" applyNumberFormat="1" applyFont="1" applyFill="1" applyBorder="1" applyAlignment="1" applyProtection="1">
      <alignment horizontal="center" vertical="center" wrapText="1"/>
      <protection locked="0"/>
    </xf>
    <xf numFmtId="9" fontId="27" fillId="6" borderId="1" xfId="4" applyFont="1" applyFill="1" applyBorder="1" applyAlignment="1" applyProtection="1">
      <alignment horizontal="center" vertical="center" wrapText="1"/>
      <protection locked="0"/>
    </xf>
    <xf numFmtId="0" fontId="26" fillId="0" borderId="0" xfId="0" applyFont="1"/>
    <xf numFmtId="9" fontId="26" fillId="6" borderId="1" xfId="4" applyFont="1" applyFill="1" applyBorder="1" applyAlignment="1" applyProtection="1">
      <alignment horizontal="center" vertical="center" wrapText="1"/>
      <protection locked="0"/>
    </xf>
    <xf numFmtId="0" fontId="26" fillId="6" borderId="1" xfId="0" applyFont="1" applyFill="1" applyBorder="1" applyAlignment="1" applyProtection="1">
      <alignment horizontal="justify" vertical="center" wrapText="1"/>
      <protection locked="0"/>
    </xf>
    <xf numFmtId="0" fontId="25" fillId="6" borderId="1" xfId="0" applyFont="1" applyFill="1" applyBorder="1" applyAlignment="1">
      <alignment horizontal="center" vertical="center" wrapText="1"/>
    </xf>
    <xf numFmtId="0" fontId="28" fillId="0" borderId="1" xfId="0" applyFont="1" applyFill="1" applyBorder="1" applyAlignment="1">
      <alignment horizontal="center" vertical="center" wrapText="1"/>
    </xf>
    <xf numFmtId="9" fontId="26" fillId="0" borderId="1" xfId="4" applyFont="1" applyFill="1" applyBorder="1" applyAlignment="1">
      <alignment horizontal="center" vertical="center" wrapText="1"/>
    </xf>
    <xf numFmtId="10" fontId="26" fillId="0" borderId="1" xfId="4" applyNumberFormat="1" applyFont="1" applyFill="1" applyBorder="1" applyAlignment="1">
      <alignment horizontal="center" vertical="center" wrapText="1"/>
    </xf>
    <xf numFmtId="0" fontId="26" fillId="0" borderId="1" xfId="0" applyFont="1" applyFill="1" applyBorder="1" applyAlignment="1">
      <alignment vertical="center" wrapText="1"/>
    </xf>
    <xf numFmtId="0" fontId="27" fillId="0" borderId="1" xfId="0" applyFont="1" applyFill="1" applyBorder="1" applyAlignment="1" applyProtection="1">
      <alignment horizontal="center" vertical="center" wrapText="1"/>
      <protection locked="0"/>
    </xf>
    <xf numFmtId="0" fontId="27" fillId="0" borderId="1" xfId="0" applyFont="1" applyFill="1" applyBorder="1" applyAlignment="1">
      <alignment vertical="center" wrapText="1"/>
    </xf>
    <xf numFmtId="10" fontId="27" fillId="0" borderId="1" xfId="0" applyNumberFormat="1" applyFont="1" applyFill="1" applyBorder="1" applyAlignment="1" applyProtection="1">
      <alignment horizontal="center" vertical="center" wrapText="1"/>
      <protection locked="0"/>
    </xf>
    <xf numFmtId="41" fontId="26" fillId="0" borderId="1" xfId="9" applyFont="1" applyFill="1" applyBorder="1" applyAlignment="1">
      <alignment vertical="center" wrapText="1"/>
    </xf>
    <xf numFmtId="0" fontId="14" fillId="6" borderId="0" xfId="0" applyFont="1" applyFill="1" applyBorder="1" applyAlignment="1">
      <alignment horizontal="center" vertical="center"/>
    </xf>
    <xf numFmtId="0" fontId="26" fillId="6" borderId="1" xfId="0" applyNumberFormat="1" applyFont="1" applyFill="1" applyBorder="1" applyAlignment="1">
      <alignment horizontal="center" vertical="center" wrapText="1"/>
    </xf>
    <xf numFmtId="164" fontId="26" fillId="6" borderId="1" xfId="4" applyNumberFormat="1" applyFont="1" applyFill="1" applyBorder="1" applyAlignment="1">
      <alignment horizontal="center" vertical="center" wrapText="1"/>
    </xf>
    <xf numFmtId="9" fontId="25" fillId="6" borderId="1" xfId="4" applyFont="1" applyFill="1" applyBorder="1" applyAlignment="1">
      <alignment horizontal="center" vertical="center" wrapText="1"/>
    </xf>
    <xf numFmtId="0" fontId="26" fillId="0" borderId="1" xfId="0" applyNumberFormat="1" applyFont="1" applyFill="1" applyBorder="1" applyAlignment="1">
      <alignment horizontal="center" vertical="center" wrapText="1"/>
    </xf>
    <xf numFmtId="10" fontId="29" fillId="6" borderId="5" xfId="4"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0" fontId="31" fillId="0" borderId="1" xfId="0" applyFont="1" applyFill="1" applyBorder="1" applyAlignment="1" applyProtection="1">
      <alignment vertical="center" wrapText="1"/>
      <protection locked="0"/>
    </xf>
    <xf numFmtId="0" fontId="31" fillId="0" borderId="1" xfId="0" applyFont="1" applyFill="1" applyBorder="1" applyAlignment="1">
      <alignment horizontal="justify" vertical="center" wrapText="1"/>
    </xf>
    <xf numFmtId="9" fontId="31" fillId="0" borderId="1" xfId="4" applyNumberFormat="1"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1" xfId="0" applyFont="1" applyFill="1" applyBorder="1" applyAlignment="1" applyProtection="1">
      <alignment horizontal="center" vertical="center" wrapText="1"/>
      <protection locked="0"/>
    </xf>
    <xf numFmtId="0" fontId="31" fillId="0" borderId="1" xfId="0" applyNumberFormat="1" applyFont="1" applyFill="1" applyBorder="1" applyAlignment="1">
      <alignment horizontal="center" vertical="center" wrapText="1"/>
    </xf>
    <xf numFmtId="0" fontId="31" fillId="6" borderId="1" xfId="0" applyNumberFormat="1" applyFont="1" applyFill="1" applyBorder="1" applyAlignment="1">
      <alignment horizontal="center" vertical="center" wrapText="1"/>
    </xf>
    <xf numFmtId="9" fontId="31" fillId="6" borderId="1" xfId="4" applyFont="1" applyFill="1" applyBorder="1" applyAlignment="1">
      <alignment horizontal="center" vertical="center" wrapText="1"/>
    </xf>
    <xf numFmtId="41" fontId="31" fillId="6" borderId="1" xfId="0" applyNumberFormat="1" applyFont="1" applyFill="1" applyBorder="1" applyAlignment="1">
      <alignment horizontal="center" vertical="center" wrapText="1"/>
    </xf>
    <xf numFmtId="0" fontId="31" fillId="6" borderId="1" xfId="0" applyFont="1" applyFill="1" applyBorder="1" applyAlignment="1">
      <alignment horizontal="center" vertical="center" wrapText="1"/>
    </xf>
    <xf numFmtId="9" fontId="31" fillId="6" borderId="1" xfId="4" applyFont="1" applyFill="1" applyBorder="1" applyAlignment="1" applyProtection="1">
      <alignment horizontal="center" vertical="center" wrapText="1"/>
      <protection locked="0"/>
    </xf>
    <xf numFmtId="0" fontId="31" fillId="0" borderId="0" xfId="0" applyFont="1"/>
    <xf numFmtId="9" fontId="31" fillId="0" borderId="1" xfId="0" applyNumberFormat="1" applyFont="1" applyFill="1" applyBorder="1" applyAlignment="1">
      <alignment horizontal="center" vertical="center" wrapText="1"/>
    </xf>
    <xf numFmtId="9" fontId="31" fillId="0" borderId="1" xfId="4" applyFont="1" applyFill="1" applyBorder="1" applyAlignment="1">
      <alignment horizontal="center" vertical="center" wrapText="1"/>
    </xf>
    <xf numFmtId="0" fontId="30" fillId="6" borderId="1" xfId="0" applyFont="1" applyFill="1" applyBorder="1" applyAlignment="1">
      <alignment horizontal="center" vertical="center" wrapText="1"/>
    </xf>
    <xf numFmtId="0" fontId="31" fillId="6" borderId="1" xfId="0" applyFont="1" applyFill="1" applyBorder="1" applyAlignment="1" applyProtection="1">
      <alignment vertical="center" wrapText="1"/>
      <protection locked="0"/>
    </xf>
    <xf numFmtId="0" fontId="31" fillId="6" borderId="1" xfId="0" applyFont="1" applyFill="1" applyBorder="1" applyAlignment="1">
      <alignment horizontal="justify" vertical="center" wrapText="1"/>
    </xf>
    <xf numFmtId="9" fontId="31" fillId="6" borderId="1" xfId="4" applyNumberFormat="1" applyFont="1" applyFill="1" applyBorder="1" applyAlignment="1">
      <alignment horizontal="center" vertical="center" wrapText="1"/>
    </xf>
    <xf numFmtId="0" fontId="31" fillId="6" borderId="1" xfId="0" applyFont="1" applyFill="1" applyBorder="1" applyAlignment="1" applyProtection="1">
      <alignment horizontal="center" vertical="center" wrapText="1"/>
      <protection locked="0"/>
    </xf>
    <xf numFmtId="9" fontId="30" fillId="6" borderId="1" xfId="4" applyFont="1" applyFill="1" applyBorder="1" applyAlignment="1">
      <alignment horizontal="center" vertical="center" wrapText="1"/>
    </xf>
    <xf numFmtId="0" fontId="31" fillId="6" borderId="0" xfId="0" applyFont="1" applyFill="1"/>
    <xf numFmtId="0" fontId="31" fillId="0" borderId="1" xfId="0" applyFont="1" applyFill="1" applyBorder="1" applyAlignment="1" applyProtection="1">
      <alignment horizontal="justify" vertical="center" wrapText="1"/>
      <protection locked="0"/>
    </xf>
    <xf numFmtId="9" fontId="30" fillId="0" borderId="1" xfId="0" applyNumberFormat="1" applyFont="1" applyFill="1" applyBorder="1" applyAlignment="1" applyProtection="1">
      <alignment horizontal="center" vertical="center" wrapText="1"/>
      <protection locked="0"/>
    </xf>
    <xf numFmtId="0" fontId="31" fillId="0" borderId="1" xfId="0" applyFont="1" applyFill="1" applyBorder="1" applyAlignment="1" applyProtection="1">
      <alignment horizontal="left" vertical="center" wrapText="1"/>
      <protection locked="0"/>
    </xf>
    <xf numFmtId="9" fontId="31" fillId="0" borderId="1" xfId="4" applyNumberFormat="1" applyFont="1" applyFill="1" applyBorder="1" applyAlignment="1">
      <alignment horizontal="center" vertical="center"/>
    </xf>
    <xf numFmtId="0" fontId="27" fillId="0" borderId="1" xfId="4" applyNumberFormat="1" applyFont="1" applyFill="1" applyBorder="1" applyAlignment="1">
      <alignment horizontal="center" vertical="center" wrapText="1"/>
    </xf>
    <xf numFmtId="9" fontId="26" fillId="6" borderId="1" xfId="4" applyNumberFormat="1" applyFont="1" applyFill="1" applyBorder="1" applyAlignment="1" applyProtection="1">
      <alignment horizontal="center" vertical="center" wrapText="1"/>
      <protection locked="0"/>
    </xf>
    <xf numFmtId="0" fontId="31" fillId="0" borderId="1" xfId="4" applyNumberFormat="1" applyFont="1" applyFill="1" applyBorder="1" applyAlignment="1">
      <alignment horizontal="center" vertical="center" wrapText="1"/>
    </xf>
    <xf numFmtId="0" fontId="31" fillId="6" borderId="1" xfId="0" applyFont="1" applyFill="1" applyBorder="1" applyAlignment="1" applyProtection="1">
      <alignment horizontal="justify" vertical="center" wrapText="1"/>
      <protection locked="0"/>
    </xf>
    <xf numFmtId="0" fontId="30" fillId="6" borderId="1" xfId="0" applyFont="1" applyFill="1" applyBorder="1" applyAlignment="1" applyProtection="1">
      <alignment horizontal="justify" vertical="center" wrapText="1"/>
      <protection locked="0"/>
    </xf>
    <xf numFmtId="9" fontId="30" fillId="0" borderId="1" xfId="4" applyFont="1" applyFill="1" applyBorder="1" applyAlignment="1">
      <alignment horizontal="center" vertical="center" wrapText="1"/>
    </xf>
    <xf numFmtId="0" fontId="31" fillId="6" borderId="1" xfId="0" applyFont="1" applyFill="1" applyBorder="1" applyAlignment="1" applyProtection="1">
      <alignment horizontal="left" vertical="center" wrapText="1"/>
      <protection locked="0"/>
    </xf>
    <xf numFmtId="0" fontId="3" fillId="6" borderId="0" xfId="0" applyFont="1" applyFill="1" applyBorder="1" applyAlignment="1">
      <alignment horizontal="center" vertical="center"/>
    </xf>
    <xf numFmtId="0" fontId="12" fillId="6" borderId="0" xfId="0" applyFont="1" applyFill="1" applyAlignment="1">
      <alignment vertical="center"/>
    </xf>
    <xf numFmtId="0" fontId="14" fillId="7" borderId="1" xfId="0" applyFont="1" applyFill="1" applyBorder="1" applyAlignment="1">
      <alignment vertical="center"/>
    </xf>
    <xf numFmtId="0" fontId="13" fillId="6" borderId="0" xfId="0" applyFont="1" applyFill="1" applyAlignment="1">
      <alignment vertical="center"/>
    </xf>
    <xf numFmtId="0" fontId="0" fillId="0" borderId="0" xfId="0" applyAlignment="1">
      <alignment vertical="center"/>
    </xf>
    <xf numFmtId="0" fontId="3" fillId="6" borderId="0" xfId="0" applyFont="1" applyFill="1" applyBorder="1" applyAlignment="1">
      <alignment vertical="center"/>
    </xf>
    <xf numFmtId="0" fontId="4" fillId="6" borderId="0" xfId="0" applyFont="1" applyFill="1" applyBorder="1" applyAlignment="1">
      <alignment vertical="center" wrapText="1"/>
    </xf>
    <xf numFmtId="0" fontId="1" fillId="7" borderId="1" xfId="0" applyFont="1" applyFill="1" applyBorder="1" applyAlignment="1">
      <alignment vertical="center" wrapText="1"/>
    </xf>
    <xf numFmtId="0" fontId="26" fillId="0" borderId="1" xfId="4" applyNumberFormat="1" applyFont="1" applyFill="1" applyBorder="1" applyAlignment="1">
      <alignment vertical="center" wrapText="1"/>
    </xf>
    <xf numFmtId="0" fontId="28" fillId="0" borderId="1" xfId="0" applyFont="1" applyFill="1" applyBorder="1" applyAlignment="1">
      <alignment vertical="center" wrapText="1"/>
    </xf>
    <xf numFmtId="9" fontId="26" fillId="0" borderId="1" xfId="4" applyFont="1" applyFill="1" applyBorder="1" applyAlignment="1">
      <alignment vertical="center" wrapText="1"/>
    </xf>
    <xf numFmtId="10" fontId="26" fillId="0" borderId="1" xfId="4" applyNumberFormat="1" applyFont="1" applyFill="1" applyBorder="1" applyAlignment="1">
      <alignment vertical="center" wrapText="1"/>
    </xf>
    <xf numFmtId="9" fontId="26" fillId="0" borderId="1" xfId="0" applyNumberFormat="1" applyFont="1" applyFill="1" applyBorder="1" applyAlignment="1" applyProtection="1">
      <alignment vertical="center" wrapText="1"/>
      <protection locked="0"/>
    </xf>
    <xf numFmtId="9" fontId="26" fillId="0" borderId="1" xfId="0" applyNumberFormat="1" applyFont="1" applyFill="1" applyBorder="1" applyAlignment="1" applyProtection="1">
      <alignment vertical="center"/>
      <protection locked="0"/>
    </xf>
    <xf numFmtId="0" fontId="31" fillId="0" borderId="1" xfId="0" applyFont="1" applyFill="1" applyBorder="1" applyAlignment="1">
      <alignment vertical="center" wrapText="1"/>
    </xf>
    <xf numFmtId="0" fontId="31" fillId="0" borderId="1" xfId="0" applyFont="1" applyFill="1" applyBorder="1" applyAlignment="1">
      <alignment vertical="center"/>
    </xf>
    <xf numFmtId="9" fontId="31" fillId="0" borderId="1" xfId="4" applyFont="1" applyFill="1" applyBorder="1" applyAlignment="1">
      <alignment vertical="center" wrapText="1"/>
    </xf>
    <xf numFmtId="9" fontId="31" fillId="6" borderId="1" xfId="4" applyFont="1" applyFill="1" applyBorder="1" applyAlignment="1">
      <alignment vertical="center" wrapText="1"/>
    </xf>
    <xf numFmtId="9" fontId="31" fillId="6" borderId="1" xfId="4" applyFont="1" applyFill="1" applyBorder="1" applyAlignment="1">
      <alignment vertical="center"/>
    </xf>
    <xf numFmtId="0" fontId="31" fillId="6" borderId="1" xfId="0" applyFont="1" applyFill="1" applyBorder="1" applyAlignment="1">
      <alignment vertical="center" wrapText="1"/>
    </xf>
    <xf numFmtId="9" fontId="31" fillId="0" borderId="1" xfId="0" applyNumberFormat="1" applyFont="1" applyFill="1" applyBorder="1" applyAlignment="1" applyProtection="1">
      <alignment vertical="center" wrapText="1"/>
      <protection locked="0"/>
    </xf>
    <xf numFmtId="0" fontId="12" fillId="6" borderId="0" xfId="0" applyFont="1" applyFill="1" applyAlignment="1">
      <alignment horizontal="center" vertical="center"/>
    </xf>
    <xf numFmtId="0" fontId="12" fillId="6" borderId="0" xfId="0" applyFont="1" applyFill="1" applyAlignment="1">
      <alignment horizontal="center" vertical="center" wrapText="1"/>
    </xf>
    <xf numFmtId="0" fontId="2" fillId="6" borderId="1" xfId="0" applyFont="1" applyFill="1" applyBorder="1" applyAlignment="1">
      <alignment horizontal="left" vertical="center" wrapText="1"/>
    </xf>
    <xf numFmtId="0" fontId="26" fillId="0" borderId="1" xfId="4" applyNumberFormat="1" applyFont="1" applyFill="1" applyBorder="1" applyAlignment="1">
      <alignment horizontal="center" vertical="center" wrapText="1"/>
    </xf>
    <xf numFmtId="9" fontId="26" fillId="0" borderId="1" xfId="0" applyNumberFormat="1" applyFont="1" applyFill="1" applyBorder="1" applyAlignment="1" applyProtection="1">
      <alignment horizontal="center" vertical="center"/>
      <protection locked="0"/>
    </xf>
    <xf numFmtId="0" fontId="27" fillId="0" borderId="1" xfId="0" applyNumberFormat="1" applyFont="1" applyFill="1" applyBorder="1" applyAlignment="1" applyProtection="1">
      <alignment horizontal="center" vertical="center" wrapText="1"/>
      <protection locked="0"/>
    </xf>
    <xf numFmtId="0" fontId="26" fillId="0" borderId="1" xfId="0" applyNumberFormat="1" applyFont="1" applyFill="1" applyBorder="1" applyAlignment="1" applyProtection="1">
      <alignment horizontal="center" vertical="center" wrapText="1"/>
      <protection locked="0"/>
    </xf>
    <xf numFmtId="0" fontId="26" fillId="0" borderId="1" xfId="0" applyNumberFormat="1" applyFont="1" applyFill="1" applyBorder="1" applyAlignment="1" applyProtection="1">
      <alignment horizontal="center" vertical="center"/>
      <protection locked="0"/>
    </xf>
    <xf numFmtId="0" fontId="28" fillId="0" borderId="1" xfId="0" applyFont="1" applyFill="1" applyBorder="1" applyAlignment="1">
      <alignment horizontal="left" vertical="center" wrapText="1"/>
    </xf>
    <xf numFmtId="14" fontId="10" fillId="6" borderId="1" xfId="0" applyNumberFormat="1" applyFont="1" applyFill="1" applyBorder="1" applyAlignment="1">
      <alignment horizontal="center" vertical="center" wrapText="1"/>
    </xf>
    <xf numFmtId="9" fontId="31" fillId="0" borderId="1" xfId="0" applyNumberFormat="1" applyFont="1" applyFill="1" applyBorder="1" applyAlignment="1" applyProtection="1">
      <alignment horizontal="center" vertical="center" wrapText="1"/>
      <protection locked="0"/>
    </xf>
    <xf numFmtId="9" fontId="32" fillId="6" borderId="5" xfId="4" applyFont="1" applyFill="1" applyBorder="1" applyAlignment="1">
      <alignment horizontal="center" vertical="center" wrapText="1"/>
    </xf>
    <xf numFmtId="0" fontId="10" fillId="5" borderId="1" xfId="0" applyFont="1" applyFill="1" applyBorder="1" applyAlignment="1" applyProtection="1">
      <alignment horizontal="center" vertical="center" wrapText="1"/>
    </xf>
    <xf numFmtId="0" fontId="10" fillId="6" borderId="1" xfId="0" applyFont="1" applyFill="1" applyBorder="1" applyAlignment="1">
      <alignment horizontal="center" vertical="center" wrapText="1"/>
    </xf>
    <xf numFmtId="0" fontId="14" fillId="6" borderId="0" xfId="0" applyFont="1" applyFill="1" applyBorder="1" applyAlignment="1">
      <alignment horizontal="right" vertical="center" wrapText="1"/>
    </xf>
    <xf numFmtId="0" fontId="4" fillId="9"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3" fillId="6" borderId="1" xfId="0" applyFont="1" applyFill="1" applyBorder="1" applyAlignment="1">
      <alignment horizontal="center" vertical="top" wrapText="1"/>
    </xf>
    <xf numFmtId="0" fontId="4" fillId="6" borderId="0"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9" fillId="19"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0" fillId="5" borderId="1" xfId="0" applyFont="1" applyFill="1" applyBorder="1" applyAlignment="1" applyProtection="1">
      <alignment horizontal="center" vertical="center" wrapText="1"/>
    </xf>
    <xf numFmtId="0" fontId="10" fillId="6" borderId="1" xfId="0" applyFont="1" applyFill="1" applyBorder="1" applyAlignment="1">
      <alignment horizontal="center" vertical="center" wrapText="1"/>
    </xf>
    <xf numFmtId="0" fontId="1" fillId="16" borderId="1" xfId="0" applyFont="1" applyFill="1" applyBorder="1" applyAlignment="1">
      <alignment vertical="center" wrapText="1"/>
    </xf>
    <xf numFmtId="0" fontId="4" fillId="16" borderId="12"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7"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14" fillId="6" borderId="0" xfId="0" applyFont="1" applyFill="1" applyBorder="1" applyAlignment="1">
      <alignment horizontal="right" vertical="center" wrapText="1"/>
    </xf>
    <xf numFmtId="9" fontId="2" fillId="6" borderId="16" xfId="4" applyFont="1" applyFill="1" applyBorder="1" applyAlignment="1" applyProtection="1">
      <alignment horizontal="center" vertical="center" wrapText="1"/>
      <protection locked="0"/>
    </xf>
    <xf numFmtId="9" fontId="2" fillId="6" borderId="10" xfId="4" applyFont="1" applyFill="1" applyBorder="1" applyAlignment="1" applyProtection="1">
      <alignment horizontal="center" vertical="center" wrapText="1"/>
      <protection locked="0"/>
    </xf>
    <xf numFmtId="0" fontId="23" fillId="21" borderId="16" xfId="0" applyFont="1" applyFill="1" applyBorder="1" applyAlignment="1" applyProtection="1">
      <alignment horizontal="center" vertical="center" wrapText="1"/>
      <protection locked="0"/>
    </xf>
    <xf numFmtId="0" fontId="23" fillId="21" borderId="20" xfId="0" applyFont="1" applyFill="1" applyBorder="1" applyAlignment="1" applyProtection="1">
      <alignment horizontal="center" vertical="center" wrapText="1"/>
      <protection locked="0"/>
    </xf>
    <xf numFmtId="0" fontId="23" fillId="21" borderId="10" xfId="0" applyFont="1" applyFill="1" applyBorder="1" applyAlignment="1" applyProtection="1">
      <alignment horizontal="center" vertical="center" wrapText="1"/>
      <protection locked="0"/>
    </xf>
    <xf numFmtId="0" fontId="22" fillId="22" borderId="20" xfId="0" applyFont="1" applyFill="1" applyBorder="1" applyAlignment="1" applyProtection="1">
      <alignment horizontal="center" vertical="center" wrapText="1"/>
      <protection locked="0"/>
    </xf>
    <xf numFmtId="0" fontId="22" fillId="22" borderId="10" xfId="0" applyFont="1" applyFill="1" applyBorder="1" applyAlignment="1" applyProtection="1">
      <alignment horizontal="center" vertical="center" wrapText="1"/>
      <protection locked="0"/>
    </xf>
    <xf numFmtId="0" fontId="22" fillId="18" borderId="20" xfId="0" applyFont="1" applyFill="1" applyBorder="1" applyAlignment="1" applyProtection="1">
      <alignment horizontal="center" vertical="center" wrapText="1"/>
      <protection locked="0"/>
    </xf>
    <xf numFmtId="0" fontId="22" fillId="18" borderId="10" xfId="0" applyFont="1" applyFill="1" applyBorder="1" applyAlignment="1" applyProtection="1">
      <alignment horizontal="center" vertical="center" wrapText="1"/>
      <protection locked="0"/>
    </xf>
    <xf numFmtId="0" fontId="22" fillId="12" borderId="20" xfId="0" applyFont="1" applyFill="1" applyBorder="1" applyAlignment="1" applyProtection="1">
      <alignment horizontal="center" vertical="center" wrapText="1"/>
      <protection locked="0"/>
    </xf>
    <xf numFmtId="0" fontId="22" fillId="12" borderId="10" xfId="0" applyFont="1" applyFill="1" applyBorder="1" applyAlignment="1" applyProtection="1">
      <alignment horizontal="center" vertical="center" wrapText="1"/>
      <protection locked="0"/>
    </xf>
    <xf numFmtId="0" fontId="24" fillId="18" borderId="16" xfId="0" applyFont="1" applyFill="1" applyBorder="1" applyAlignment="1" applyProtection="1">
      <alignment horizontal="center" vertical="center" wrapText="1"/>
      <protection locked="0"/>
    </xf>
    <xf numFmtId="0" fontId="24" fillId="18" borderId="20" xfId="0" applyFont="1" applyFill="1" applyBorder="1" applyAlignment="1" applyProtection="1">
      <alignment horizontal="center" vertical="center" wrapText="1"/>
      <protection locked="0"/>
    </xf>
    <xf numFmtId="0" fontId="24" fillId="18" borderId="10" xfId="0" applyFont="1" applyFill="1" applyBorder="1" applyAlignment="1" applyProtection="1">
      <alignment horizontal="center" vertical="center" wrapText="1"/>
      <protection locked="0"/>
    </xf>
    <xf numFmtId="0" fontId="13" fillId="6" borderId="16" xfId="0" applyFont="1" applyFill="1" applyBorder="1" applyAlignment="1" applyProtection="1">
      <alignment horizontal="center" vertical="center" wrapText="1"/>
      <protection locked="0"/>
    </xf>
    <xf numFmtId="0" fontId="13" fillId="6" borderId="20" xfId="0" applyFont="1" applyFill="1" applyBorder="1" applyAlignment="1" applyProtection="1">
      <alignment horizontal="center" vertical="center" wrapText="1"/>
      <protection locked="0"/>
    </xf>
    <xf numFmtId="0" fontId="13" fillId="6" borderId="10" xfId="0" applyFont="1" applyFill="1" applyBorder="1" applyAlignment="1" applyProtection="1">
      <alignment horizontal="center" vertical="center" wrapText="1"/>
      <protection locked="0"/>
    </xf>
    <xf numFmtId="0" fontId="16" fillId="6" borderId="16" xfId="0" applyFont="1" applyFill="1" applyBorder="1" applyAlignment="1" applyProtection="1">
      <alignment horizontal="center" vertical="center" wrapText="1"/>
      <protection locked="0"/>
    </xf>
    <xf numFmtId="0" fontId="16" fillId="6" borderId="10" xfId="0" applyFont="1" applyFill="1" applyBorder="1" applyAlignment="1" applyProtection="1">
      <alignment horizontal="center" vertical="center" wrapText="1"/>
      <protection locked="0"/>
    </xf>
    <xf numFmtId="0" fontId="14" fillId="6" borderId="0" xfId="0" applyFont="1" applyFill="1" applyBorder="1" applyAlignment="1">
      <alignment vertical="center" wrapText="1"/>
    </xf>
    <xf numFmtId="0" fontId="22" fillId="18" borderId="20" xfId="0" applyFont="1" applyFill="1" applyBorder="1" applyAlignment="1" applyProtection="1">
      <alignment vertical="center" wrapText="1"/>
      <protection locked="0"/>
    </xf>
    <xf numFmtId="0" fontId="22" fillId="18" borderId="10" xfId="0" applyFont="1" applyFill="1" applyBorder="1" applyAlignment="1" applyProtection="1">
      <alignment vertical="center" wrapText="1"/>
      <protection locked="0"/>
    </xf>
    <xf numFmtId="0" fontId="4" fillId="9" borderId="1" xfId="0" applyFont="1" applyFill="1" applyBorder="1" applyAlignment="1">
      <alignment horizontal="center" vertical="center" wrapText="1"/>
    </xf>
    <xf numFmtId="0" fontId="1" fillId="6" borderId="0" xfId="0" applyFont="1" applyFill="1" applyBorder="1" applyAlignment="1">
      <alignment vertical="center" wrapText="1"/>
    </xf>
    <xf numFmtId="0" fontId="12" fillId="6" borderId="0" xfId="0" applyFont="1" applyFill="1" applyBorder="1" applyAlignment="1">
      <alignment horizontal="center"/>
    </xf>
    <xf numFmtId="0" fontId="1"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 fillId="16" borderId="1"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3" fillId="6" borderId="1" xfId="0" applyFont="1" applyFill="1" applyBorder="1" applyAlignment="1">
      <alignment horizontal="center" vertical="top" wrapText="1"/>
    </xf>
    <xf numFmtId="0" fontId="19" fillId="6" borderId="1" xfId="0" applyFont="1" applyFill="1" applyBorder="1" applyAlignment="1">
      <alignment horizontal="center" vertical="top" wrapText="1"/>
    </xf>
    <xf numFmtId="0" fontId="14" fillId="6" borderId="0" xfId="0" applyFont="1" applyFill="1" applyBorder="1" applyAlignment="1">
      <alignment horizontal="justify" vertical="center" wrapText="1"/>
    </xf>
    <xf numFmtId="0" fontId="4" fillId="6" borderId="0"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1" fillId="18" borderId="1" xfId="0" applyFont="1" applyFill="1" applyBorder="1" applyAlignment="1">
      <alignment horizontal="center" vertical="center" wrapText="1"/>
    </xf>
    <xf numFmtId="0" fontId="4" fillId="12" borderId="12"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2" borderId="7" xfId="0" applyFont="1" applyFill="1" applyBorder="1" applyAlignment="1">
      <alignment horizontal="center" vertical="center" wrapText="1"/>
    </xf>
    <xf numFmtId="0" fontId="10" fillId="5" borderId="12" xfId="0" applyFont="1" applyFill="1" applyBorder="1" applyAlignment="1" applyProtection="1">
      <alignment horizontal="center" vertical="center" wrapText="1"/>
    </xf>
    <xf numFmtId="0" fontId="10" fillId="5" borderId="13"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22" fontId="21" fillId="20" borderId="12" xfId="0" applyNumberFormat="1" applyFont="1" applyFill="1" applyBorder="1" applyAlignment="1">
      <alignment horizontal="center" vertical="center"/>
    </xf>
    <xf numFmtId="22" fontId="21" fillId="20" borderId="13" xfId="0" applyNumberFormat="1" applyFont="1" applyFill="1" applyBorder="1" applyAlignment="1">
      <alignment horizontal="center" vertical="center"/>
    </xf>
    <xf numFmtId="22" fontId="21" fillId="20" borderId="7" xfId="0" applyNumberFormat="1" applyFont="1" applyFill="1" applyBorder="1" applyAlignment="1">
      <alignment horizontal="center" vertical="center"/>
    </xf>
    <xf numFmtId="0" fontId="21" fillId="11" borderId="19" xfId="0" applyFont="1" applyFill="1" applyBorder="1" applyAlignment="1">
      <alignment horizontal="center" vertical="center"/>
    </xf>
    <xf numFmtId="0" fontId="21" fillId="11" borderId="21" xfId="0" applyFont="1" applyFill="1" applyBorder="1" applyAlignment="1">
      <alignment horizontal="center" vertical="center"/>
    </xf>
    <xf numFmtId="0" fontId="21" fillId="11" borderId="11" xfId="0" applyFont="1" applyFill="1" applyBorder="1" applyAlignment="1">
      <alignment horizontal="center" vertical="center"/>
    </xf>
    <xf numFmtId="0" fontId="9" fillId="19" borderId="1" xfId="0" applyFont="1" applyFill="1" applyBorder="1" applyAlignment="1">
      <alignment horizontal="center" vertical="center" wrapText="1"/>
    </xf>
    <xf numFmtId="0" fontId="9" fillId="19" borderId="15"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9" fillId="19" borderId="18" xfId="0" applyFont="1" applyFill="1" applyBorder="1" applyAlignment="1">
      <alignment horizontal="center" vertical="center" wrapText="1"/>
    </xf>
    <xf numFmtId="0" fontId="9" fillId="19" borderId="4" xfId="0" applyFont="1" applyFill="1" applyBorder="1" applyAlignment="1">
      <alignment horizontal="center" vertical="center" wrapText="1"/>
    </xf>
    <xf numFmtId="0" fontId="9" fillId="19" borderId="14" xfId="0" applyFont="1" applyFill="1" applyBorder="1" applyAlignment="1">
      <alignment horizontal="center" vertical="center" wrapText="1"/>
    </xf>
  </cellXfs>
  <cellStyles count="10">
    <cellStyle name="Amarillo" xfId="1" xr:uid="{00000000-0005-0000-0000-000000000000}"/>
    <cellStyle name="Millares [0]" xfId="9" builtinId="6"/>
    <cellStyle name="Millares 2" xfId="2" xr:uid="{00000000-0005-0000-0000-000002000000}"/>
    <cellStyle name="Normal" xfId="0" builtinId="0"/>
    <cellStyle name="Normal 2" xfId="3" xr:uid="{00000000-0005-0000-0000-000004000000}"/>
    <cellStyle name="Porcentaje" xfId="4" builtinId="5"/>
    <cellStyle name="Porcentaje 2" xfId="5" xr:uid="{00000000-0005-0000-0000-000006000000}"/>
    <cellStyle name="Porcentual 2" xfId="6" xr:uid="{00000000-0005-0000-0000-000007000000}"/>
    <cellStyle name="Rojo" xfId="7" xr:uid="{00000000-0005-0000-0000-000008000000}"/>
    <cellStyle name="Verde" xfId="8" xr:uid="{00000000-0005-0000-0000-000009000000}"/>
  </cellStyles>
  <dxfs count="33">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342900</xdr:colOff>
      <xdr:row>5</xdr:row>
      <xdr:rowOff>190500</xdr:rowOff>
    </xdr:to>
    <xdr:sp macro="" textlink="">
      <xdr:nvSpPr>
        <xdr:cNvPr id="2272" name="AutoShape 38" descr="Resultado de imagen para boton agregar icono">
          <a:extLst>
            <a:ext uri="{FF2B5EF4-FFF2-40B4-BE49-F238E27FC236}">
              <a16:creationId xmlns:a16="http://schemas.microsoft.com/office/drawing/2014/main" id="{8010A35E-06A0-E84E-ACCF-0A255CFB680C}"/>
            </a:ext>
          </a:extLst>
        </xdr:cNvPr>
        <xdr:cNvSpPr>
          <a:spLocks noChangeAspect="1" noChangeArrowheads="1"/>
        </xdr:cNvSpPr>
      </xdr:nvSpPr>
      <xdr:spPr bwMode="auto">
        <a:xfrm>
          <a:off x="12801600" y="2984500"/>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342900</xdr:colOff>
      <xdr:row>5</xdr:row>
      <xdr:rowOff>190500</xdr:rowOff>
    </xdr:to>
    <xdr:sp macro="" textlink="">
      <xdr:nvSpPr>
        <xdr:cNvPr id="2273" name="AutoShape 39" descr="Resultado de imagen para boton agregar icono">
          <a:extLst>
            <a:ext uri="{FF2B5EF4-FFF2-40B4-BE49-F238E27FC236}">
              <a16:creationId xmlns:a16="http://schemas.microsoft.com/office/drawing/2014/main" id="{F3B4731F-CC88-444D-80EA-FD1AB20A2326}"/>
            </a:ext>
          </a:extLst>
        </xdr:cNvPr>
        <xdr:cNvSpPr>
          <a:spLocks noChangeAspect="1" noChangeArrowheads="1"/>
        </xdr:cNvSpPr>
      </xdr:nvSpPr>
      <xdr:spPr bwMode="auto">
        <a:xfrm>
          <a:off x="12801600" y="2984500"/>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342900</xdr:colOff>
      <xdr:row>5</xdr:row>
      <xdr:rowOff>190500</xdr:rowOff>
    </xdr:to>
    <xdr:sp macro="" textlink="">
      <xdr:nvSpPr>
        <xdr:cNvPr id="2274" name="AutoShape 40" descr="Resultado de imagen para boton agregar icono">
          <a:extLst>
            <a:ext uri="{FF2B5EF4-FFF2-40B4-BE49-F238E27FC236}">
              <a16:creationId xmlns:a16="http://schemas.microsoft.com/office/drawing/2014/main" id="{DCD02BA3-38F5-E447-8BCC-A8CFF7E4691B}"/>
            </a:ext>
          </a:extLst>
        </xdr:cNvPr>
        <xdr:cNvSpPr>
          <a:spLocks noChangeAspect="1" noChangeArrowheads="1"/>
        </xdr:cNvSpPr>
      </xdr:nvSpPr>
      <xdr:spPr bwMode="auto">
        <a:xfrm>
          <a:off x="12801600" y="2984500"/>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342900</xdr:colOff>
      <xdr:row>5</xdr:row>
      <xdr:rowOff>190500</xdr:rowOff>
    </xdr:to>
    <xdr:sp macro="" textlink="">
      <xdr:nvSpPr>
        <xdr:cNvPr id="2275" name="AutoShape 42" descr="Z">
          <a:extLst>
            <a:ext uri="{FF2B5EF4-FFF2-40B4-BE49-F238E27FC236}">
              <a16:creationId xmlns:a16="http://schemas.microsoft.com/office/drawing/2014/main" id="{02684B03-F9FC-7D48-BBB8-60AB493AB5F9}"/>
            </a:ext>
          </a:extLst>
        </xdr:cNvPr>
        <xdr:cNvSpPr>
          <a:spLocks noChangeAspect="1" noChangeArrowheads="1"/>
        </xdr:cNvSpPr>
      </xdr:nvSpPr>
      <xdr:spPr bwMode="auto">
        <a:xfrm>
          <a:off x="12801600" y="2984500"/>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116205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twoCellAnchor editAs="oneCell">
    <xdr:from>
      <xdr:col>5</xdr:col>
      <xdr:colOff>0</xdr:colOff>
      <xdr:row>5</xdr:row>
      <xdr:rowOff>0</xdr:rowOff>
    </xdr:from>
    <xdr:to>
      <xdr:col>5</xdr:col>
      <xdr:colOff>342900</xdr:colOff>
      <xdr:row>5</xdr:row>
      <xdr:rowOff>190500</xdr:rowOff>
    </xdr:to>
    <xdr:sp macro="" textlink="">
      <xdr:nvSpPr>
        <xdr:cNvPr id="7" name="AutoShape 38" descr="Resultado de imagen para boton agregar icono">
          <a:extLst>
            <a:ext uri="{FF2B5EF4-FFF2-40B4-BE49-F238E27FC236}">
              <a16:creationId xmlns:a16="http://schemas.microsoft.com/office/drawing/2014/main" id="{2A6BDA21-CA6E-45C9-B9ED-8C3D5CEA21C3}"/>
            </a:ext>
          </a:extLst>
        </xdr:cNvPr>
        <xdr:cNvSpPr>
          <a:spLocks noChangeAspect="1" noChangeArrowheads="1"/>
        </xdr:cNvSpPr>
      </xdr:nvSpPr>
      <xdr:spPr bwMode="auto">
        <a:xfrm>
          <a:off x="12258675" y="3009900"/>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342900</xdr:colOff>
      <xdr:row>5</xdr:row>
      <xdr:rowOff>190500</xdr:rowOff>
    </xdr:to>
    <xdr:sp macro="" textlink="">
      <xdr:nvSpPr>
        <xdr:cNvPr id="8" name="AutoShape 39" descr="Resultado de imagen para boton agregar icono">
          <a:extLst>
            <a:ext uri="{FF2B5EF4-FFF2-40B4-BE49-F238E27FC236}">
              <a16:creationId xmlns:a16="http://schemas.microsoft.com/office/drawing/2014/main" id="{8F777A4A-F97D-4D35-BB70-4CD5AC573218}"/>
            </a:ext>
          </a:extLst>
        </xdr:cNvPr>
        <xdr:cNvSpPr>
          <a:spLocks noChangeAspect="1" noChangeArrowheads="1"/>
        </xdr:cNvSpPr>
      </xdr:nvSpPr>
      <xdr:spPr bwMode="auto">
        <a:xfrm>
          <a:off x="12258675" y="3009900"/>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342900</xdr:colOff>
      <xdr:row>5</xdr:row>
      <xdr:rowOff>190500</xdr:rowOff>
    </xdr:to>
    <xdr:sp macro="" textlink="">
      <xdr:nvSpPr>
        <xdr:cNvPr id="9" name="AutoShape 40" descr="Resultado de imagen para boton agregar icono">
          <a:extLst>
            <a:ext uri="{FF2B5EF4-FFF2-40B4-BE49-F238E27FC236}">
              <a16:creationId xmlns:a16="http://schemas.microsoft.com/office/drawing/2014/main" id="{8BB4068A-1359-4D36-8425-D71D8D8EDE61}"/>
            </a:ext>
          </a:extLst>
        </xdr:cNvPr>
        <xdr:cNvSpPr>
          <a:spLocks noChangeAspect="1" noChangeArrowheads="1"/>
        </xdr:cNvSpPr>
      </xdr:nvSpPr>
      <xdr:spPr bwMode="auto">
        <a:xfrm>
          <a:off x="12258675" y="3009900"/>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342900</xdr:colOff>
      <xdr:row>5</xdr:row>
      <xdr:rowOff>190500</xdr:rowOff>
    </xdr:to>
    <xdr:sp macro="" textlink="">
      <xdr:nvSpPr>
        <xdr:cNvPr id="10" name="AutoShape 42" descr="Z">
          <a:extLst>
            <a:ext uri="{FF2B5EF4-FFF2-40B4-BE49-F238E27FC236}">
              <a16:creationId xmlns:a16="http://schemas.microsoft.com/office/drawing/2014/main" id="{8ACC2CF6-8140-4323-B2F7-E05ED5CEA279}"/>
            </a:ext>
          </a:extLst>
        </xdr:cNvPr>
        <xdr:cNvSpPr>
          <a:spLocks noChangeAspect="1" noChangeArrowheads="1"/>
        </xdr:cNvSpPr>
      </xdr:nvSpPr>
      <xdr:spPr bwMode="auto">
        <a:xfrm>
          <a:off x="12258675" y="3009900"/>
          <a:ext cx="3429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116205</xdr:rowOff>
    </xdr:from>
    <xdr:to>
      <xdr:col>5</xdr:col>
      <xdr:colOff>0</xdr:colOff>
      <xdr:row>6</xdr:row>
      <xdr:rowOff>0</xdr:rowOff>
    </xdr:to>
    <xdr:sp macro="[1]!MostrarFuente_Impacto" textlink="">
      <xdr:nvSpPr>
        <xdr:cNvPr id="11" name="Rectangle 53">
          <a:extLst>
            <a:ext uri="{FF2B5EF4-FFF2-40B4-BE49-F238E27FC236}">
              <a16:creationId xmlns:a16="http://schemas.microsoft.com/office/drawing/2014/main" id="{1CEDEACB-812E-479D-B464-44BB7BD1BCF3}"/>
            </a:ext>
          </a:extLst>
        </xdr:cNvPr>
        <xdr:cNvSpPr>
          <a:spLocks noChangeArrowheads="1"/>
        </xdr:cNvSpPr>
      </xdr:nvSpPr>
      <xdr:spPr bwMode="auto">
        <a:xfrm>
          <a:off x="12258675" y="2106930"/>
          <a:ext cx="0" cy="2122170"/>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gobiernobogota-my.sharepoint."/>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7"/>
  <sheetViews>
    <sheetView showGridLines="0" tabSelected="1" topLeftCell="A8" zoomScale="55" zoomScaleNormal="55" workbookViewId="0">
      <selection activeCell="D12" sqref="D12:K12"/>
    </sheetView>
  </sheetViews>
  <sheetFormatPr baseColWidth="10" defaultColWidth="11.42578125" defaultRowHeight="15" x14ac:dyDescent="0.25"/>
  <cols>
    <col min="1" max="1" width="8.85546875" customWidth="1"/>
    <col min="2" max="2" width="34.5703125" customWidth="1"/>
    <col min="3" max="3" width="29.140625" customWidth="1"/>
    <col min="4" max="4" width="58.28515625" customWidth="1"/>
    <col min="5" max="5" width="24" customWidth="1"/>
    <col min="6" max="6" width="36" customWidth="1"/>
    <col min="7" max="7" width="33.85546875" customWidth="1"/>
    <col min="8" max="8" width="47.42578125" customWidth="1"/>
    <col min="9" max="9" width="17.5703125" customWidth="1"/>
    <col min="10" max="10" width="24.85546875" customWidth="1"/>
    <col min="11" max="11" width="28" customWidth="1"/>
    <col min="12" max="12" width="6.140625" style="129" customWidth="1"/>
    <col min="13" max="13" width="9" style="129" customWidth="1"/>
    <col min="14" max="14" width="6.5703125" style="129" customWidth="1"/>
    <col min="15" max="15" width="9.42578125" style="129" customWidth="1"/>
    <col min="16" max="16" width="9.7109375" style="129" customWidth="1"/>
    <col min="17" max="17" width="20" style="129" customWidth="1"/>
    <col min="18" max="18" width="27.28515625" style="129" customWidth="1"/>
    <col min="19" max="19" width="25.140625" style="129" customWidth="1"/>
    <col min="20" max="20" width="46.28515625" style="129" customWidth="1"/>
    <col min="21" max="21" width="11.42578125" style="129" customWidth="1"/>
    <col min="22" max="22" width="18.85546875" style="19" customWidth="1"/>
    <col min="23" max="23" width="14.140625" style="19" customWidth="1"/>
    <col min="24" max="24" width="18.42578125" style="19" customWidth="1"/>
    <col min="25" max="25" width="52.85546875" customWidth="1"/>
    <col min="26" max="26" width="17.7109375" customWidth="1"/>
    <col min="27" max="27" width="19.7109375" customWidth="1"/>
    <col min="28" max="29" width="16.42578125" customWidth="1"/>
    <col min="30" max="30" width="72.42578125" customWidth="1"/>
    <col min="31" max="31" width="27.28515625" customWidth="1"/>
    <col min="34" max="34" width="13.42578125" customWidth="1"/>
    <col min="35" max="35" width="55.28515625" customWidth="1"/>
    <col min="36" max="36" width="40.5703125" customWidth="1"/>
    <col min="39" max="39" width="14.85546875" customWidth="1"/>
    <col min="40" max="40" width="14.42578125" customWidth="1"/>
    <col min="41" max="41" width="20.7109375" customWidth="1"/>
    <col min="42" max="42" width="23" customWidth="1"/>
    <col min="43" max="43" width="19.140625" customWidth="1"/>
    <col min="44" max="44" width="31.42578125" customWidth="1"/>
    <col min="45" max="45" width="18.42578125" customWidth="1"/>
    <col min="46" max="46" width="19.85546875" customWidth="1"/>
  </cols>
  <sheetData>
    <row r="1" spans="1:46" ht="40.5" customHeight="1" x14ac:dyDescent="0.25">
      <c r="A1" s="236" t="s">
        <v>0</v>
      </c>
      <c r="B1" s="237"/>
      <c r="C1" s="237"/>
      <c r="D1" s="237"/>
      <c r="E1" s="237"/>
      <c r="F1" s="237"/>
      <c r="G1" s="237"/>
      <c r="H1" s="237"/>
      <c r="I1" s="238"/>
      <c r="J1" s="20"/>
      <c r="K1" s="20"/>
      <c r="L1" s="130"/>
      <c r="M1" s="130"/>
      <c r="N1" s="130"/>
      <c r="O1" s="130"/>
      <c r="P1" s="130"/>
      <c r="Q1" s="130"/>
      <c r="R1" s="130"/>
      <c r="S1" s="130"/>
      <c r="T1" s="130"/>
      <c r="U1" s="130"/>
      <c r="V1" s="125"/>
      <c r="W1" s="125"/>
      <c r="X1" s="125"/>
    </row>
    <row r="2" spans="1:46" ht="40.5" customHeight="1" thickBot="1" x14ac:dyDescent="0.3">
      <c r="A2" s="239" t="s">
        <v>1</v>
      </c>
      <c r="B2" s="240"/>
      <c r="C2" s="240"/>
      <c r="D2" s="240"/>
      <c r="E2" s="240"/>
      <c r="F2" s="240"/>
      <c r="G2" s="240"/>
      <c r="H2" s="240"/>
      <c r="I2" s="241"/>
      <c r="J2" s="20"/>
      <c r="K2" s="20"/>
      <c r="L2" s="130"/>
      <c r="M2" s="130"/>
      <c r="N2" s="130"/>
      <c r="O2" s="130"/>
      <c r="P2" s="130"/>
      <c r="Q2" s="130"/>
      <c r="R2" s="130"/>
      <c r="S2" s="130"/>
      <c r="T2" s="130"/>
      <c r="U2" s="130"/>
      <c r="V2" s="125"/>
      <c r="W2" s="125"/>
      <c r="X2" s="125"/>
    </row>
    <row r="3" spans="1:46" ht="32.25" customHeight="1" x14ac:dyDescent="0.25">
      <c r="A3" s="244" t="s">
        <v>2</v>
      </c>
      <c r="B3" s="244"/>
      <c r="C3" s="53">
        <v>2019</v>
      </c>
      <c r="D3" s="245" t="s">
        <v>3</v>
      </c>
      <c r="E3" s="246"/>
      <c r="F3" s="246"/>
      <c r="G3" s="246"/>
      <c r="H3" s="246"/>
      <c r="I3" s="247"/>
      <c r="J3" s="20"/>
      <c r="K3" s="20"/>
      <c r="L3" s="130"/>
      <c r="M3" s="130"/>
      <c r="N3" s="130"/>
      <c r="O3" s="130"/>
      <c r="P3" s="130"/>
      <c r="Q3" s="130"/>
      <c r="R3" s="130"/>
      <c r="S3" s="130"/>
      <c r="T3" s="130"/>
      <c r="U3" s="130"/>
      <c r="V3" s="125"/>
      <c r="W3" s="125"/>
      <c r="X3" s="125"/>
      <c r="Y3" s="1"/>
      <c r="Z3" s="1"/>
      <c r="AA3" s="1"/>
      <c r="AB3" s="1"/>
      <c r="AC3" s="1"/>
      <c r="AD3" s="1"/>
      <c r="AE3" s="1"/>
      <c r="AF3" s="1"/>
      <c r="AG3" s="1"/>
      <c r="AH3" s="1"/>
      <c r="AI3" s="1"/>
      <c r="AJ3" s="1"/>
      <c r="AK3" s="1"/>
      <c r="AL3" s="1"/>
      <c r="AM3" s="1"/>
      <c r="AN3" s="1"/>
      <c r="AO3" s="1"/>
      <c r="AP3" s="1"/>
      <c r="AQ3" s="1"/>
      <c r="AR3" s="1"/>
      <c r="AS3" s="1"/>
      <c r="AT3" s="1"/>
    </row>
    <row r="4" spans="1:46" ht="43.5" customHeight="1" x14ac:dyDescent="0.25">
      <c r="A4" s="244" t="s">
        <v>4</v>
      </c>
      <c r="B4" s="244"/>
      <c r="C4" s="53" t="s">
        <v>5</v>
      </c>
      <c r="D4" s="52" t="s">
        <v>6</v>
      </c>
      <c r="E4" s="173" t="s">
        <v>7</v>
      </c>
      <c r="F4" s="242" t="s">
        <v>8</v>
      </c>
      <c r="G4" s="242"/>
      <c r="H4" s="242"/>
      <c r="I4" s="243"/>
      <c r="J4" s="20"/>
      <c r="K4" s="20"/>
      <c r="L4" s="130"/>
      <c r="M4" s="130"/>
      <c r="N4" s="130"/>
      <c r="O4" s="130"/>
      <c r="P4" s="130"/>
      <c r="Q4" s="130"/>
      <c r="R4" s="130"/>
      <c r="S4" s="130"/>
      <c r="T4" s="130"/>
      <c r="U4" s="130"/>
      <c r="V4" s="125"/>
      <c r="W4" s="125"/>
      <c r="X4" s="125"/>
      <c r="Y4" s="1"/>
      <c r="Z4" s="1"/>
      <c r="AA4" s="1"/>
      <c r="AB4" s="1"/>
      <c r="AC4" s="1"/>
      <c r="AD4" s="1"/>
      <c r="AE4" s="1"/>
      <c r="AF4" s="1"/>
      <c r="AG4" s="1"/>
      <c r="AH4" s="1"/>
      <c r="AI4" s="1"/>
      <c r="AJ4" s="1"/>
      <c r="AK4" s="1"/>
      <c r="AL4" s="1"/>
      <c r="AM4" s="1"/>
      <c r="AN4" s="1"/>
      <c r="AO4" s="1"/>
      <c r="AP4" s="1"/>
      <c r="AQ4" s="1"/>
      <c r="AR4" s="1"/>
      <c r="AS4" s="1"/>
      <c r="AT4" s="1"/>
    </row>
    <row r="5" spans="1:46" ht="80.25" customHeight="1" x14ac:dyDescent="0.25">
      <c r="A5" s="244" t="s">
        <v>9</v>
      </c>
      <c r="B5" s="244"/>
      <c r="C5" s="174" t="s">
        <v>10</v>
      </c>
      <c r="D5" s="158">
        <v>1</v>
      </c>
      <c r="E5" s="158" t="s">
        <v>11</v>
      </c>
      <c r="F5" s="175" t="s">
        <v>12</v>
      </c>
      <c r="G5" s="175"/>
      <c r="H5" s="175"/>
      <c r="I5" s="175"/>
      <c r="J5" s="20"/>
      <c r="K5" s="20"/>
      <c r="L5" s="130"/>
      <c r="M5" s="130"/>
      <c r="N5" s="130"/>
      <c r="O5" s="130"/>
      <c r="P5" s="130"/>
      <c r="Q5" s="130"/>
      <c r="R5" s="130"/>
      <c r="S5" s="130"/>
      <c r="T5" s="130"/>
      <c r="U5" s="130"/>
      <c r="V5" s="125"/>
      <c r="W5" s="125"/>
      <c r="X5" s="125"/>
      <c r="Y5" s="1"/>
      <c r="Z5" s="1"/>
      <c r="AA5" s="1"/>
      <c r="AB5" s="1"/>
      <c r="AC5" s="1"/>
      <c r="AD5" s="1"/>
      <c r="AE5" s="1"/>
      <c r="AF5" s="1"/>
      <c r="AG5" s="1"/>
      <c r="AH5" s="1"/>
      <c r="AI5" s="1"/>
      <c r="AJ5" s="1"/>
      <c r="AK5" s="1"/>
      <c r="AL5" s="1"/>
      <c r="AM5" s="1"/>
      <c r="AN5" s="1"/>
      <c r="AO5" s="1"/>
      <c r="AP5" s="1"/>
      <c r="AQ5" s="1"/>
      <c r="AR5" s="1"/>
      <c r="AS5" s="1"/>
      <c r="AT5" s="1"/>
    </row>
    <row r="6" spans="1:46" ht="96" customHeight="1" x14ac:dyDescent="0.25">
      <c r="A6" s="244" t="s">
        <v>13</v>
      </c>
      <c r="B6" s="244"/>
      <c r="C6" s="174" t="s">
        <v>14</v>
      </c>
      <c r="D6" s="158">
        <v>2</v>
      </c>
      <c r="E6" s="158" t="s">
        <v>15</v>
      </c>
      <c r="F6" s="175" t="s">
        <v>16</v>
      </c>
      <c r="G6" s="175"/>
      <c r="H6" s="175"/>
      <c r="I6" s="175"/>
      <c r="J6" s="1"/>
      <c r="K6" s="1"/>
      <c r="L6" s="126"/>
      <c r="M6" s="126"/>
      <c r="N6" s="126"/>
      <c r="O6" s="126"/>
      <c r="P6" s="126"/>
      <c r="Q6" s="126"/>
      <c r="R6" s="126"/>
      <c r="S6" s="126"/>
      <c r="T6" s="126"/>
      <c r="U6" s="126"/>
      <c r="V6" s="146"/>
      <c r="W6" s="146"/>
      <c r="X6" s="146"/>
      <c r="Y6" s="1"/>
      <c r="Z6" s="1"/>
      <c r="AA6" s="20"/>
      <c r="AB6" s="20"/>
      <c r="AC6" s="20"/>
      <c r="AD6" s="20"/>
      <c r="AE6" s="20"/>
      <c r="AF6" s="20"/>
      <c r="AG6" s="20"/>
      <c r="AH6" s="20"/>
      <c r="AI6" s="20"/>
      <c r="AJ6" s="20"/>
      <c r="AK6" s="20"/>
      <c r="AL6" s="20"/>
      <c r="AM6" s="20"/>
      <c r="AN6" s="20"/>
      <c r="AO6" s="20"/>
      <c r="AP6" s="2"/>
      <c r="AQ6" s="20"/>
      <c r="AR6" s="20"/>
      <c r="AS6" s="20"/>
      <c r="AT6" s="20"/>
    </row>
    <row r="7" spans="1:46" ht="42" customHeight="1" x14ac:dyDescent="0.25">
      <c r="A7" s="244" t="s">
        <v>17</v>
      </c>
      <c r="B7" s="244"/>
      <c r="C7" s="174" t="s">
        <v>18</v>
      </c>
      <c r="D7" s="158">
        <v>3</v>
      </c>
      <c r="E7" s="158" t="s">
        <v>19</v>
      </c>
      <c r="F7" s="175" t="s">
        <v>20</v>
      </c>
      <c r="G7" s="175"/>
      <c r="H7" s="175"/>
      <c r="I7" s="175"/>
      <c r="J7" s="1"/>
      <c r="K7" s="1"/>
      <c r="L7" s="126"/>
      <c r="M7" s="126"/>
      <c r="N7" s="126"/>
      <c r="O7" s="126"/>
      <c r="P7" s="126"/>
      <c r="Q7" s="126"/>
      <c r="R7" s="126"/>
      <c r="S7" s="126"/>
      <c r="T7" s="126"/>
      <c r="U7" s="126"/>
      <c r="V7" s="146"/>
      <c r="W7" s="146"/>
      <c r="X7" s="146"/>
      <c r="Y7" s="1"/>
      <c r="Z7" s="1"/>
      <c r="AA7" s="226"/>
      <c r="AB7" s="226"/>
      <c r="AC7" s="226"/>
      <c r="AD7" s="226"/>
      <c r="AE7" s="226"/>
      <c r="AF7" s="226"/>
      <c r="AG7" s="226"/>
      <c r="AH7" s="226"/>
      <c r="AI7" s="226"/>
      <c r="AJ7" s="226"/>
      <c r="AK7" s="226"/>
      <c r="AL7" s="226"/>
      <c r="AM7" s="226"/>
      <c r="AN7" s="226"/>
      <c r="AO7" s="226"/>
      <c r="AP7" s="226"/>
      <c r="AQ7" s="226"/>
      <c r="AR7" s="226"/>
      <c r="AS7" s="226"/>
      <c r="AT7" s="226"/>
    </row>
    <row r="8" spans="1:46" ht="46.5" customHeight="1" x14ac:dyDescent="0.25">
      <c r="A8" s="181"/>
      <c r="B8" s="182"/>
      <c r="C8" s="148"/>
      <c r="D8" s="159">
        <v>4</v>
      </c>
      <c r="E8" s="155">
        <v>43717</v>
      </c>
      <c r="F8" s="176" t="s">
        <v>21</v>
      </c>
      <c r="G8" s="176"/>
      <c r="H8" s="176"/>
      <c r="I8" s="176"/>
      <c r="J8" s="1"/>
      <c r="K8" s="1"/>
      <c r="L8" s="126"/>
      <c r="M8" s="126"/>
      <c r="N8" s="126"/>
      <c r="O8" s="126"/>
      <c r="P8" s="126"/>
      <c r="Q8" s="126"/>
      <c r="R8" s="126"/>
      <c r="S8" s="126"/>
      <c r="T8" s="126"/>
      <c r="U8" s="126"/>
      <c r="V8" s="146"/>
      <c r="W8" s="146"/>
      <c r="X8" s="146"/>
      <c r="Y8" s="1"/>
      <c r="Z8" s="1"/>
      <c r="AA8" s="226"/>
      <c r="AB8" s="226"/>
      <c r="AC8" s="226"/>
      <c r="AD8" s="226"/>
      <c r="AE8" s="226"/>
      <c r="AF8" s="226"/>
      <c r="AG8" s="226"/>
      <c r="AH8" s="226"/>
      <c r="AI8" s="226"/>
      <c r="AJ8" s="226"/>
      <c r="AK8" s="226"/>
      <c r="AL8" s="226"/>
      <c r="AM8" s="226"/>
      <c r="AN8" s="226"/>
      <c r="AO8" s="226"/>
      <c r="AP8" s="226"/>
      <c r="AQ8" s="226"/>
      <c r="AR8" s="226"/>
      <c r="AS8" s="226"/>
      <c r="AT8" s="226"/>
    </row>
    <row r="9" spans="1:46" ht="76.5" customHeight="1" x14ac:dyDescent="0.25">
      <c r="A9" s="2"/>
      <c r="B9" s="2"/>
      <c r="C9" s="2"/>
      <c r="D9" s="159">
        <v>5</v>
      </c>
      <c r="E9" s="159" t="s">
        <v>22</v>
      </c>
      <c r="F9" s="175" t="s">
        <v>23</v>
      </c>
      <c r="G9" s="175"/>
      <c r="H9" s="175"/>
      <c r="I9" s="175"/>
      <c r="J9" s="8"/>
      <c r="K9" s="8"/>
      <c r="L9" s="8"/>
      <c r="M9" s="8"/>
      <c r="N9" s="8"/>
      <c r="O9" s="8"/>
      <c r="P9" s="8"/>
      <c r="Q9" s="8"/>
      <c r="R9" s="8"/>
      <c r="S9" s="8"/>
      <c r="T9" s="8"/>
      <c r="U9" s="8"/>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row>
    <row r="10" spans="1:46" ht="103.5" customHeight="1" x14ac:dyDescent="0.25">
      <c r="A10" s="2"/>
      <c r="B10" s="2"/>
      <c r="C10" s="2"/>
      <c r="D10" s="159">
        <v>6</v>
      </c>
      <c r="E10" s="155">
        <v>43754</v>
      </c>
      <c r="F10" s="233" t="s">
        <v>24</v>
      </c>
      <c r="G10" s="234"/>
      <c r="H10" s="234"/>
      <c r="I10" s="235"/>
      <c r="J10" s="8"/>
      <c r="K10" s="8"/>
      <c r="L10" s="8"/>
      <c r="M10" s="8"/>
      <c r="N10" s="8"/>
      <c r="O10" s="8"/>
      <c r="P10" s="8"/>
      <c r="Q10" s="8"/>
      <c r="R10" s="8"/>
      <c r="S10" s="8"/>
      <c r="T10" s="8"/>
      <c r="U10" s="8"/>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row>
    <row r="11" spans="1:46" ht="137.25" customHeight="1" x14ac:dyDescent="0.25">
      <c r="A11" s="2"/>
      <c r="B11" s="2"/>
      <c r="C11" s="2"/>
      <c r="D11" s="159">
        <v>7</v>
      </c>
      <c r="E11" s="155">
        <v>43782</v>
      </c>
      <c r="F11" s="175" t="s">
        <v>25</v>
      </c>
      <c r="G11" s="175"/>
      <c r="H11" s="175"/>
      <c r="I11" s="175"/>
      <c r="J11" s="85"/>
      <c r="K11" s="85"/>
      <c r="L11" s="8"/>
      <c r="M11" s="8"/>
      <c r="N11" s="8"/>
      <c r="O11" s="8"/>
      <c r="P11" s="8"/>
      <c r="Q11" s="8"/>
      <c r="R11" s="8"/>
      <c r="S11" s="8"/>
      <c r="T11" s="8"/>
      <c r="U11" s="8"/>
      <c r="V11" s="170"/>
      <c r="W11" s="170"/>
      <c r="X11" s="170"/>
      <c r="Y11" s="170"/>
      <c r="Z11" s="170"/>
      <c r="AA11" s="170"/>
      <c r="AB11" s="170"/>
      <c r="AC11" s="170"/>
      <c r="AD11" s="170"/>
      <c r="AE11" s="170"/>
      <c r="AF11" s="170"/>
      <c r="AG11" s="170"/>
      <c r="AH11" s="170"/>
      <c r="AI11" s="170"/>
      <c r="AJ11" s="170"/>
      <c r="AK11" s="170"/>
      <c r="AL11" s="170"/>
      <c r="AM11" s="170"/>
      <c r="AN11" s="170"/>
      <c r="AO11" s="170"/>
      <c r="AP11" s="170"/>
      <c r="AQ11" s="170"/>
      <c r="AR11" s="170"/>
      <c r="AS11" s="170"/>
      <c r="AT11" s="170"/>
    </row>
    <row r="12" spans="1:46" ht="14.25" customHeight="1" x14ac:dyDescent="0.25">
      <c r="A12" s="3"/>
      <c r="B12" s="1"/>
      <c r="C12" s="1"/>
      <c r="D12" s="208"/>
      <c r="E12" s="208"/>
      <c r="F12" s="208"/>
      <c r="G12" s="208"/>
      <c r="H12" s="208"/>
      <c r="I12" s="208"/>
      <c r="J12" s="208"/>
      <c r="K12" s="208"/>
      <c r="L12" s="207"/>
      <c r="M12" s="207"/>
      <c r="N12" s="207"/>
      <c r="O12" s="207"/>
      <c r="P12" s="131"/>
      <c r="Q12" s="131"/>
      <c r="R12" s="131"/>
      <c r="S12" s="131"/>
      <c r="T12" s="131"/>
      <c r="U12" s="131"/>
      <c r="V12" s="207"/>
      <c r="W12" s="207"/>
      <c r="X12" s="165"/>
      <c r="Y12" s="165"/>
      <c r="Z12" s="165"/>
      <c r="AA12" s="219"/>
      <c r="AB12" s="219"/>
      <c r="AC12" s="165"/>
      <c r="AD12" s="165"/>
      <c r="AE12" s="165"/>
      <c r="AF12" s="219"/>
      <c r="AG12" s="219"/>
      <c r="AH12" s="165"/>
      <c r="AI12" s="165"/>
      <c r="AJ12" s="165"/>
      <c r="AK12" s="219"/>
      <c r="AL12" s="219"/>
      <c r="AM12" s="165"/>
      <c r="AN12" s="165"/>
      <c r="AO12" s="165"/>
      <c r="AP12" s="219"/>
      <c r="AQ12" s="219"/>
      <c r="AR12" s="219"/>
      <c r="AS12" s="165"/>
      <c r="AT12" s="165"/>
    </row>
    <row r="13" spans="1:46" x14ac:dyDescent="0.25">
      <c r="A13" s="1"/>
      <c r="B13" s="1"/>
      <c r="C13" s="1"/>
      <c r="D13" s="1"/>
      <c r="E13" s="1"/>
      <c r="F13" s="1"/>
      <c r="G13" s="1"/>
      <c r="H13" s="1"/>
      <c r="I13" s="1"/>
      <c r="J13" s="1"/>
      <c r="K13" s="1"/>
      <c r="L13" s="126"/>
      <c r="M13" s="126"/>
      <c r="N13" s="126"/>
      <c r="O13" s="126"/>
      <c r="P13" s="126"/>
      <c r="Q13" s="126"/>
      <c r="R13" s="126"/>
      <c r="S13" s="126"/>
      <c r="T13" s="126"/>
      <c r="U13" s="126"/>
      <c r="V13" s="170"/>
      <c r="W13" s="170"/>
      <c r="X13" s="170"/>
      <c r="Y13" s="170"/>
      <c r="Z13" s="170"/>
      <c r="AA13" s="170"/>
      <c r="AB13" s="170"/>
      <c r="AC13" s="170"/>
      <c r="AD13" s="170"/>
      <c r="AE13" s="170"/>
      <c r="AF13" s="170"/>
      <c r="AG13" s="170"/>
      <c r="AH13" s="170"/>
      <c r="AI13" s="170"/>
      <c r="AJ13" s="170"/>
      <c r="AK13" s="170"/>
      <c r="AL13" s="170"/>
      <c r="AM13" s="170"/>
      <c r="AN13" s="170"/>
      <c r="AO13" s="170"/>
      <c r="AP13" s="170"/>
      <c r="AQ13" s="170"/>
      <c r="AR13" s="170"/>
      <c r="AS13" s="170"/>
      <c r="AT13" s="170"/>
    </row>
    <row r="14" spans="1:46" ht="15" customHeight="1" x14ac:dyDescent="0.25">
      <c r="A14" s="206" t="s">
        <v>26</v>
      </c>
      <c r="B14" s="206"/>
      <c r="C14" s="206"/>
      <c r="D14" s="210"/>
      <c r="E14" s="210"/>
      <c r="F14" s="210"/>
      <c r="G14" s="210"/>
      <c r="H14" s="210"/>
      <c r="I14" s="210"/>
      <c r="J14" s="210"/>
      <c r="K14" s="210"/>
      <c r="L14" s="210"/>
      <c r="M14" s="210"/>
      <c r="N14" s="210"/>
      <c r="O14" s="210"/>
      <c r="P14" s="210"/>
      <c r="Q14" s="210"/>
      <c r="R14" s="210"/>
      <c r="S14" s="210"/>
      <c r="T14" s="210"/>
      <c r="U14" s="210"/>
      <c r="V14" s="178" t="s">
        <v>27</v>
      </c>
      <c r="W14" s="179"/>
      <c r="X14" s="179"/>
      <c r="Y14" s="179"/>
      <c r="Z14" s="180"/>
      <c r="AA14" s="212" t="s">
        <v>27</v>
      </c>
      <c r="AB14" s="213"/>
      <c r="AC14" s="213"/>
      <c r="AD14" s="213"/>
      <c r="AE14" s="214"/>
      <c r="AF14" s="178" t="s">
        <v>27</v>
      </c>
      <c r="AG14" s="179"/>
      <c r="AH14" s="179"/>
      <c r="AI14" s="179"/>
      <c r="AJ14" s="180"/>
      <c r="AK14" s="230" t="s">
        <v>27</v>
      </c>
      <c r="AL14" s="231"/>
      <c r="AM14" s="231"/>
      <c r="AN14" s="231"/>
      <c r="AO14" s="232"/>
      <c r="AP14" s="228" t="s">
        <v>27</v>
      </c>
      <c r="AQ14" s="228"/>
      <c r="AR14" s="228"/>
      <c r="AS14" s="228"/>
      <c r="AT14" s="228"/>
    </row>
    <row r="15" spans="1:46" x14ac:dyDescent="0.25">
      <c r="A15" s="206"/>
      <c r="B15" s="206"/>
      <c r="C15" s="206"/>
      <c r="D15" s="210"/>
      <c r="E15" s="210"/>
      <c r="F15" s="210"/>
      <c r="G15" s="210"/>
      <c r="H15" s="210"/>
      <c r="I15" s="210"/>
      <c r="J15" s="210"/>
      <c r="K15" s="210"/>
      <c r="L15" s="210"/>
      <c r="M15" s="210"/>
      <c r="N15" s="210"/>
      <c r="O15" s="210"/>
      <c r="P15" s="210"/>
      <c r="Q15" s="210"/>
      <c r="R15" s="210"/>
      <c r="S15" s="210"/>
      <c r="T15" s="210"/>
      <c r="U15" s="210"/>
      <c r="V15" s="217" t="s">
        <v>28</v>
      </c>
      <c r="W15" s="217"/>
      <c r="X15" s="217"/>
      <c r="Y15" s="217"/>
      <c r="Z15" s="217"/>
      <c r="AA15" s="216" t="s">
        <v>29</v>
      </c>
      <c r="AB15" s="216"/>
      <c r="AC15" s="216"/>
      <c r="AD15" s="216"/>
      <c r="AE15" s="216"/>
      <c r="AF15" s="217" t="s">
        <v>30</v>
      </c>
      <c r="AG15" s="217"/>
      <c r="AH15" s="217"/>
      <c r="AI15" s="217"/>
      <c r="AJ15" s="217"/>
      <c r="AK15" s="218" t="s">
        <v>31</v>
      </c>
      <c r="AL15" s="218"/>
      <c r="AM15" s="218"/>
      <c r="AN15" s="218"/>
      <c r="AO15" s="218"/>
      <c r="AP15" s="228" t="s">
        <v>32</v>
      </c>
      <c r="AQ15" s="228"/>
      <c r="AR15" s="228"/>
      <c r="AS15" s="228"/>
      <c r="AT15" s="228"/>
    </row>
    <row r="16" spans="1:46" ht="15" customHeight="1" x14ac:dyDescent="0.25">
      <c r="A16" s="161"/>
      <c r="B16" s="161"/>
      <c r="C16" s="161"/>
      <c r="D16" s="209" t="s">
        <v>33</v>
      </c>
      <c r="E16" s="209"/>
      <c r="F16" s="209"/>
      <c r="G16" s="209"/>
      <c r="H16" s="209"/>
      <c r="I16" s="209"/>
      <c r="J16" s="209"/>
      <c r="K16" s="209"/>
      <c r="L16" s="209"/>
      <c r="M16" s="209"/>
      <c r="N16" s="209"/>
      <c r="O16" s="209"/>
      <c r="P16" s="209"/>
      <c r="Q16" s="209"/>
      <c r="R16" s="209"/>
      <c r="S16" s="209"/>
      <c r="T16" s="132"/>
      <c r="U16" s="132"/>
      <c r="V16" s="177"/>
      <c r="W16" s="177"/>
      <c r="X16" s="229" t="s">
        <v>34</v>
      </c>
      <c r="Y16" s="211" t="s">
        <v>35</v>
      </c>
      <c r="Z16" s="211" t="s">
        <v>36</v>
      </c>
      <c r="AA16" s="215"/>
      <c r="AB16" s="215"/>
      <c r="AC16" s="215" t="s">
        <v>34</v>
      </c>
      <c r="AD16" s="215" t="s">
        <v>35</v>
      </c>
      <c r="AE16" s="215" t="s">
        <v>36</v>
      </c>
      <c r="AF16" s="211"/>
      <c r="AG16" s="211"/>
      <c r="AH16" s="211" t="s">
        <v>34</v>
      </c>
      <c r="AI16" s="211" t="s">
        <v>35</v>
      </c>
      <c r="AJ16" s="211" t="s">
        <v>36</v>
      </c>
      <c r="AK16" s="220"/>
      <c r="AL16" s="220"/>
      <c r="AM16" s="220" t="s">
        <v>34</v>
      </c>
      <c r="AN16" s="220" t="s">
        <v>35</v>
      </c>
      <c r="AO16" s="220" t="s">
        <v>36</v>
      </c>
      <c r="AP16" s="227" t="s">
        <v>37</v>
      </c>
      <c r="AQ16" s="227"/>
      <c r="AR16" s="227"/>
      <c r="AS16" s="227" t="s">
        <v>34</v>
      </c>
      <c r="AT16" s="227" t="s">
        <v>38</v>
      </c>
    </row>
    <row r="17" spans="1:46" ht="63.75" x14ac:dyDescent="0.25">
      <c r="A17" s="7" t="s">
        <v>39</v>
      </c>
      <c r="B17" s="7" t="s">
        <v>40</v>
      </c>
      <c r="C17" s="7" t="s">
        <v>41</v>
      </c>
      <c r="D17" s="162" t="s">
        <v>42</v>
      </c>
      <c r="E17" s="162" t="s">
        <v>43</v>
      </c>
      <c r="F17" s="162" t="s">
        <v>44</v>
      </c>
      <c r="G17" s="162" t="s">
        <v>45</v>
      </c>
      <c r="H17" s="162" t="s">
        <v>46</v>
      </c>
      <c r="I17" s="162" t="s">
        <v>47</v>
      </c>
      <c r="J17" s="162" t="s">
        <v>48</v>
      </c>
      <c r="K17" s="162" t="s">
        <v>49</v>
      </c>
      <c r="L17" s="132" t="s">
        <v>50</v>
      </c>
      <c r="M17" s="132" t="s">
        <v>51</v>
      </c>
      <c r="N17" s="132" t="s">
        <v>52</v>
      </c>
      <c r="O17" s="132" t="s">
        <v>53</v>
      </c>
      <c r="P17" s="132" t="s">
        <v>54</v>
      </c>
      <c r="Q17" s="132" t="s">
        <v>55</v>
      </c>
      <c r="R17" s="132" t="s">
        <v>56</v>
      </c>
      <c r="S17" s="132" t="s">
        <v>57</v>
      </c>
      <c r="T17" s="132" t="s">
        <v>58</v>
      </c>
      <c r="U17" s="132" t="s">
        <v>59</v>
      </c>
      <c r="V17" s="163" t="s">
        <v>60</v>
      </c>
      <c r="W17" s="163" t="s">
        <v>61</v>
      </c>
      <c r="X17" s="229"/>
      <c r="Y17" s="211"/>
      <c r="Z17" s="211"/>
      <c r="AA17" s="164" t="s">
        <v>60</v>
      </c>
      <c r="AB17" s="164" t="s">
        <v>61</v>
      </c>
      <c r="AC17" s="215"/>
      <c r="AD17" s="215"/>
      <c r="AE17" s="215"/>
      <c r="AF17" s="163" t="s">
        <v>60</v>
      </c>
      <c r="AG17" s="163" t="s">
        <v>61</v>
      </c>
      <c r="AH17" s="211"/>
      <c r="AI17" s="211"/>
      <c r="AJ17" s="211"/>
      <c r="AK17" s="166" t="s">
        <v>60</v>
      </c>
      <c r="AL17" s="166" t="s">
        <v>61</v>
      </c>
      <c r="AM17" s="220"/>
      <c r="AN17" s="220"/>
      <c r="AO17" s="220"/>
      <c r="AP17" s="171" t="s">
        <v>45</v>
      </c>
      <c r="AQ17" s="171" t="s">
        <v>60</v>
      </c>
      <c r="AR17" s="171" t="s">
        <v>61</v>
      </c>
      <c r="AS17" s="227"/>
      <c r="AT17" s="227"/>
    </row>
    <row r="18" spans="1:46" ht="24" customHeight="1" x14ac:dyDescent="0.25">
      <c r="A18" s="7"/>
      <c r="B18" s="54"/>
      <c r="C18" s="54"/>
      <c r="D18" s="162" t="s">
        <v>62</v>
      </c>
      <c r="E18" s="162"/>
      <c r="F18" s="162" t="s">
        <v>62</v>
      </c>
      <c r="G18" s="162" t="s">
        <v>62</v>
      </c>
      <c r="H18" s="162" t="s">
        <v>62</v>
      </c>
      <c r="I18" s="162" t="s">
        <v>62</v>
      </c>
      <c r="J18" s="162" t="s">
        <v>62</v>
      </c>
      <c r="K18" s="162" t="s">
        <v>62</v>
      </c>
      <c r="L18" s="127" t="s">
        <v>62</v>
      </c>
      <c r="M18" s="127" t="s">
        <v>62</v>
      </c>
      <c r="N18" s="127" t="s">
        <v>62</v>
      </c>
      <c r="O18" s="127" t="s">
        <v>62</v>
      </c>
      <c r="P18" s="132" t="s">
        <v>62</v>
      </c>
      <c r="Q18" s="132" t="s">
        <v>62</v>
      </c>
      <c r="R18" s="132" t="s">
        <v>62</v>
      </c>
      <c r="S18" s="132" t="s">
        <v>62</v>
      </c>
      <c r="T18" s="132"/>
      <c r="U18" s="132"/>
      <c r="V18" s="163" t="s">
        <v>62</v>
      </c>
      <c r="W18" s="163"/>
      <c r="X18" s="172" t="s">
        <v>62</v>
      </c>
      <c r="Y18" s="163" t="s">
        <v>62</v>
      </c>
      <c r="Z18" s="163" t="s">
        <v>62</v>
      </c>
      <c r="AA18" s="164" t="s">
        <v>62</v>
      </c>
      <c r="AB18" s="164" t="s">
        <v>62</v>
      </c>
      <c r="AC18" s="164" t="s">
        <v>62</v>
      </c>
      <c r="AD18" s="164" t="s">
        <v>62</v>
      </c>
      <c r="AE18" s="164" t="s">
        <v>62</v>
      </c>
      <c r="AF18" s="163" t="s">
        <v>62</v>
      </c>
      <c r="AG18" s="163" t="s">
        <v>62</v>
      </c>
      <c r="AH18" s="163"/>
      <c r="AI18" s="163" t="s">
        <v>62</v>
      </c>
      <c r="AJ18" s="163" t="s">
        <v>62</v>
      </c>
      <c r="AK18" s="166" t="s">
        <v>62</v>
      </c>
      <c r="AL18" s="166" t="s">
        <v>62</v>
      </c>
      <c r="AM18" s="166" t="s">
        <v>62</v>
      </c>
      <c r="AN18" s="166" t="s">
        <v>62</v>
      </c>
      <c r="AO18" s="166" t="s">
        <v>62</v>
      </c>
      <c r="AP18" s="171" t="s">
        <v>62</v>
      </c>
      <c r="AQ18" s="171"/>
      <c r="AR18" s="171" t="s">
        <v>62</v>
      </c>
      <c r="AS18" s="171" t="s">
        <v>62</v>
      </c>
      <c r="AT18" s="171" t="s">
        <v>62</v>
      </c>
    </row>
    <row r="19" spans="1:46" s="73" customFormat="1" ht="266.25" customHeight="1" x14ac:dyDescent="0.25">
      <c r="A19" s="76">
        <v>7</v>
      </c>
      <c r="B19" s="62" t="s">
        <v>63</v>
      </c>
      <c r="C19" s="63" t="s">
        <v>64</v>
      </c>
      <c r="D19" s="77" t="s">
        <v>65</v>
      </c>
      <c r="E19" s="78">
        <v>0.15</v>
      </c>
      <c r="F19" s="58" t="s">
        <v>66</v>
      </c>
      <c r="G19" s="154" t="s">
        <v>67</v>
      </c>
      <c r="H19" s="154" t="s">
        <v>68</v>
      </c>
      <c r="I19" s="61">
        <v>6</v>
      </c>
      <c r="J19" s="61" t="s">
        <v>69</v>
      </c>
      <c r="K19" s="56" t="s">
        <v>70</v>
      </c>
      <c r="L19" s="84">
        <v>1</v>
      </c>
      <c r="M19" s="84">
        <v>2</v>
      </c>
      <c r="N19" s="84">
        <v>0</v>
      </c>
      <c r="O19" s="84">
        <v>3</v>
      </c>
      <c r="P19" s="80">
        <v>6</v>
      </c>
      <c r="Q19" s="80" t="s">
        <v>71</v>
      </c>
      <c r="R19" s="80" t="s">
        <v>72</v>
      </c>
      <c r="S19" s="80" t="s">
        <v>5</v>
      </c>
      <c r="T19" s="80" t="s">
        <v>73</v>
      </c>
      <c r="U19" s="55"/>
      <c r="V19" s="61">
        <v>1</v>
      </c>
      <c r="W19" s="61">
        <v>1</v>
      </c>
      <c r="X19" s="61">
        <v>1</v>
      </c>
      <c r="Y19" s="75" t="s">
        <v>74</v>
      </c>
      <c r="Z19" s="75" t="s">
        <v>75</v>
      </c>
      <c r="AA19" s="67">
        <f>M19</f>
        <v>2</v>
      </c>
      <c r="AB19" s="68">
        <v>1.6</v>
      </c>
      <c r="AC19" s="88">
        <f>AB19/AA19</f>
        <v>0.8</v>
      </c>
      <c r="AD19" s="69" t="s">
        <v>76</v>
      </c>
      <c r="AE19" s="64" t="s">
        <v>77</v>
      </c>
      <c r="AF19" s="70" t="s">
        <v>78</v>
      </c>
      <c r="AG19" s="70" t="s">
        <v>78</v>
      </c>
      <c r="AH19" s="70" t="s">
        <v>78</v>
      </c>
      <c r="AI19" s="64" t="s">
        <v>79</v>
      </c>
      <c r="AJ19" s="70" t="s">
        <v>78</v>
      </c>
      <c r="AK19" s="86">
        <f>O19</f>
        <v>3</v>
      </c>
      <c r="AL19" s="71"/>
      <c r="AM19" s="70">
        <f>AL19/AK19</f>
        <v>0</v>
      </c>
      <c r="AN19" s="64"/>
      <c r="AO19" s="64"/>
      <c r="AP19" s="65" t="str">
        <f>G19</f>
        <v>Ambitos definifos por la Secretaría General para la estrategia de seguridad y privacidad de información.</v>
      </c>
      <c r="AQ19" s="65">
        <f>P19</f>
        <v>6</v>
      </c>
      <c r="AR19" s="66"/>
      <c r="AS19" s="72">
        <f>AR19/AQ19</f>
        <v>0</v>
      </c>
      <c r="AT19" s="64"/>
    </row>
    <row r="20" spans="1:46" s="73" customFormat="1" ht="179.25" customHeight="1" x14ac:dyDescent="0.25">
      <c r="A20" s="76">
        <v>7</v>
      </c>
      <c r="B20" s="62" t="s">
        <v>63</v>
      </c>
      <c r="C20" s="63" t="s">
        <v>64</v>
      </c>
      <c r="D20" s="77" t="s">
        <v>80</v>
      </c>
      <c r="E20" s="78">
        <v>0.1</v>
      </c>
      <c r="F20" s="58" t="s">
        <v>81</v>
      </c>
      <c r="G20" s="154" t="s">
        <v>82</v>
      </c>
      <c r="H20" s="154" t="s">
        <v>83</v>
      </c>
      <c r="I20" s="61">
        <v>1</v>
      </c>
      <c r="J20" s="61" t="s">
        <v>84</v>
      </c>
      <c r="K20" s="56" t="s">
        <v>85</v>
      </c>
      <c r="L20" s="133">
        <v>0</v>
      </c>
      <c r="M20" s="133">
        <v>0</v>
      </c>
      <c r="N20" s="133">
        <v>0</v>
      </c>
      <c r="O20" s="133">
        <v>1</v>
      </c>
      <c r="P20" s="80">
        <v>1</v>
      </c>
      <c r="Q20" s="80" t="s">
        <v>71</v>
      </c>
      <c r="R20" s="134" t="s">
        <v>86</v>
      </c>
      <c r="S20" s="80" t="s">
        <v>5</v>
      </c>
      <c r="T20" s="134" t="s">
        <v>87</v>
      </c>
      <c r="U20" s="55"/>
      <c r="V20" s="89">
        <v>0</v>
      </c>
      <c r="W20" s="118">
        <v>0</v>
      </c>
      <c r="X20" s="59" t="s">
        <v>78</v>
      </c>
      <c r="Y20" s="59" t="s">
        <v>78</v>
      </c>
      <c r="Z20" s="59" t="s">
        <v>78</v>
      </c>
      <c r="AA20" s="88" t="s">
        <v>78</v>
      </c>
      <c r="AB20" s="88" t="s">
        <v>78</v>
      </c>
      <c r="AC20" s="88" t="s">
        <v>78</v>
      </c>
      <c r="AD20" s="69" t="s">
        <v>78</v>
      </c>
      <c r="AE20" s="64" t="s">
        <v>78</v>
      </c>
      <c r="AF20" s="70" t="s">
        <v>78</v>
      </c>
      <c r="AG20" s="70" t="s">
        <v>78</v>
      </c>
      <c r="AH20" s="70" t="s">
        <v>78</v>
      </c>
      <c r="AI20" s="70" t="s">
        <v>78</v>
      </c>
      <c r="AJ20" s="70" t="s">
        <v>78</v>
      </c>
      <c r="AK20" s="86">
        <f t="shared" ref="AK20:AK29" si="0">O20</f>
        <v>1</v>
      </c>
      <c r="AL20" s="71"/>
      <c r="AM20" s="70">
        <f t="shared" ref="AM20:AM29" si="1">AL20/AK20</f>
        <v>0</v>
      </c>
      <c r="AN20" s="64"/>
      <c r="AO20" s="64"/>
      <c r="AP20" s="65" t="str">
        <f t="shared" ref="AP20:AP29" si="2">G20</f>
        <v>Manual de Plan Estratégico de Tecnología de
Información (PETI)</v>
      </c>
      <c r="AQ20" s="65">
        <f t="shared" ref="AQ20:AQ29" si="3">P20</f>
        <v>1</v>
      </c>
      <c r="AR20" s="66"/>
      <c r="AS20" s="72">
        <f t="shared" ref="AS20:AS29" si="4">AR20/AQ20</f>
        <v>0</v>
      </c>
      <c r="AT20" s="64"/>
    </row>
    <row r="21" spans="1:46" s="73" customFormat="1" ht="225" customHeight="1" x14ac:dyDescent="0.25">
      <c r="A21" s="76">
        <v>7</v>
      </c>
      <c r="B21" s="62" t="s">
        <v>63</v>
      </c>
      <c r="C21" s="63" t="s">
        <v>64</v>
      </c>
      <c r="D21" s="77" t="s">
        <v>88</v>
      </c>
      <c r="E21" s="78">
        <v>0.1</v>
      </c>
      <c r="F21" s="58" t="s">
        <v>66</v>
      </c>
      <c r="G21" s="60" t="s">
        <v>89</v>
      </c>
      <c r="H21" s="60" t="s">
        <v>90</v>
      </c>
      <c r="I21" s="79">
        <v>0.96120000000000005</v>
      </c>
      <c r="J21" s="61" t="s">
        <v>91</v>
      </c>
      <c r="K21" s="61"/>
      <c r="L21" s="135">
        <v>0</v>
      </c>
      <c r="M21" s="136">
        <v>5.0000000000000001E-3</v>
      </c>
      <c r="N21" s="133">
        <v>0</v>
      </c>
      <c r="O21" s="136">
        <v>0.01</v>
      </c>
      <c r="P21" s="136">
        <v>1.4999999999999999E-2</v>
      </c>
      <c r="Q21" s="80" t="s">
        <v>71</v>
      </c>
      <c r="R21" s="80" t="s">
        <v>92</v>
      </c>
      <c r="S21" s="80" t="s">
        <v>5</v>
      </c>
      <c r="T21" s="80" t="s">
        <v>93</v>
      </c>
      <c r="U21" s="55"/>
      <c r="V21" s="89">
        <v>0</v>
      </c>
      <c r="W21" s="118">
        <v>0</v>
      </c>
      <c r="X21" s="59" t="s">
        <v>78</v>
      </c>
      <c r="Y21" s="59" t="s">
        <v>78</v>
      </c>
      <c r="Z21" s="59" t="s">
        <v>78</v>
      </c>
      <c r="AA21" s="87">
        <f t="shared" ref="AA21:AA28" si="5">M21</f>
        <v>5.0000000000000001E-3</v>
      </c>
      <c r="AB21" s="87">
        <v>5.0000000000000001E-3</v>
      </c>
      <c r="AC21" s="88">
        <f t="shared" ref="AC21:AC28" si="6">AB21/AA21</f>
        <v>1</v>
      </c>
      <c r="AD21" s="69" t="s">
        <v>94</v>
      </c>
      <c r="AE21" s="64" t="s">
        <v>77</v>
      </c>
      <c r="AF21" s="70" t="s">
        <v>78</v>
      </c>
      <c r="AG21" s="70" t="s">
        <v>78</v>
      </c>
      <c r="AH21" s="70" t="s">
        <v>78</v>
      </c>
      <c r="AI21" s="70" t="s">
        <v>78</v>
      </c>
      <c r="AJ21" s="70" t="s">
        <v>78</v>
      </c>
      <c r="AK21" s="66">
        <f t="shared" si="0"/>
        <v>0.01</v>
      </c>
      <c r="AL21" s="119"/>
      <c r="AM21" s="70">
        <f t="shared" si="1"/>
        <v>0</v>
      </c>
      <c r="AN21" s="75"/>
      <c r="AO21" s="64"/>
      <c r="AP21" s="65" t="str">
        <f t="shared" si="2"/>
        <v>Porcentaje de disponibilidad de la infrasestrucutra tecnológica de la SDG</v>
      </c>
      <c r="AQ21" s="65">
        <f t="shared" si="3"/>
        <v>1.4999999999999999E-2</v>
      </c>
      <c r="AR21" s="66"/>
      <c r="AS21" s="72">
        <f t="shared" si="4"/>
        <v>0</v>
      </c>
      <c r="AT21" s="75"/>
    </row>
    <row r="22" spans="1:46" s="73" customFormat="1" ht="174.75" customHeight="1" x14ac:dyDescent="0.25">
      <c r="A22" s="76">
        <v>7</v>
      </c>
      <c r="B22" s="62" t="s">
        <v>63</v>
      </c>
      <c r="C22" s="63" t="s">
        <v>64</v>
      </c>
      <c r="D22" s="77" t="s">
        <v>95</v>
      </c>
      <c r="E22" s="59">
        <v>0.1</v>
      </c>
      <c r="F22" s="81" t="s">
        <v>66</v>
      </c>
      <c r="G22" s="82" t="s">
        <v>96</v>
      </c>
      <c r="H22" s="57" t="s">
        <v>97</v>
      </c>
      <c r="I22" s="83">
        <v>0.85929999999999995</v>
      </c>
      <c r="J22" s="56" t="s">
        <v>91</v>
      </c>
      <c r="K22" s="81" t="s">
        <v>98</v>
      </c>
      <c r="L22" s="137">
        <v>0</v>
      </c>
      <c r="M22" s="137">
        <v>0</v>
      </c>
      <c r="N22" s="137">
        <v>0</v>
      </c>
      <c r="O22" s="138">
        <v>0.9</v>
      </c>
      <c r="P22" s="138">
        <v>0.9</v>
      </c>
      <c r="Q22" s="55" t="s">
        <v>99</v>
      </c>
      <c r="R22" s="55" t="s">
        <v>100</v>
      </c>
      <c r="S22" s="80" t="s">
        <v>5</v>
      </c>
      <c r="T22" s="80" t="s">
        <v>101</v>
      </c>
      <c r="U22" s="55"/>
      <c r="V22" s="89">
        <v>0</v>
      </c>
      <c r="W22" s="118">
        <v>0</v>
      </c>
      <c r="X22" s="59" t="s">
        <v>78</v>
      </c>
      <c r="Y22" s="59" t="s">
        <v>78</v>
      </c>
      <c r="Z22" s="59" t="s">
        <v>78</v>
      </c>
      <c r="AA22" s="88" t="s">
        <v>78</v>
      </c>
      <c r="AB22" s="88" t="s">
        <v>78</v>
      </c>
      <c r="AC22" s="88" t="s">
        <v>78</v>
      </c>
      <c r="AD22" s="64" t="s">
        <v>78</v>
      </c>
      <c r="AE22" s="75" t="s">
        <v>78</v>
      </c>
      <c r="AF22" s="70" t="s">
        <v>78</v>
      </c>
      <c r="AG22" s="70" t="s">
        <v>78</v>
      </c>
      <c r="AH22" s="70" t="s">
        <v>78</v>
      </c>
      <c r="AI22" s="70" t="s">
        <v>78</v>
      </c>
      <c r="AJ22" s="70" t="s">
        <v>78</v>
      </c>
      <c r="AK22" s="66">
        <f t="shared" si="0"/>
        <v>0.9</v>
      </c>
      <c r="AL22" s="74"/>
      <c r="AM22" s="70">
        <f t="shared" si="1"/>
        <v>0</v>
      </c>
      <c r="AN22" s="75"/>
      <c r="AO22" s="64"/>
      <c r="AP22" s="65" t="str">
        <f t="shared" si="2"/>
        <v>Porcentaje de cumplimiento de los ANS asignados a los casos resueltos por la DTI en la HGS</v>
      </c>
      <c r="AQ22" s="65">
        <f t="shared" si="3"/>
        <v>0.9</v>
      </c>
      <c r="AR22" s="66"/>
      <c r="AS22" s="72">
        <f t="shared" si="4"/>
        <v>0</v>
      </c>
      <c r="AT22" s="75"/>
    </row>
    <row r="23" spans="1:46" s="73" customFormat="1" ht="174.75" customHeight="1" x14ac:dyDescent="0.25">
      <c r="A23" s="76">
        <v>7</v>
      </c>
      <c r="B23" s="62" t="s">
        <v>63</v>
      </c>
      <c r="C23" s="63" t="s">
        <v>64</v>
      </c>
      <c r="D23" s="77" t="s">
        <v>102</v>
      </c>
      <c r="E23" s="78">
        <v>0.15</v>
      </c>
      <c r="F23" s="58" t="s">
        <v>66</v>
      </c>
      <c r="G23" s="154" t="s">
        <v>103</v>
      </c>
      <c r="H23" s="154" t="s">
        <v>104</v>
      </c>
      <c r="I23" s="79" t="s">
        <v>105</v>
      </c>
      <c r="J23" s="61" t="s">
        <v>91</v>
      </c>
      <c r="K23" s="56" t="s">
        <v>106</v>
      </c>
      <c r="L23" s="149">
        <v>0</v>
      </c>
      <c r="M23" s="149">
        <v>0</v>
      </c>
      <c r="N23" s="149">
        <v>0</v>
      </c>
      <c r="O23" s="150">
        <v>0.48</v>
      </c>
      <c r="P23" s="150">
        <v>0.48</v>
      </c>
      <c r="Q23" s="61" t="s">
        <v>71</v>
      </c>
      <c r="R23" s="80" t="s">
        <v>92</v>
      </c>
      <c r="S23" s="61" t="s">
        <v>5</v>
      </c>
      <c r="T23" s="80" t="s">
        <v>107</v>
      </c>
      <c r="U23" s="58"/>
      <c r="V23" s="61"/>
      <c r="W23" s="61"/>
      <c r="X23" s="59" t="s">
        <v>78</v>
      </c>
      <c r="Y23" s="59" t="s">
        <v>78</v>
      </c>
      <c r="Z23" s="59" t="s">
        <v>78</v>
      </c>
      <c r="AA23" s="88" t="s">
        <v>78</v>
      </c>
      <c r="AB23" s="88" t="s">
        <v>78</v>
      </c>
      <c r="AC23" s="88" t="s">
        <v>78</v>
      </c>
      <c r="AD23" s="64" t="s">
        <v>78</v>
      </c>
      <c r="AE23" s="75" t="s">
        <v>78</v>
      </c>
      <c r="AF23" s="70" t="s">
        <v>78</v>
      </c>
      <c r="AG23" s="70" t="s">
        <v>78</v>
      </c>
      <c r="AH23" s="70" t="s">
        <v>78</v>
      </c>
      <c r="AI23" s="70" t="s">
        <v>78</v>
      </c>
      <c r="AJ23" s="70" t="s">
        <v>78</v>
      </c>
      <c r="AK23" s="66">
        <f t="shared" si="0"/>
        <v>0.48</v>
      </c>
      <c r="AL23" s="74"/>
      <c r="AM23" s="70">
        <v>0</v>
      </c>
      <c r="AN23" s="75"/>
      <c r="AO23" s="64"/>
      <c r="AP23" s="65" t="str">
        <f t="shared" si="2"/>
        <v>Índice de Gobierno Digital</v>
      </c>
      <c r="AQ23" s="65">
        <f t="shared" si="3"/>
        <v>0.48</v>
      </c>
      <c r="AR23" s="66"/>
      <c r="AS23" s="72">
        <v>0</v>
      </c>
      <c r="AT23" s="75"/>
    </row>
    <row r="24" spans="1:46" s="73" customFormat="1" ht="142.5" customHeight="1" x14ac:dyDescent="0.25">
      <c r="A24" s="76">
        <v>7</v>
      </c>
      <c r="B24" s="62" t="s">
        <v>63</v>
      </c>
      <c r="C24" s="63" t="s">
        <v>64</v>
      </c>
      <c r="D24" s="77" t="s">
        <v>108</v>
      </c>
      <c r="E24" s="59">
        <v>0.2</v>
      </c>
      <c r="F24" s="81" t="s">
        <v>66</v>
      </c>
      <c r="G24" s="82" t="s">
        <v>109</v>
      </c>
      <c r="H24" s="57" t="s">
        <v>110</v>
      </c>
      <c r="I24" s="151">
        <v>0</v>
      </c>
      <c r="J24" s="56" t="s">
        <v>69</v>
      </c>
      <c r="K24" s="81" t="s">
        <v>111</v>
      </c>
      <c r="L24" s="152">
        <v>0</v>
      </c>
      <c r="M24" s="152">
        <v>0</v>
      </c>
      <c r="N24" s="152">
        <v>0</v>
      </c>
      <c r="O24" s="153">
        <v>20</v>
      </c>
      <c r="P24" s="153">
        <v>20</v>
      </c>
      <c r="Q24" s="55" t="s">
        <v>99</v>
      </c>
      <c r="R24" s="55" t="s">
        <v>100</v>
      </c>
      <c r="S24" s="80" t="s">
        <v>5</v>
      </c>
      <c r="T24" s="80" t="s">
        <v>112</v>
      </c>
      <c r="U24" s="55"/>
      <c r="V24" s="89">
        <v>0</v>
      </c>
      <c r="W24" s="118">
        <v>0</v>
      </c>
      <c r="X24" s="59" t="s">
        <v>78</v>
      </c>
      <c r="Y24" s="59" t="s">
        <v>78</v>
      </c>
      <c r="Z24" s="59" t="s">
        <v>78</v>
      </c>
      <c r="AA24" s="88" t="s">
        <v>78</v>
      </c>
      <c r="AB24" s="88" t="s">
        <v>78</v>
      </c>
      <c r="AC24" s="88" t="s">
        <v>78</v>
      </c>
      <c r="AD24" s="64" t="s">
        <v>78</v>
      </c>
      <c r="AE24" s="75" t="s">
        <v>78</v>
      </c>
      <c r="AF24" s="70" t="s">
        <v>78</v>
      </c>
      <c r="AG24" s="70" t="s">
        <v>78</v>
      </c>
      <c r="AH24" s="70" t="s">
        <v>78</v>
      </c>
      <c r="AI24" s="70" t="s">
        <v>78</v>
      </c>
      <c r="AJ24" s="70" t="s">
        <v>78</v>
      </c>
      <c r="AK24" s="67">
        <f t="shared" si="0"/>
        <v>20</v>
      </c>
      <c r="AL24" s="74"/>
      <c r="AM24" s="70">
        <v>0</v>
      </c>
      <c r="AN24" s="75"/>
      <c r="AO24" s="64"/>
      <c r="AP24" s="65" t="str">
        <f t="shared" si="2"/>
        <v>Implementación ARCO</v>
      </c>
      <c r="AQ24" s="65">
        <f t="shared" si="3"/>
        <v>20</v>
      </c>
      <c r="AR24" s="66"/>
      <c r="AS24" s="72">
        <v>0</v>
      </c>
      <c r="AT24" s="75"/>
    </row>
    <row r="25" spans="1:46" s="104" customFormat="1" ht="215.25" customHeight="1" x14ac:dyDescent="0.25">
      <c r="A25" s="91">
        <v>6</v>
      </c>
      <c r="B25" s="92" t="s">
        <v>113</v>
      </c>
      <c r="C25" s="92" t="s">
        <v>114</v>
      </c>
      <c r="D25" s="93" t="s">
        <v>115</v>
      </c>
      <c r="E25" s="94">
        <v>0.04</v>
      </c>
      <c r="F25" s="95" t="s">
        <v>116</v>
      </c>
      <c r="G25" s="96" t="s">
        <v>117</v>
      </c>
      <c r="H25" s="96" t="s">
        <v>118</v>
      </c>
      <c r="I25" s="95">
        <v>1</v>
      </c>
      <c r="J25" s="95" t="s">
        <v>69</v>
      </c>
      <c r="K25" s="96" t="s">
        <v>119</v>
      </c>
      <c r="L25" s="139">
        <v>0</v>
      </c>
      <c r="M25" s="139">
        <v>0</v>
      </c>
      <c r="N25" s="139">
        <v>0</v>
      </c>
      <c r="O25" s="139">
        <v>1</v>
      </c>
      <c r="P25" s="139">
        <f>+SUM(L25:O25)</f>
        <v>1</v>
      </c>
      <c r="Q25" s="92" t="s">
        <v>120</v>
      </c>
      <c r="R25" s="92" t="s">
        <v>121</v>
      </c>
      <c r="S25" s="139" t="s">
        <v>5</v>
      </c>
      <c r="T25" s="140" t="s">
        <v>122</v>
      </c>
      <c r="U25" s="92"/>
      <c r="V25" s="98">
        <v>0</v>
      </c>
      <c r="W25" s="120">
        <v>0</v>
      </c>
      <c r="X25" s="106" t="s">
        <v>78</v>
      </c>
      <c r="Y25" s="106" t="s">
        <v>78</v>
      </c>
      <c r="Z25" s="106" t="s">
        <v>78</v>
      </c>
      <c r="AA25" s="112" t="s">
        <v>78</v>
      </c>
      <c r="AB25" s="112" t="s">
        <v>78</v>
      </c>
      <c r="AC25" s="112" t="s">
        <v>78</v>
      </c>
      <c r="AD25" s="111" t="s">
        <v>78</v>
      </c>
      <c r="AE25" s="121" t="s">
        <v>78</v>
      </c>
      <c r="AF25" s="99" t="s">
        <v>123</v>
      </c>
      <c r="AG25" s="99" t="s">
        <v>123</v>
      </c>
      <c r="AH25" s="99" t="s">
        <v>123</v>
      </c>
      <c r="AI25" s="111" t="s">
        <v>124</v>
      </c>
      <c r="AJ25" s="111" t="s">
        <v>125</v>
      </c>
      <c r="AK25" s="101">
        <f t="shared" si="0"/>
        <v>1</v>
      </c>
      <c r="AL25" s="103"/>
      <c r="AM25" s="100" t="s">
        <v>78</v>
      </c>
      <c r="AN25" s="121"/>
      <c r="AO25" s="111"/>
      <c r="AP25" s="102" t="str">
        <f t="shared" si="2"/>
        <v>Propuesta de buena práctica de gestión registrada  por proceso o Alcaldía Local en la herramienta de gestión del conocimiento (AGORA).</v>
      </c>
      <c r="AQ25" s="102">
        <f t="shared" si="3"/>
        <v>1</v>
      </c>
      <c r="AR25" s="100"/>
      <c r="AS25" s="103">
        <f t="shared" si="4"/>
        <v>0</v>
      </c>
      <c r="AT25" s="121"/>
    </row>
    <row r="26" spans="1:46" s="104" customFormat="1" ht="122.25" customHeight="1" x14ac:dyDescent="0.25">
      <c r="A26" s="91">
        <v>6</v>
      </c>
      <c r="B26" s="92" t="s">
        <v>113</v>
      </c>
      <c r="C26" s="92" t="s">
        <v>114</v>
      </c>
      <c r="D26" s="93" t="s">
        <v>126</v>
      </c>
      <c r="E26" s="94">
        <v>0.04</v>
      </c>
      <c r="F26" s="95" t="s">
        <v>116</v>
      </c>
      <c r="G26" s="96" t="s">
        <v>127</v>
      </c>
      <c r="H26" s="96" t="s">
        <v>128</v>
      </c>
      <c r="I26" s="105">
        <v>1</v>
      </c>
      <c r="J26" s="95" t="s">
        <v>84</v>
      </c>
      <c r="K26" s="96" t="s">
        <v>129</v>
      </c>
      <c r="L26" s="141">
        <v>1</v>
      </c>
      <c r="M26" s="141">
        <v>1</v>
      </c>
      <c r="N26" s="141">
        <v>1</v>
      </c>
      <c r="O26" s="141">
        <v>1</v>
      </c>
      <c r="P26" s="141">
        <v>1</v>
      </c>
      <c r="Q26" s="92" t="s">
        <v>120</v>
      </c>
      <c r="R26" s="92" t="s">
        <v>130</v>
      </c>
      <c r="S26" s="139" t="s">
        <v>5</v>
      </c>
      <c r="T26" s="92" t="s">
        <v>131</v>
      </c>
      <c r="U26" s="92"/>
      <c r="V26" s="106">
        <f t="shared" ref="V26" si="7">L26</f>
        <v>1</v>
      </c>
      <c r="W26" s="106">
        <v>1</v>
      </c>
      <c r="X26" s="106">
        <v>1</v>
      </c>
      <c r="Y26" s="121" t="s">
        <v>132</v>
      </c>
      <c r="Z26" s="121" t="s">
        <v>133</v>
      </c>
      <c r="AA26" s="100">
        <f t="shared" ref="AA26" si="8">M26</f>
        <v>1</v>
      </c>
      <c r="AB26" s="110">
        <v>1</v>
      </c>
      <c r="AC26" s="112">
        <f t="shared" ref="AC26" si="9">AB26/AA26</f>
        <v>1</v>
      </c>
      <c r="AD26" s="111" t="s">
        <v>134</v>
      </c>
      <c r="AE26" s="121" t="s">
        <v>135</v>
      </c>
      <c r="AF26" s="100">
        <f>N26</f>
        <v>1</v>
      </c>
      <c r="AG26" s="110">
        <v>1</v>
      </c>
      <c r="AH26" s="112">
        <f t="shared" ref="AH26" si="10">AG26/AF26</f>
        <v>1</v>
      </c>
      <c r="AI26" s="121" t="s">
        <v>136</v>
      </c>
      <c r="AJ26" s="111" t="s">
        <v>137</v>
      </c>
      <c r="AK26" s="100">
        <f t="shared" ref="AK26" si="11">O26</f>
        <v>1</v>
      </c>
      <c r="AL26" s="103"/>
      <c r="AM26" s="100">
        <f t="shared" ref="AM26" si="12">AL26/AK26</f>
        <v>0</v>
      </c>
      <c r="AN26" s="121"/>
      <c r="AO26" s="121"/>
      <c r="AP26" s="102" t="str">
        <f t="shared" si="2"/>
        <v>Acciones correctivas documentadas y vigentes</v>
      </c>
      <c r="AQ26" s="102">
        <f t="shared" si="3"/>
        <v>1</v>
      </c>
      <c r="AR26" s="102"/>
      <c r="AS26" s="103">
        <f t="shared" si="4"/>
        <v>0</v>
      </c>
      <c r="AT26" s="121"/>
    </row>
    <row r="27" spans="1:46" s="113" customFormat="1" ht="78.75" customHeight="1" x14ac:dyDescent="0.25">
      <c r="A27" s="107">
        <v>6</v>
      </c>
      <c r="B27" s="108" t="s">
        <v>113</v>
      </c>
      <c r="C27" s="108" t="s">
        <v>114</v>
      </c>
      <c r="D27" s="109" t="s">
        <v>138</v>
      </c>
      <c r="E27" s="110">
        <v>0.04</v>
      </c>
      <c r="F27" s="102" t="s">
        <v>116</v>
      </c>
      <c r="G27" s="109" t="s">
        <v>139</v>
      </c>
      <c r="H27" s="109" t="s">
        <v>140</v>
      </c>
      <c r="I27" s="99">
        <v>13</v>
      </c>
      <c r="J27" s="102" t="s">
        <v>69</v>
      </c>
      <c r="K27" s="109" t="s">
        <v>141</v>
      </c>
      <c r="L27" s="142">
        <v>0</v>
      </c>
      <c r="M27" s="142">
        <v>0</v>
      </c>
      <c r="N27" s="142">
        <v>0</v>
      </c>
      <c r="O27" s="142">
        <v>1</v>
      </c>
      <c r="P27" s="143">
        <v>1</v>
      </c>
      <c r="Q27" s="108" t="s">
        <v>120</v>
      </c>
      <c r="R27" s="108" t="s">
        <v>142</v>
      </c>
      <c r="S27" s="144" t="s">
        <v>5</v>
      </c>
      <c r="T27" s="108" t="s">
        <v>143</v>
      </c>
      <c r="U27" s="108"/>
      <c r="V27" s="99">
        <v>0</v>
      </c>
      <c r="W27" s="99">
        <v>0</v>
      </c>
      <c r="X27" s="112" t="s">
        <v>78</v>
      </c>
      <c r="Y27" s="121" t="s">
        <v>78</v>
      </c>
      <c r="Z27" s="121" t="s">
        <v>78</v>
      </c>
      <c r="AA27" s="112" t="s">
        <v>78</v>
      </c>
      <c r="AB27" s="112" t="s">
        <v>78</v>
      </c>
      <c r="AC27" s="112" t="s">
        <v>78</v>
      </c>
      <c r="AD27" s="111" t="s">
        <v>78</v>
      </c>
      <c r="AE27" s="121" t="s">
        <v>144</v>
      </c>
      <c r="AF27" s="99">
        <f t="shared" ref="AF27:AF28" si="13">N27</f>
        <v>0</v>
      </c>
      <c r="AG27" s="100" t="s">
        <v>78</v>
      </c>
      <c r="AH27" s="100" t="s">
        <v>78</v>
      </c>
      <c r="AI27" s="100" t="s">
        <v>78</v>
      </c>
      <c r="AJ27" s="100" t="s">
        <v>78</v>
      </c>
      <c r="AK27" s="101">
        <f t="shared" si="0"/>
        <v>1</v>
      </c>
      <c r="AL27" s="103"/>
      <c r="AM27" s="112" t="s">
        <v>78</v>
      </c>
      <c r="AN27" s="121"/>
      <c r="AO27" s="111"/>
      <c r="AP27" s="102" t="str">
        <f t="shared" si="2"/>
        <v xml:space="preserve">Porcentaje de requerimientos ciudadanos con respuesta de fondo con corte a 31 de diciembre de 2018, según verificación efectuada por el proceso de Servicio a la Ciudadanía </v>
      </c>
      <c r="AQ27" s="102">
        <f t="shared" si="3"/>
        <v>1</v>
      </c>
      <c r="AR27" s="100"/>
      <c r="AS27" s="103">
        <f t="shared" si="4"/>
        <v>0</v>
      </c>
      <c r="AT27" s="122" t="s">
        <v>145</v>
      </c>
    </row>
    <row r="28" spans="1:46" s="104" customFormat="1" ht="315.75" customHeight="1" x14ac:dyDescent="0.25">
      <c r="A28" s="91">
        <v>6</v>
      </c>
      <c r="B28" s="92" t="s">
        <v>113</v>
      </c>
      <c r="C28" s="92" t="s">
        <v>114</v>
      </c>
      <c r="D28" s="114" t="s">
        <v>146</v>
      </c>
      <c r="E28" s="115">
        <v>0.04</v>
      </c>
      <c r="F28" s="97" t="s">
        <v>116</v>
      </c>
      <c r="G28" s="116" t="s">
        <v>147</v>
      </c>
      <c r="H28" s="114" t="s">
        <v>148</v>
      </c>
      <c r="I28" s="97">
        <v>0</v>
      </c>
      <c r="J28" s="97" t="s">
        <v>84</v>
      </c>
      <c r="K28" s="97" t="s">
        <v>149</v>
      </c>
      <c r="L28" s="145">
        <v>0</v>
      </c>
      <c r="M28" s="145">
        <v>0.7</v>
      </c>
      <c r="N28" s="145">
        <v>0</v>
      </c>
      <c r="O28" s="156">
        <v>0.7</v>
      </c>
      <c r="P28" s="145">
        <v>0.7</v>
      </c>
      <c r="Q28" s="92" t="s">
        <v>120</v>
      </c>
      <c r="R28" s="92" t="s">
        <v>150</v>
      </c>
      <c r="S28" s="139" t="s">
        <v>5</v>
      </c>
      <c r="T28" s="92" t="s">
        <v>151</v>
      </c>
      <c r="U28" s="92"/>
      <c r="V28" s="105">
        <v>0</v>
      </c>
      <c r="W28" s="106">
        <v>0</v>
      </c>
      <c r="X28" s="123" t="s">
        <v>78</v>
      </c>
      <c r="Y28" s="121" t="s">
        <v>78</v>
      </c>
      <c r="Z28" s="121" t="s">
        <v>78</v>
      </c>
      <c r="AA28" s="100">
        <f t="shared" si="5"/>
        <v>0.7</v>
      </c>
      <c r="AB28" s="110">
        <v>0.53</v>
      </c>
      <c r="AC28" s="112">
        <f t="shared" si="6"/>
        <v>0.75714285714285723</v>
      </c>
      <c r="AD28" s="124" t="s">
        <v>152</v>
      </c>
      <c r="AE28" s="121" t="s">
        <v>153</v>
      </c>
      <c r="AF28" s="99">
        <f t="shared" si="13"/>
        <v>0</v>
      </c>
      <c r="AG28" s="100" t="s">
        <v>78</v>
      </c>
      <c r="AH28" s="100" t="s">
        <v>78</v>
      </c>
      <c r="AI28" s="100" t="s">
        <v>78</v>
      </c>
      <c r="AJ28" s="100" t="s">
        <v>78</v>
      </c>
      <c r="AK28" s="100">
        <f t="shared" si="0"/>
        <v>0.7</v>
      </c>
      <c r="AL28" s="103"/>
      <c r="AM28" s="100">
        <f t="shared" si="1"/>
        <v>0</v>
      </c>
      <c r="AN28" s="121"/>
      <c r="AO28" s="111"/>
      <c r="AP28" s="102" t="str">
        <f t="shared" si="2"/>
        <v>Cumplimiento de criterios ambientales</v>
      </c>
      <c r="AQ28" s="102">
        <f t="shared" si="3"/>
        <v>0.7</v>
      </c>
      <c r="AR28" s="100"/>
      <c r="AS28" s="103">
        <f t="shared" si="4"/>
        <v>0</v>
      </c>
      <c r="AT28" s="121"/>
    </row>
    <row r="29" spans="1:46" s="104" customFormat="1" ht="135" customHeight="1" x14ac:dyDescent="0.25">
      <c r="A29" s="91">
        <v>6</v>
      </c>
      <c r="B29" s="92" t="s">
        <v>113</v>
      </c>
      <c r="C29" s="92" t="s">
        <v>114</v>
      </c>
      <c r="D29" s="93" t="s">
        <v>154</v>
      </c>
      <c r="E29" s="117">
        <v>0.04</v>
      </c>
      <c r="F29" s="97" t="s">
        <v>116</v>
      </c>
      <c r="G29" s="95" t="s">
        <v>155</v>
      </c>
      <c r="H29" s="116" t="s">
        <v>156</v>
      </c>
      <c r="I29" s="97">
        <v>0</v>
      </c>
      <c r="J29" s="95" t="s">
        <v>84</v>
      </c>
      <c r="K29" s="97" t="s">
        <v>157</v>
      </c>
      <c r="L29" s="145">
        <v>0</v>
      </c>
      <c r="M29" s="145">
        <v>0</v>
      </c>
      <c r="N29" s="145">
        <v>0</v>
      </c>
      <c r="O29" s="145">
        <v>0.8</v>
      </c>
      <c r="P29" s="145">
        <v>0.8</v>
      </c>
      <c r="Q29" s="92" t="s">
        <v>120</v>
      </c>
      <c r="R29" s="92" t="s">
        <v>150</v>
      </c>
      <c r="S29" s="139" t="s">
        <v>5</v>
      </c>
      <c r="T29" s="92" t="s">
        <v>150</v>
      </c>
      <c r="U29" s="92"/>
      <c r="V29" s="112" t="s">
        <v>78</v>
      </c>
      <c r="W29" s="112" t="s">
        <v>78</v>
      </c>
      <c r="X29" s="123" t="s">
        <v>78</v>
      </c>
      <c r="Y29" s="121" t="s">
        <v>78</v>
      </c>
      <c r="Z29" s="112" t="s">
        <v>78</v>
      </c>
      <c r="AA29" s="112" t="s">
        <v>78</v>
      </c>
      <c r="AB29" s="112" t="s">
        <v>78</v>
      </c>
      <c r="AC29" s="112" t="s">
        <v>78</v>
      </c>
      <c r="AD29" s="111" t="s">
        <v>78</v>
      </c>
      <c r="AE29" s="111" t="s">
        <v>78</v>
      </c>
      <c r="AF29" s="111" t="s">
        <v>78</v>
      </c>
      <c r="AG29" s="111" t="s">
        <v>78</v>
      </c>
      <c r="AH29" s="111" t="s">
        <v>78</v>
      </c>
      <c r="AI29" s="111" t="s">
        <v>78</v>
      </c>
      <c r="AJ29" s="111" t="s">
        <v>78</v>
      </c>
      <c r="AK29" s="100">
        <f t="shared" si="0"/>
        <v>0.8</v>
      </c>
      <c r="AL29" s="111"/>
      <c r="AM29" s="100">
        <f t="shared" si="1"/>
        <v>0</v>
      </c>
      <c r="AN29" s="111"/>
      <c r="AO29" s="111"/>
      <c r="AP29" s="102" t="str">
        <f t="shared" si="2"/>
        <v>Nivel de conocimientos de MIPG</v>
      </c>
      <c r="AQ29" s="102">
        <f t="shared" si="3"/>
        <v>0.8</v>
      </c>
      <c r="AR29" s="100"/>
      <c r="AS29" s="103">
        <f t="shared" si="4"/>
        <v>0</v>
      </c>
      <c r="AT29" s="111"/>
    </row>
    <row r="30" spans="1:46" ht="95.25" customHeight="1" x14ac:dyDescent="0.25">
      <c r="A30" s="51"/>
      <c r="B30" s="186" t="s">
        <v>158</v>
      </c>
      <c r="C30" s="187"/>
      <c r="D30" s="188"/>
      <c r="E30" s="47">
        <f>SUM(E19:E29)</f>
        <v>1.0000000000000002</v>
      </c>
      <c r="F30" s="198"/>
      <c r="G30" s="199"/>
      <c r="H30" s="199"/>
      <c r="I30" s="199"/>
      <c r="J30" s="199"/>
      <c r="K30" s="199"/>
      <c r="L30" s="199"/>
      <c r="M30" s="199"/>
      <c r="N30" s="199"/>
      <c r="O30" s="199"/>
      <c r="P30" s="199"/>
      <c r="Q30" s="199"/>
      <c r="R30" s="199"/>
      <c r="S30" s="199"/>
      <c r="T30" s="199"/>
      <c r="U30" s="199"/>
      <c r="V30" s="204" t="s">
        <v>28</v>
      </c>
      <c r="W30" s="205"/>
      <c r="X30" s="90">
        <f>AVERAGE(X19:X29)</f>
        <v>1</v>
      </c>
      <c r="Y30" s="198"/>
      <c r="Z30" s="200"/>
      <c r="AA30" s="189" t="s">
        <v>29</v>
      </c>
      <c r="AB30" s="190"/>
      <c r="AC30" s="90">
        <f>AVERAGE(AC19:AC29)</f>
        <v>0.88928571428571423</v>
      </c>
      <c r="AD30" s="198"/>
      <c r="AE30" s="200"/>
      <c r="AF30" s="191" t="s">
        <v>30</v>
      </c>
      <c r="AG30" s="192"/>
      <c r="AH30" s="157">
        <f>AVERAGE(AH19:AH29)</f>
        <v>1</v>
      </c>
      <c r="AI30" s="201"/>
      <c r="AJ30" s="202"/>
      <c r="AK30" s="193" t="s">
        <v>31</v>
      </c>
      <c r="AL30" s="194"/>
      <c r="AM30" s="48">
        <f>AVERAGE(AM19:AM29)</f>
        <v>0</v>
      </c>
      <c r="AN30" s="49"/>
      <c r="AO30" s="195" t="s">
        <v>159</v>
      </c>
      <c r="AP30" s="196"/>
      <c r="AQ30" s="197"/>
      <c r="AR30" s="50">
        <f>AVERAGE(AS19:AS29)</f>
        <v>0</v>
      </c>
      <c r="AS30" s="184"/>
      <c r="AT30" s="185"/>
    </row>
    <row r="31" spans="1:46" x14ac:dyDescent="0.25">
      <c r="A31" s="3"/>
      <c r="B31" s="4"/>
      <c r="C31" s="4"/>
      <c r="D31" s="4"/>
      <c r="E31" s="4"/>
      <c r="F31" s="4"/>
      <c r="G31" s="4"/>
      <c r="H31" s="5"/>
      <c r="I31" s="5"/>
      <c r="J31" s="5"/>
      <c r="K31" s="5"/>
      <c r="L31" s="128"/>
      <c r="M31" s="128"/>
      <c r="N31" s="128"/>
      <c r="O31" s="128"/>
      <c r="P31" s="128"/>
      <c r="Q31" s="128"/>
      <c r="R31" s="128"/>
      <c r="S31" s="126"/>
      <c r="T31" s="126"/>
      <c r="U31" s="126"/>
      <c r="V31" s="203"/>
      <c r="W31" s="203"/>
      <c r="X31" s="44"/>
      <c r="Y31" s="9"/>
      <c r="Z31" s="9"/>
      <c r="AA31" s="183"/>
      <c r="AB31" s="183"/>
      <c r="AC31" s="44"/>
      <c r="AD31" s="9"/>
      <c r="AE31" s="9"/>
      <c r="AF31" s="183"/>
      <c r="AG31" s="183"/>
      <c r="AH31" s="44"/>
      <c r="AI31" s="9"/>
      <c r="AJ31" s="9"/>
      <c r="AK31" s="183"/>
      <c r="AL31" s="183"/>
      <c r="AM31" s="44"/>
      <c r="AN31" s="9"/>
      <c r="AO31" s="9"/>
      <c r="AP31" s="183"/>
      <c r="AQ31" s="183"/>
      <c r="AR31" s="183"/>
      <c r="AS31" s="44"/>
      <c r="AT31" s="1"/>
    </row>
    <row r="32" spans="1:46" x14ac:dyDescent="0.25">
      <c r="A32" s="3"/>
      <c r="B32" s="4"/>
      <c r="C32" s="4"/>
      <c r="D32" s="4"/>
      <c r="E32" s="4"/>
      <c r="F32" s="4"/>
      <c r="G32" s="4"/>
      <c r="H32" s="5"/>
      <c r="I32" s="5"/>
      <c r="J32" s="5"/>
      <c r="K32" s="5"/>
      <c r="L32" s="128"/>
      <c r="M32" s="128"/>
      <c r="N32" s="128"/>
      <c r="O32" s="128"/>
      <c r="P32" s="128"/>
      <c r="Q32" s="128"/>
      <c r="R32" s="128"/>
      <c r="S32" s="126"/>
      <c r="T32" s="126"/>
      <c r="U32" s="126"/>
      <c r="V32" s="46"/>
      <c r="W32" s="46"/>
      <c r="X32" s="44"/>
      <c r="Y32" s="9"/>
      <c r="Z32" s="9"/>
      <c r="AA32" s="160"/>
      <c r="AB32" s="160"/>
      <c r="AC32" s="44"/>
      <c r="AD32" s="9"/>
      <c r="AE32" s="9"/>
      <c r="AF32" s="160"/>
      <c r="AG32" s="160"/>
      <c r="AH32" s="44"/>
      <c r="AI32" s="9"/>
      <c r="AJ32" s="9"/>
      <c r="AK32" s="160"/>
      <c r="AL32" s="160"/>
      <c r="AM32" s="44"/>
      <c r="AN32" s="9"/>
      <c r="AO32" s="9"/>
      <c r="AP32" s="160"/>
      <c r="AQ32" s="160"/>
      <c r="AR32" s="160"/>
      <c r="AS32" s="44"/>
      <c r="AT32" s="1"/>
    </row>
    <row r="33" spans="1:46" ht="15.75" customHeight="1" x14ac:dyDescent="0.25">
      <c r="A33" s="3"/>
      <c r="B33" s="4"/>
      <c r="C33" s="4"/>
      <c r="D33" s="4"/>
      <c r="E33" s="4"/>
      <c r="F33" s="4"/>
      <c r="G33" s="4"/>
      <c r="H33" s="5"/>
      <c r="I33" s="5"/>
      <c r="J33" s="5"/>
      <c r="K33" s="5"/>
      <c r="L33" s="128"/>
      <c r="M33" s="128"/>
      <c r="N33" s="128"/>
      <c r="O33" s="128"/>
      <c r="P33" s="128"/>
      <c r="Q33" s="128"/>
      <c r="R33" s="128"/>
      <c r="S33" s="126"/>
      <c r="T33" s="126"/>
      <c r="U33" s="126"/>
      <c r="V33" s="203"/>
      <c r="W33" s="203"/>
      <c r="X33" s="46"/>
      <c r="Y33" s="9"/>
      <c r="Z33" s="9"/>
      <c r="AA33" s="183"/>
      <c r="AB33" s="183"/>
      <c r="AC33" s="45"/>
      <c r="AD33" s="9"/>
      <c r="AE33" s="9"/>
      <c r="AF33" s="183"/>
      <c r="AG33" s="183"/>
      <c r="AH33" s="46"/>
      <c r="AI33" s="9"/>
      <c r="AJ33" s="9"/>
      <c r="AK33" s="183"/>
      <c r="AL33" s="183"/>
      <c r="AM33" s="46"/>
      <c r="AN33" s="9"/>
      <c r="AO33" s="9"/>
      <c r="AP33" s="183"/>
      <c r="AQ33" s="183"/>
      <c r="AR33" s="183"/>
      <c r="AS33" s="46"/>
      <c r="AT33" s="1"/>
    </row>
    <row r="34" spans="1:46" ht="15.75" customHeight="1" x14ac:dyDescent="0.25">
      <c r="A34" s="3"/>
      <c r="B34" s="222" t="s">
        <v>160</v>
      </c>
      <c r="C34" s="222"/>
      <c r="D34" s="222"/>
      <c r="E34" s="168"/>
      <c r="F34" s="222" t="s">
        <v>161</v>
      </c>
      <c r="G34" s="222"/>
      <c r="H34" s="222"/>
      <c r="I34" s="222"/>
      <c r="J34" s="222" t="s">
        <v>162</v>
      </c>
      <c r="K34" s="222"/>
      <c r="L34" s="222"/>
      <c r="M34" s="222"/>
      <c r="N34" s="222"/>
      <c r="O34" s="222"/>
      <c r="P34" s="222"/>
      <c r="Q34" s="128"/>
      <c r="R34" s="128"/>
      <c r="S34" s="126"/>
      <c r="T34" s="126"/>
      <c r="U34" s="126"/>
      <c r="V34" s="203"/>
      <c r="W34" s="203"/>
      <c r="X34" s="46"/>
      <c r="Y34" s="9"/>
      <c r="Z34" s="9"/>
      <c r="AA34" s="183"/>
      <c r="AB34" s="183"/>
      <c r="AC34" s="45"/>
      <c r="AD34" s="9"/>
      <c r="AE34" s="9"/>
      <c r="AF34" s="183"/>
      <c r="AG34" s="183"/>
      <c r="AH34" s="46"/>
      <c r="AI34" s="9"/>
      <c r="AJ34" s="9"/>
      <c r="AK34" s="183"/>
      <c r="AL34" s="183"/>
      <c r="AM34" s="46"/>
      <c r="AN34" s="9"/>
      <c r="AO34" s="9"/>
      <c r="AP34" s="183"/>
      <c r="AQ34" s="183"/>
      <c r="AR34" s="183"/>
      <c r="AS34" s="46"/>
      <c r="AT34" s="1"/>
    </row>
    <row r="35" spans="1:46" ht="15.75" customHeight="1" x14ac:dyDescent="0.25">
      <c r="A35" s="3"/>
      <c r="B35" s="223" t="s">
        <v>163</v>
      </c>
      <c r="C35" s="223"/>
      <c r="D35" s="169"/>
      <c r="E35" s="169"/>
      <c r="F35" s="224" t="s">
        <v>163</v>
      </c>
      <c r="G35" s="224"/>
      <c r="H35" s="224"/>
      <c r="I35" s="224"/>
      <c r="J35" s="224" t="s">
        <v>163</v>
      </c>
      <c r="K35" s="224"/>
      <c r="L35" s="224"/>
      <c r="M35" s="224"/>
      <c r="N35" s="224"/>
      <c r="O35" s="224"/>
      <c r="P35" s="224"/>
      <c r="Q35" s="128"/>
      <c r="R35" s="128"/>
      <c r="S35" s="126"/>
      <c r="T35" s="126"/>
      <c r="U35" s="126"/>
      <c r="V35" s="203"/>
      <c r="W35" s="203"/>
      <c r="X35" s="44"/>
      <c r="Y35" s="9"/>
      <c r="Z35" s="9"/>
      <c r="AA35" s="225"/>
      <c r="AB35" s="225"/>
      <c r="AC35" s="44"/>
      <c r="AD35" s="9"/>
      <c r="AE35" s="9"/>
      <c r="AF35" s="225"/>
      <c r="AG35" s="225"/>
      <c r="AH35" s="44"/>
      <c r="AI35" s="9"/>
      <c r="AJ35" s="9"/>
      <c r="AK35" s="225"/>
      <c r="AL35" s="225"/>
      <c r="AM35" s="44"/>
      <c r="AN35" s="9"/>
      <c r="AO35" s="9"/>
      <c r="AP35" s="225"/>
      <c r="AQ35" s="225"/>
      <c r="AR35" s="225"/>
      <c r="AS35" s="44"/>
      <c r="AT35" s="1"/>
    </row>
    <row r="36" spans="1:46" ht="51" customHeight="1" x14ac:dyDescent="0.25">
      <c r="A36" s="3"/>
      <c r="B36" s="221" t="s">
        <v>164</v>
      </c>
      <c r="C36" s="221"/>
      <c r="D36" s="167"/>
      <c r="E36" s="167"/>
      <c r="F36" s="222" t="s">
        <v>165</v>
      </c>
      <c r="G36" s="222"/>
      <c r="H36" s="222"/>
      <c r="I36" s="222"/>
      <c r="J36" s="222" t="s">
        <v>166</v>
      </c>
      <c r="K36" s="222"/>
      <c r="L36" s="222"/>
      <c r="M36" s="222"/>
      <c r="N36" s="222"/>
      <c r="O36" s="222"/>
      <c r="P36" s="222"/>
      <c r="Q36" s="128"/>
      <c r="R36" s="128"/>
      <c r="S36" s="126"/>
      <c r="T36" s="126"/>
      <c r="U36" s="126"/>
      <c r="V36" s="146"/>
      <c r="W36" s="146"/>
      <c r="X36" s="147"/>
      <c r="Y36" s="1"/>
      <c r="Z36" s="1"/>
      <c r="AA36" s="1"/>
      <c r="AB36" s="1"/>
      <c r="AC36" s="6"/>
      <c r="AD36" s="1"/>
      <c r="AE36" s="1"/>
      <c r="AF36" s="1"/>
      <c r="AG36" s="1"/>
      <c r="AH36" s="6"/>
      <c r="AI36" s="1"/>
      <c r="AJ36" s="1"/>
      <c r="AK36" s="1"/>
      <c r="AL36" s="1"/>
      <c r="AM36" s="6"/>
      <c r="AN36" s="1"/>
      <c r="AO36" s="1"/>
      <c r="AP36" s="1"/>
      <c r="AQ36" s="1"/>
      <c r="AR36" s="1"/>
      <c r="AS36" s="6"/>
      <c r="AT36" s="1"/>
    </row>
    <row r="37" spans="1:46" ht="22.5" customHeight="1" x14ac:dyDescent="0.25">
      <c r="A37" s="3"/>
      <c r="B37" s="221"/>
      <c r="C37" s="221"/>
      <c r="D37" s="167"/>
      <c r="E37" s="167"/>
      <c r="F37" s="222"/>
      <c r="G37" s="222"/>
      <c r="H37" s="222"/>
      <c r="I37" s="222"/>
      <c r="J37" s="221"/>
      <c r="K37" s="221"/>
      <c r="L37" s="221"/>
      <c r="M37" s="221"/>
      <c r="N37" s="221"/>
      <c r="O37" s="221"/>
      <c r="P37" s="221"/>
      <c r="Q37" s="128"/>
      <c r="R37" s="128"/>
      <c r="S37" s="126"/>
      <c r="T37" s="126"/>
      <c r="U37" s="126"/>
      <c r="V37" s="146"/>
      <c r="W37" s="146"/>
      <c r="X37" s="147"/>
      <c r="Y37" s="1"/>
      <c r="Z37" s="1"/>
      <c r="AA37" s="1"/>
      <c r="AB37" s="1"/>
      <c r="AC37" s="6"/>
      <c r="AD37" s="1"/>
      <c r="AE37" s="1"/>
      <c r="AF37" s="1"/>
      <c r="AG37" s="1"/>
      <c r="AH37" s="6"/>
      <c r="AI37" s="1"/>
      <c r="AJ37" s="1"/>
      <c r="AK37" s="1"/>
      <c r="AL37" s="1"/>
      <c r="AM37" s="6"/>
      <c r="AN37" s="1"/>
      <c r="AO37" s="1"/>
      <c r="AP37" s="1"/>
      <c r="AQ37" s="1"/>
      <c r="AR37" s="1"/>
      <c r="AS37" s="6"/>
      <c r="AT37" s="1"/>
    </row>
  </sheetData>
  <mergeCells count="107">
    <mergeCell ref="F10:I10"/>
    <mergeCell ref="A1:I1"/>
    <mergeCell ref="A2:I2"/>
    <mergeCell ref="F4:I4"/>
    <mergeCell ref="F5:I5"/>
    <mergeCell ref="F6:I6"/>
    <mergeCell ref="F7:I7"/>
    <mergeCell ref="A3:B3"/>
    <mergeCell ref="A4:B4"/>
    <mergeCell ref="A5:B5"/>
    <mergeCell ref="A6:B6"/>
    <mergeCell ref="A7:B7"/>
    <mergeCell ref="D3:I3"/>
    <mergeCell ref="AP7:AT7"/>
    <mergeCell ref="AS16:AS17"/>
    <mergeCell ref="AP8:AT8"/>
    <mergeCell ref="V15:Z15"/>
    <mergeCell ref="AP15:AT15"/>
    <mergeCell ref="AP12:AR12"/>
    <mergeCell ref="AT16:AT17"/>
    <mergeCell ref="AA12:AB12"/>
    <mergeCell ref="AF16:AG16"/>
    <mergeCell ref="X16:X17"/>
    <mergeCell ref="AP16:AR16"/>
    <mergeCell ref="AJ16:AJ17"/>
    <mergeCell ref="AK14:AO14"/>
    <mergeCell ref="AM16:AM17"/>
    <mergeCell ref="AP14:AT14"/>
    <mergeCell ref="AN16:AN17"/>
    <mergeCell ref="AO16:AO17"/>
    <mergeCell ref="AF7:AJ7"/>
    <mergeCell ref="AK7:AO7"/>
    <mergeCell ref="AA7:AE7"/>
    <mergeCell ref="AA8:AE8"/>
    <mergeCell ref="AF8:AJ8"/>
    <mergeCell ref="AK8:AO8"/>
    <mergeCell ref="AF12:AG12"/>
    <mergeCell ref="AP35:AR35"/>
    <mergeCell ref="AF34:AG34"/>
    <mergeCell ref="AF35:AG35"/>
    <mergeCell ref="AP33:AR33"/>
    <mergeCell ref="AK33:AL33"/>
    <mergeCell ref="AF33:AG33"/>
    <mergeCell ref="AA33:AB33"/>
    <mergeCell ref="AK35:AL35"/>
    <mergeCell ref="AK34:AL34"/>
    <mergeCell ref="AA34:AB34"/>
    <mergeCell ref="AP34:AR34"/>
    <mergeCell ref="AF15:AJ15"/>
    <mergeCell ref="AK15:AO15"/>
    <mergeCell ref="AH16:AH17"/>
    <mergeCell ref="AK12:AL12"/>
    <mergeCell ref="AI16:AI17"/>
    <mergeCell ref="AA16:AB16"/>
    <mergeCell ref="AK16:AL16"/>
    <mergeCell ref="B37:C37"/>
    <mergeCell ref="F37:I37"/>
    <mergeCell ref="J37:P37"/>
    <mergeCell ref="F34:I34"/>
    <mergeCell ref="J34:P34"/>
    <mergeCell ref="J36:P36"/>
    <mergeCell ref="F36:I36"/>
    <mergeCell ref="B35:C35"/>
    <mergeCell ref="F35:I35"/>
    <mergeCell ref="J35:P35"/>
    <mergeCell ref="B36:C36"/>
    <mergeCell ref="B34:D34"/>
    <mergeCell ref="V35:W35"/>
    <mergeCell ref="AA35:AB35"/>
    <mergeCell ref="V34:W34"/>
    <mergeCell ref="V33:W33"/>
    <mergeCell ref="L12:O12"/>
    <mergeCell ref="D12:K12"/>
    <mergeCell ref="D16:S16"/>
    <mergeCell ref="D14:U15"/>
    <mergeCell ref="V14:Z14"/>
    <mergeCell ref="Y16:Y17"/>
    <mergeCell ref="Z16:Z17"/>
    <mergeCell ref="AA14:AE14"/>
    <mergeCell ref="AE16:AE17"/>
    <mergeCell ref="AD16:AD17"/>
    <mergeCell ref="AA15:AE15"/>
    <mergeCell ref="AC16:AC17"/>
    <mergeCell ref="F11:I11"/>
    <mergeCell ref="F8:I8"/>
    <mergeCell ref="V16:W16"/>
    <mergeCell ref="AF14:AJ14"/>
    <mergeCell ref="A8:B8"/>
    <mergeCell ref="F9:I9"/>
    <mergeCell ref="AP31:AR31"/>
    <mergeCell ref="AS30:AT30"/>
    <mergeCell ref="B30:D30"/>
    <mergeCell ref="AA30:AB30"/>
    <mergeCell ref="AF30:AG30"/>
    <mergeCell ref="AK30:AL30"/>
    <mergeCell ref="AO30:AQ30"/>
    <mergeCell ref="F30:U30"/>
    <mergeCell ref="Y30:Z30"/>
    <mergeCell ref="AD30:AE30"/>
    <mergeCell ref="AI30:AJ30"/>
    <mergeCell ref="AF31:AG31"/>
    <mergeCell ref="AK31:AL31"/>
    <mergeCell ref="V31:W31"/>
    <mergeCell ref="AA31:AB31"/>
    <mergeCell ref="V30:W30"/>
    <mergeCell ref="A14:C15"/>
    <mergeCell ref="V12:W12"/>
  </mergeCells>
  <conditionalFormatting sqref="AR30 AC30 AM27:AM30 W20:Z20 X26:X30 AM19:AM25 AS19:AS30 Y23:Z23 AH19:AH25 AH27:AH30 AF19:AH19 AF20:AJ24 AG27:AJ28">
    <cfRule type="containsText" dxfId="32" priority="296" operator="containsText" text="N/A">
      <formula>NOT(ISERROR(SEARCH("N/A",W19)))</formula>
    </cfRule>
    <cfRule type="cellIs" dxfId="31" priority="297" operator="between">
      <formula>#REF!</formula>
      <formula>#REF!</formula>
    </cfRule>
    <cfRule type="cellIs" dxfId="30" priority="298" operator="between">
      <formula>#REF!</formula>
      <formula>#REF!</formula>
    </cfRule>
    <cfRule type="cellIs" dxfId="29" priority="299" operator="between">
      <formula>#REF!</formula>
      <formula>#REF!</formula>
    </cfRule>
  </conditionalFormatting>
  <conditionalFormatting sqref="X30">
    <cfRule type="colorScale" priority="87">
      <colorScale>
        <cfvo type="min"/>
        <cfvo type="percentile" val="50"/>
        <cfvo type="max"/>
        <color rgb="FFF8696B"/>
        <color rgb="FFFFEB84"/>
        <color rgb="FF63BE7B"/>
      </colorScale>
    </cfRule>
  </conditionalFormatting>
  <conditionalFormatting sqref="AC30">
    <cfRule type="colorScale" priority="86">
      <colorScale>
        <cfvo type="min"/>
        <cfvo type="percentile" val="50"/>
        <cfvo type="max"/>
        <color rgb="FFF8696B"/>
        <color rgb="FFFFEB84"/>
        <color rgb="FF63BE7B"/>
      </colorScale>
    </cfRule>
  </conditionalFormatting>
  <conditionalFormatting sqref="AH30">
    <cfRule type="colorScale" priority="85">
      <colorScale>
        <cfvo type="min"/>
        <cfvo type="percentile" val="50"/>
        <cfvo type="max"/>
        <color rgb="FFF8696B"/>
        <color rgb="FFFFEB84"/>
        <color rgb="FF63BE7B"/>
      </colorScale>
    </cfRule>
  </conditionalFormatting>
  <conditionalFormatting sqref="AM30">
    <cfRule type="colorScale" priority="84">
      <colorScale>
        <cfvo type="min"/>
        <cfvo type="percentile" val="50"/>
        <cfvo type="max"/>
        <color rgb="FFF8696B"/>
        <color rgb="FFFFEB84"/>
        <color rgb="FF63BE7B"/>
      </colorScale>
    </cfRule>
  </conditionalFormatting>
  <conditionalFormatting sqref="AR30">
    <cfRule type="colorScale" priority="79">
      <colorScale>
        <cfvo type="min"/>
        <cfvo type="percentile" val="50"/>
        <cfvo type="max"/>
        <color rgb="FFF8696B"/>
        <color rgb="FFFFEB84"/>
        <color rgb="FF63BE7B"/>
      </colorScale>
    </cfRule>
  </conditionalFormatting>
  <conditionalFormatting sqref="W20:Z20 X26:X29 Y23:Z23">
    <cfRule type="containsText" dxfId="28" priority="72" operator="containsText" text="N/A">
      <formula>NOT(ISERROR(SEARCH("N/A",W20)))</formula>
    </cfRule>
  </conditionalFormatting>
  <conditionalFormatting sqref="W26 W28">
    <cfRule type="containsText" dxfId="27" priority="56" operator="containsText" text="N/A">
      <formula>NOT(ISERROR(SEARCH("N/A",W26)))</formula>
    </cfRule>
    <cfRule type="cellIs" dxfId="26" priority="57" operator="between">
      <formula>#REF!</formula>
      <formula>#REF!</formula>
    </cfRule>
    <cfRule type="cellIs" dxfId="25" priority="58" operator="between">
      <formula>#REF!</formula>
      <formula>#REF!</formula>
    </cfRule>
    <cfRule type="cellIs" dxfId="24" priority="59" operator="between">
      <formula>#REF!</formula>
      <formula>#REF!</formula>
    </cfRule>
  </conditionalFormatting>
  <conditionalFormatting sqref="W26 W28">
    <cfRule type="containsText" dxfId="23" priority="55" operator="containsText" text="N/A">
      <formula>NOT(ISERROR(SEARCH("N/A",W26)))</formula>
    </cfRule>
  </conditionalFormatting>
  <conditionalFormatting sqref="AR27:AR30 AR19:AR22 AR24:AR25">
    <cfRule type="colorScale" priority="386">
      <colorScale>
        <cfvo type="min"/>
        <cfvo type="percentile" val="50"/>
        <cfvo type="max"/>
        <color rgb="FF63BE7B"/>
        <color rgb="FFFFEB84"/>
        <color rgb="FFF8696B"/>
      </colorScale>
    </cfRule>
  </conditionalFormatting>
  <conditionalFormatting sqref="AR27:AR28 AR19:AR22 AR24:AR25">
    <cfRule type="colorScale" priority="388">
      <colorScale>
        <cfvo type="min"/>
        <cfvo type="percentile" val="50"/>
        <cfvo type="max"/>
        <color rgb="FF63BE7B"/>
        <color rgb="FFFFEB84"/>
        <color rgb="FFF8696B"/>
      </colorScale>
    </cfRule>
  </conditionalFormatting>
  <conditionalFormatting sqref="AM26">
    <cfRule type="containsText" dxfId="22" priority="42" operator="containsText" text="N/A">
      <formula>NOT(ISERROR(SEARCH("N/A",AM26)))</formula>
    </cfRule>
    <cfRule type="cellIs" dxfId="21" priority="43" operator="between">
      <formula>#REF!</formula>
      <formula>#REF!</formula>
    </cfRule>
    <cfRule type="cellIs" dxfId="20" priority="44" operator="between">
      <formula>#REF!</formula>
      <formula>#REF!</formula>
    </cfRule>
    <cfRule type="cellIs" dxfId="19" priority="45" operator="between">
      <formula>#REF!</formula>
      <formula>#REF!</formula>
    </cfRule>
  </conditionalFormatting>
  <conditionalFormatting sqref="W21:Z21">
    <cfRule type="containsText" dxfId="18" priority="38" operator="containsText" text="N/A">
      <formula>NOT(ISERROR(SEARCH("N/A",W21)))</formula>
    </cfRule>
    <cfRule type="cellIs" dxfId="17" priority="39" operator="between">
      <formula>#REF!</formula>
      <formula>#REF!</formula>
    </cfRule>
    <cfRule type="cellIs" dxfId="16" priority="40" operator="between">
      <formula>#REF!</formula>
      <formula>#REF!</formula>
    </cfRule>
    <cfRule type="cellIs" dxfId="15" priority="41" operator="between">
      <formula>#REF!</formula>
      <formula>#REF!</formula>
    </cfRule>
  </conditionalFormatting>
  <conditionalFormatting sqref="W21:Z21">
    <cfRule type="containsText" dxfId="14" priority="37" operator="containsText" text="N/A">
      <formula>NOT(ISERROR(SEARCH("N/A",W21)))</formula>
    </cfRule>
  </conditionalFormatting>
  <conditionalFormatting sqref="W22:Z22 W24:Z24 X23">
    <cfRule type="containsText" dxfId="13" priority="33" operator="containsText" text="N/A">
      <formula>NOT(ISERROR(SEARCH("N/A",W22)))</formula>
    </cfRule>
    <cfRule type="cellIs" dxfId="12" priority="34" operator="between">
      <formula>#REF!</formula>
      <formula>#REF!</formula>
    </cfRule>
    <cfRule type="cellIs" dxfId="11" priority="35" operator="between">
      <formula>#REF!</formula>
      <formula>#REF!</formula>
    </cfRule>
    <cfRule type="cellIs" dxfId="10" priority="36" operator="between">
      <formula>#REF!</formula>
      <formula>#REF!</formula>
    </cfRule>
  </conditionalFormatting>
  <conditionalFormatting sqref="W22:Z22 W24:Z24 X23">
    <cfRule type="containsText" dxfId="9" priority="32" operator="containsText" text="N/A">
      <formula>NOT(ISERROR(SEARCH("N/A",W22)))</formula>
    </cfRule>
  </conditionalFormatting>
  <conditionalFormatting sqref="W25:Z25">
    <cfRule type="containsText" dxfId="8" priority="28" operator="containsText" text="N/A">
      <formula>NOT(ISERROR(SEARCH("N/A",W25)))</formula>
    </cfRule>
    <cfRule type="cellIs" dxfId="7" priority="29" operator="between">
      <formula>#REF!</formula>
      <formula>#REF!</formula>
    </cfRule>
    <cfRule type="cellIs" dxfId="6" priority="30" operator="between">
      <formula>#REF!</formula>
      <formula>#REF!</formula>
    </cfRule>
    <cfRule type="cellIs" dxfId="5" priority="31" operator="between">
      <formula>#REF!</formula>
      <formula>#REF!</formula>
    </cfRule>
  </conditionalFormatting>
  <conditionalFormatting sqref="W25:Z25">
    <cfRule type="containsText" dxfId="4" priority="27" operator="containsText" text="N/A">
      <formula>NOT(ISERROR(SEARCH("N/A",W25)))</formula>
    </cfRule>
  </conditionalFormatting>
  <conditionalFormatting sqref="AR23">
    <cfRule type="colorScale" priority="405">
      <colorScale>
        <cfvo type="min"/>
        <cfvo type="percentile" val="50"/>
        <cfvo type="max"/>
        <color rgb="FF63BE7B"/>
        <color rgb="FFFFEB84"/>
        <color rgb="FFF8696B"/>
      </colorScale>
    </cfRule>
  </conditionalFormatting>
  <conditionalFormatting sqref="AJ19">
    <cfRule type="containsText" dxfId="3" priority="1" operator="containsText" text="N/A">
      <formula>NOT(ISERROR(SEARCH("N/A",AJ19)))</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W5" xr:uid="{00000000-0002-0000-0000-000000000000}">
      <formula1>$AT$7:$AT$12</formula1>
    </dataValidation>
    <dataValidation type="list" allowBlank="1" showInputMessage="1" showErrorMessage="1" error="Escriba un texto " promptTitle="Cualquier contenido" sqref="F19:F21 F23" xr:uid="{00000000-0002-0000-0000-000001000000}">
      <formula1>META02</formula1>
    </dataValidation>
    <dataValidation type="list" allowBlank="1" showInputMessage="1" showErrorMessage="1" sqref="F22 F24" xr:uid="{00000000-0002-0000-0000-000002000000}">
      <formula1>META02</formula1>
    </dataValidation>
    <dataValidation type="list" allowBlank="1" showInputMessage="1" showErrorMessage="1" sqref="J29 J19:J27" xr:uid="{00000000-0002-0000-0000-000003000000}">
      <formula1>PROGRAMACION</formula1>
    </dataValidation>
    <dataValidation type="list" allowBlank="1" showInputMessage="1" showErrorMessage="1" error="Escriba un texto " promptTitle="Cualquier contenido" sqref="F27:F29 F25" xr:uid="{00000000-0002-0000-0000-000006000000}">
      <formula1>META2</formula1>
    </dataValidation>
    <dataValidation type="list" allowBlank="1" showInputMessage="1" showErrorMessage="1" sqref="Q19:Q29" xr:uid="{00000000-0002-0000-0000-000004000000}">
      <formula1>INDICADOR</formula1>
    </dataValidation>
    <dataValidation type="list" allowBlank="1" showInputMessage="1" showErrorMessage="1" sqref="U19:U29" xr:uid="{00000000-0002-0000-0000-000005000000}">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 xml:space="preserve">&amp;RCódigo: PLE-PIN-F017
Versión: 2
Vigencia desde: XX noviembre de 2018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11.42578125" defaultRowHeight="15" x14ac:dyDescent="0.25"/>
  <cols>
    <col min="1" max="1" width="25.140625" customWidth="1"/>
    <col min="2" max="2" width="28.28515625" bestFit="1" customWidth="1"/>
    <col min="3" max="3" width="56.42578125" bestFit="1" customWidth="1"/>
    <col min="4" max="4" width="43.28515625" customWidth="1"/>
    <col min="5" max="5" width="13.28515625" customWidth="1"/>
  </cols>
  <sheetData>
    <row r="1" spans="1:8" x14ac:dyDescent="0.25">
      <c r="A1" t="s">
        <v>167</v>
      </c>
      <c r="B1" t="s">
        <v>168</v>
      </c>
      <c r="C1" t="s">
        <v>169</v>
      </c>
      <c r="D1" t="s">
        <v>170</v>
      </c>
      <c r="F1" t="s">
        <v>171</v>
      </c>
    </row>
    <row r="2" spans="1:8" x14ac:dyDescent="0.25">
      <c r="A2" t="s">
        <v>172</v>
      </c>
      <c r="B2" t="s">
        <v>173</v>
      </c>
      <c r="D2" t="s">
        <v>69</v>
      </c>
      <c r="F2" t="s">
        <v>71</v>
      </c>
    </row>
    <row r="3" spans="1:8" x14ac:dyDescent="0.25">
      <c r="A3" t="s">
        <v>174</v>
      </c>
      <c r="B3" t="s">
        <v>175</v>
      </c>
      <c r="C3" t="s">
        <v>176</v>
      </c>
      <c r="D3" t="s">
        <v>84</v>
      </c>
      <c r="F3" t="s">
        <v>120</v>
      </c>
    </row>
    <row r="4" spans="1:8" x14ac:dyDescent="0.25">
      <c r="A4" t="s">
        <v>177</v>
      </c>
      <c r="C4" t="s">
        <v>66</v>
      </c>
      <c r="D4" t="s">
        <v>91</v>
      </c>
      <c r="F4" t="s">
        <v>99</v>
      </c>
    </row>
    <row r="5" spans="1:8" x14ac:dyDescent="0.25">
      <c r="A5" t="s">
        <v>178</v>
      </c>
      <c r="C5" t="s">
        <v>81</v>
      </c>
      <c r="D5" t="s">
        <v>179</v>
      </c>
    </row>
    <row r="6" spans="1:8" x14ac:dyDescent="0.25">
      <c r="A6" t="s">
        <v>180</v>
      </c>
      <c r="C6" t="s">
        <v>181</v>
      </c>
      <c r="E6" t="s">
        <v>182</v>
      </c>
      <c r="G6" t="s">
        <v>183</v>
      </c>
    </row>
    <row r="7" spans="1:8" x14ac:dyDescent="0.25">
      <c r="A7" t="s">
        <v>184</v>
      </c>
      <c r="E7" t="s">
        <v>185</v>
      </c>
      <c r="G7" t="s">
        <v>186</v>
      </c>
    </row>
    <row r="8" spans="1:8" x14ac:dyDescent="0.25">
      <c r="E8" t="s">
        <v>187</v>
      </c>
      <c r="G8" t="s">
        <v>188</v>
      </c>
    </row>
    <row r="9" spans="1:8" x14ac:dyDescent="0.25">
      <c r="E9" t="s">
        <v>189</v>
      </c>
    </row>
    <row r="10" spans="1:8" x14ac:dyDescent="0.25">
      <c r="E10" t="s">
        <v>190</v>
      </c>
    </row>
    <row r="12" spans="1:8" s="12" customFormat="1" ht="74.25" customHeight="1" x14ac:dyDescent="0.25">
      <c r="A12" s="21"/>
      <c r="C12" s="22"/>
      <c r="D12" s="15"/>
      <c r="H12" s="12" t="s">
        <v>191</v>
      </c>
    </row>
    <row r="13" spans="1:8" s="12" customFormat="1" ht="74.25" customHeight="1" x14ac:dyDescent="0.25">
      <c r="A13" s="21"/>
      <c r="C13" s="22"/>
      <c r="D13" s="15"/>
      <c r="H13" s="12" t="s">
        <v>192</v>
      </c>
    </row>
    <row r="14" spans="1:8" s="12" customFormat="1" ht="74.25" customHeight="1" x14ac:dyDescent="0.25">
      <c r="A14" s="21"/>
      <c r="C14" s="22"/>
      <c r="D14" s="11"/>
      <c r="H14" s="12" t="s">
        <v>193</v>
      </c>
    </row>
    <row r="15" spans="1:8" s="12" customFormat="1" ht="74.25" customHeight="1" x14ac:dyDescent="0.25">
      <c r="A15" s="21"/>
      <c r="C15" s="22"/>
      <c r="D15" s="11"/>
      <c r="H15" s="12" t="s">
        <v>194</v>
      </c>
    </row>
    <row r="16" spans="1:8" s="12" customFormat="1" ht="74.25" customHeight="1" thickBot="1" x14ac:dyDescent="0.3">
      <c r="A16" s="21"/>
      <c r="C16" s="22"/>
      <c r="D16" s="14"/>
    </row>
    <row r="17" spans="1:4" s="12" customFormat="1" ht="74.25" customHeight="1" x14ac:dyDescent="0.25">
      <c r="A17" s="21"/>
      <c r="C17" s="22"/>
      <c r="D17" s="13"/>
    </row>
    <row r="18" spans="1:4" s="12" customFormat="1" ht="74.25" customHeight="1" x14ac:dyDescent="0.25">
      <c r="A18" s="21"/>
      <c r="C18" s="22"/>
      <c r="D18" s="15"/>
    </row>
    <row r="19" spans="1:4" s="12" customFormat="1" ht="74.25" customHeight="1" x14ac:dyDescent="0.25">
      <c r="A19" s="21"/>
      <c r="C19" s="22"/>
      <c r="D19" s="15"/>
    </row>
    <row r="20" spans="1:4" s="12" customFormat="1" ht="74.25" customHeight="1" x14ac:dyDescent="0.25">
      <c r="A20" s="21"/>
      <c r="C20" s="22"/>
      <c r="D20" s="15"/>
    </row>
    <row r="21" spans="1:4" s="12" customFormat="1" ht="74.25" customHeight="1" thickBot="1" x14ac:dyDescent="0.3">
      <c r="A21" s="21"/>
      <c r="C21" s="23"/>
      <c r="D21" s="15"/>
    </row>
    <row r="22" spans="1:4" ht="18.75" thickBot="1" x14ac:dyDescent="0.3">
      <c r="C22" s="23"/>
      <c r="D22" s="13"/>
    </row>
    <row r="23" spans="1:4" ht="18.75" thickBot="1" x14ac:dyDescent="0.3">
      <c r="C23" s="23"/>
      <c r="D23" s="10"/>
    </row>
    <row r="24" spans="1:4" ht="18" x14ac:dyDescent="0.25">
      <c r="C24" s="24"/>
      <c r="D24" s="13"/>
    </row>
    <row r="25" spans="1:4" ht="18" x14ac:dyDescent="0.25">
      <c r="C25" s="24"/>
      <c r="D25" s="15"/>
    </row>
    <row r="26" spans="1:4" ht="18" x14ac:dyDescent="0.25">
      <c r="C26" s="24"/>
      <c r="D26" s="15"/>
    </row>
    <row r="27" spans="1:4" ht="18.75" thickBot="1" x14ac:dyDescent="0.3">
      <c r="C27" s="24"/>
      <c r="D27" s="14"/>
    </row>
    <row r="28" spans="1:4" ht="18" x14ac:dyDescent="0.25">
      <c r="C28" s="24"/>
      <c r="D28" s="13"/>
    </row>
    <row r="29" spans="1:4" ht="18" x14ac:dyDescent="0.25">
      <c r="C29" s="24"/>
      <c r="D29" s="15"/>
    </row>
    <row r="30" spans="1:4" ht="18" x14ac:dyDescent="0.25">
      <c r="C30" s="24"/>
      <c r="D30" s="15"/>
    </row>
    <row r="31" spans="1:4" ht="18" x14ac:dyDescent="0.25">
      <c r="C31" s="24"/>
      <c r="D31" s="15"/>
    </row>
    <row r="32" spans="1:4" ht="18" x14ac:dyDescent="0.25">
      <c r="C32" s="25"/>
      <c r="D32" s="15"/>
    </row>
    <row r="33" spans="3:4" ht="18" x14ac:dyDescent="0.25">
      <c r="C33" s="25"/>
      <c r="D33" s="15"/>
    </row>
    <row r="34" spans="3:4" ht="18" x14ac:dyDescent="0.25">
      <c r="C34" s="25"/>
      <c r="D34" s="14"/>
    </row>
    <row r="35" spans="3:4" ht="18" x14ac:dyDescent="0.25">
      <c r="C35" s="25"/>
      <c r="D35" s="14"/>
    </row>
    <row r="36" spans="3:4" ht="18" x14ac:dyDescent="0.25">
      <c r="C36" s="25"/>
      <c r="D36" s="14"/>
    </row>
    <row r="37" spans="3:4" ht="18" x14ac:dyDescent="0.25">
      <c r="C37" s="25"/>
      <c r="D37" s="14"/>
    </row>
    <row r="38" spans="3:4" ht="18" x14ac:dyDescent="0.25">
      <c r="C38" s="25"/>
      <c r="D38" s="17"/>
    </row>
    <row r="39" spans="3:4" ht="18" x14ac:dyDescent="0.25">
      <c r="C39" s="25"/>
      <c r="D39" s="17"/>
    </row>
    <row r="40" spans="3:4" ht="18" x14ac:dyDescent="0.25">
      <c r="C40" s="26"/>
      <c r="D40" s="17"/>
    </row>
    <row r="41" spans="3:4" ht="18" x14ac:dyDescent="0.25">
      <c r="C41" s="26"/>
      <c r="D41" s="17"/>
    </row>
    <row r="42" spans="3:4" ht="18.75" thickBot="1" x14ac:dyDescent="0.3">
      <c r="C42" s="27"/>
      <c r="D42" s="17"/>
    </row>
    <row r="43" spans="3:4" ht="18" x14ac:dyDescent="0.25">
      <c r="C43" s="28"/>
      <c r="D43" s="13"/>
    </row>
    <row r="44" spans="3:4" ht="18" x14ac:dyDescent="0.25">
      <c r="C44" s="29"/>
      <c r="D44" s="14"/>
    </row>
    <row r="45" spans="3:4" ht="18" x14ac:dyDescent="0.25">
      <c r="C45" s="29"/>
      <c r="D45" s="14"/>
    </row>
    <row r="46" spans="3:4" ht="18" x14ac:dyDescent="0.25">
      <c r="C46" s="29"/>
      <c r="D46" s="17"/>
    </row>
    <row r="47" spans="3:4" ht="18.75" thickBot="1" x14ac:dyDescent="0.3">
      <c r="C47" s="30"/>
      <c r="D47" s="16"/>
    </row>
    <row r="48" spans="3:4" ht="18" x14ac:dyDescent="0.25">
      <c r="C48" s="31"/>
    </row>
    <row r="49" spans="3:3" ht="18" x14ac:dyDescent="0.25">
      <c r="C49" s="31"/>
    </row>
    <row r="50" spans="3:3" ht="18" x14ac:dyDescent="0.25">
      <c r="C50" s="31"/>
    </row>
    <row r="51" spans="3:3" ht="18" x14ac:dyDescent="0.25">
      <c r="C51" s="31"/>
    </row>
    <row r="52" spans="3:3" ht="18" x14ac:dyDescent="0.25">
      <c r="C52" s="32"/>
    </row>
    <row r="53" spans="3:3" ht="18" x14ac:dyDescent="0.25">
      <c r="C53" s="32"/>
    </row>
    <row r="54" spans="3:3" ht="18" x14ac:dyDescent="0.25">
      <c r="C54" s="32"/>
    </row>
    <row r="55" spans="3:3" ht="18" x14ac:dyDescent="0.25">
      <c r="C55" s="32"/>
    </row>
    <row r="56" spans="3:3" ht="18" x14ac:dyDescent="0.25">
      <c r="C56" s="33"/>
    </row>
    <row r="57" spans="3:3" ht="18" x14ac:dyDescent="0.25">
      <c r="C57" s="34"/>
    </row>
    <row r="58" spans="3:3" ht="18" x14ac:dyDescent="0.25">
      <c r="C58" s="34"/>
    </row>
    <row r="59" spans="3:3" ht="18" x14ac:dyDescent="0.25">
      <c r="C59" s="34"/>
    </row>
    <row r="60" spans="3:3" ht="18.75" thickBot="1" x14ac:dyDescent="0.3">
      <c r="C60" s="35"/>
    </row>
    <row r="61" spans="3:3" ht="18" x14ac:dyDescent="0.25">
      <c r="C61" s="36"/>
    </row>
    <row r="62" spans="3:3" ht="18" x14ac:dyDescent="0.25">
      <c r="C62" s="37"/>
    </row>
    <row r="63" spans="3:3" ht="18" x14ac:dyDescent="0.25">
      <c r="C63" s="37"/>
    </row>
    <row r="64" spans="3:3" ht="18" x14ac:dyDescent="0.25">
      <c r="C64" s="37"/>
    </row>
    <row r="65" spans="3:3" ht="18" x14ac:dyDescent="0.25">
      <c r="C65" s="37"/>
    </row>
    <row r="66" spans="3:3" ht="18" x14ac:dyDescent="0.25">
      <c r="C66" s="38"/>
    </row>
    <row r="67" spans="3:3" ht="18" x14ac:dyDescent="0.25">
      <c r="C67" s="38"/>
    </row>
    <row r="68" spans="3:3" ht="18" x14ac:dyDescent="0.25">
      <c r="C68" s="38"/>
    </row>
    <row r="69" spans="3:3" ht="18" x14ac:dyDescent="0.25">
      <c r="C69" s="38"/>
    </row>
    <row r="70" spans="3:3" ht="18" x14ac:dyDescent="0.25">
      <c r="C70" s="38"/>
    </row>
    <row r="71" spans="3:3" ht="18" x14ac:dyDescent="0.25">
      <c r="C71" s="39"/>
    </row>
    <row r="72" spans="3:3" ht="18" x14ac:dyDescent="0.25">
      <c r="C72" s="38"/>
    </row>
    <row r="73" spans="3:3" ht="18" x14ac:dyDescent="0.25">
      <c r="C73" s="38"/>
    </row>
    <row r="74" spans="3:3" ht="18" x14ac:dyDescent="0.25">
      <c r="C74" s="38"/>
    </row>
    <row r="75" spans="3:3" ht="18" x14ac:dyDescent="0.25">
      <c r="C75" s="38"/>
    </row>
    <row r="76" spans="3:3" ht="18" x14ac:dyDescent="0.25">
      <c r="C76" s="38"/>
    </row>
    <row r="77" spans="3:3" ht="18" x14ac:dyDescent="0.25">
      <c r="C77" s="38"/>
    </row>
    <row r="78" spans="3:3" ht="18" x14ac:dyDescent="0.25">
      <c r="C78" s="38"/>
    </row>
    <row r="79" spans="3:3" ht="18" x14ac:dyDescent="0.25">
      <c r="C79" s="37"/>
    </row>
    <row r="80" spans="3:3" ht="18" x14ac:dyDescent="0.25">
      <c r="C80" s="37"/>
    </row>
    <row r="81" spans="3:3" ht="18" x14ac:dyDescent="0.25">
      <c r="C81" s="37"/>
    </row>
    <row r="82" spans="3:3" ht="18" x14ac:dyDescent="0.25">
      <c r="C82" s="37"/>
    </row>
    <row r="83" spans="3:3" ht="18" x14ac:dyDescent="0.25">
      <c r="C83" s="37"/>
    </row>
    <row r="84" spans="3:3" ht="18" x14ac:dyDescent="0.25">
      <c r="C84" s="37"/>
    </row>
    <row r="85" spans="3:3" ht="18" x14ac:dyDescent="0.25">
      <c r="C85" s="40"/>
    </row>
    <row r="86" spans="3:3" ht="18" x14ac:dyDescent="0.25">
      <c r="C86" s="37"/>
    </row>
    <row r="87" spans="3:3" ht="18" x14ac:dyDescent="0.25">
      <c r="C87" s="37"/>
    </row>
    <row r="88" spans="3:3" ht="18.75" thickBot="1" x14ac:dyDescent="0.3">
      <c r="C88" s="41"/>
    </row>
    <row r="89" spans="3:3" ht="18" x14ac:dyDescent="0.25">
      <c r="C89" s="42"/>
    </row>
    <row r="90" spans="3:3" ht="18" x14ac:dyDescent="0.25">
      <c r="C90" s="38"/>
    </row>
    <row r="91" spans="3:3" ht="18" x14ac:dyDescent="0.25">
      <c r="C91" s="38"/>
    </row>
    <row r="92" spans="3:3" ht="18" x14ac:dyDescent="0.25">
      <c r="C92" s="38"/>
    </row>
    <row r="93" spans="3:3" ht="18" x14ac:dyDescent="0.25">
      <c r="C93" s="38"/>
    </row>
    <row r="94" spans="3:3" ht="18.75" thickBot="1" x14ac:dyDescent="0.3">
      <c r="C94" s="43"/>
    </row>
    <row r="99" spans="2:3" x14ac:dyDescent="0.25">
      <c r="B99" t="s">
        <v>195</v>
      </c>
      <c r="C99" t="s">
        <v>196</v>
      </c>
    </row>
    <row r="100" spans="2:3" x14ac:dyDescent="0.25">
      <c r="B100" s="19">
        <v>1167</v>
      </c>
      <c r="C100" s="12" t="s">
        <v>197</v>
      </c>
    </row>
    <row r="101" spans="2:3" ht="30" x14ac:dyDescent="0.25">
      <c r="B101" s="19">
        <v>1131</v>
      </c>
      <c r="C101" s="12" t="s">
        <v>198</v>
      </c>
    </row>
    <row r="102" spans="2:3" x14ac:dyDescent="0.25">
      <c r="B102" s="19">
        <v>1177</v>
      </c>
      <c r="C102" s="12" t="s">
        <v>199</v>
      </c>
    </row>
    <row r="103" spans="2:3" ht="30" x14ac:dyDescent="0.25">
      <c r="B103" s="19">
        <v>1094</v>
      </c>
      <c r="C103" s="12" t="s">
        <v>200</v>
      </c>
    </row>
    <row r="104" spans="2:3" x14ac:dyDescent="0.25">
      <c r="B104" s="19">
        <v>1128</v>
      </c>
      <c r="C104" s="12" t="s">
        <v>201</v>
      </c>
    </row>
    <row r="105" spans="2:3" ht="30" x14ac:dyDescent="0.25">
      <c r="B105" s="19">
        <v>1095</v>
      </c>
      <c r="C105" s="12" t="s">
        <v>202</v>
      </c>
    </row>
    <row r="106" spans="2:3" ht="30" x14ac:dyDescent="0.25">
      <c r="B106" s="19">
        <v>1129</v>
      </c>
      <c r="C106" s="12" t="s">
        <v>203</v>
      </c>
    </row>
    <row r="107" spans="2:3" ht="45" x14ac:dyDescent="0.25">
      <c r="B107" s="19">
        <v>1120</v>
      </c>
      <c r="C107" s="12" t="s">
        <v>204</v>
      </c>
    </row>
    <row r="108" spans="2:3" x14ac:dyDescent="0.25">
      <c r="B108" s="18"/>
    </row>
    <row r="109" spans="2:3" x14ac:dyDescent="0.25">
      <c r="B109" s="18"/>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1C9DC6DDCD7DD4D92CCDF53429BEA06" ma:contentTypeVersion="10" ma:contentTypeDescription="Crear nuevo documento." ma:contentTypeScope="" ma:versionID="cdb4bb26da2860104b18671acf040921">
  <xsd:schema xmlns:xsd="http://www.w3.org/2001/XMLSchema" xmlns:xs="http://www.w3.org/2001/XMLSchema" xmlns:p="http://schemas.microsoft.com/office/2006/metadata/properties" xmlns:ns3="c1826863-5017-44c2-9304-1eeb3b5bb9f3" xmlns:ns4="50419169-e8cf-4433-bc55-ee5d9a5f6bdb" targetNamespace="http://schemas.microsoft.com/office/2006/metadata/properties" ma:root="true" ma:fieldsID="13208f2eb7730032c6a99a6b60e6a3b9" ns3:_="" ns4:_="">
    <xsd:import namespace="c1826863-5017-44c2-9304-1eeb3b5bb9f3"/>
    <xsd:import namespace="50419169-e8cf-4433-bc55-ee5d9a5f6b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26863-5017-44c2-9304-1eeb3b5bb9f3"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419169-e8cf-4433-bc55-ee5d9a5f6bd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812556-0994-493A-8B5A-48476B2F6B52}">
  <ds:schemaRefs>
    <ds:schemaRef ds:uri="http://purl.org/dc/elements/1.1/"/>
    <ds:schemaRef ds:uri="http://schemas.microsoft.com/office/2006/metadata/properties"/>
    <ds:schemaRef ds:uri="50419169-e8cf-4433-bc55-ee5d9a5f6bdb"/>
    <ds:schemaRef ds:uri="http://schemas.openxmlformats.org/package/2006/metadata/core-properties"/>
    <ds:schemaRef ds:uri="c1826863-5017-44c2-9304-1eeb3b5bb9f3"/>
    <ds:schemaRef ds:uri="http://purl.org/dc/terms/"/>
    <ds:schemaRef ds:uri="http://schemas.microsoft.com/office/infopath/2007/PartnerControls"/>
    <ds:schemaRef ds:uri="http://purl.org/dc/dcmitype/"/>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AAB86782-083F-4B38-830E-D7F5CD85FE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26863-5017-44c2-9304-1eeb3b5bb9f3"/>
    <ds:schemaRef ds:uri="50419169-e8cf-4433-bc55-ee5d9a5f6b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AC0C9A7-CD15-486B-B279-89CC79AA91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dcterms:created xsi:type="dcterms:W3CDTF">2016-04-29T15:58:00Z</dcterms:created>
  <dcterms:modified xsi:type="dcterms:W3CDTF">2019-11-13T23:17:25Z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0x010100B1C9DC6DDCD7DD4D92CCDF53429BEA06</vt:lpwstr>
  </property>
</Properties>
</file>