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24226"/>
  <mc:AlternateContent xmlns:mc="http://schemas.openxmlformats.org/markup-compatibility/2006">
    <mc:Choice Requires="x15">
      <x15ac:absPath xmlns:x15ac="http://schemas.microsoft.com/office/spreadsheetml/2010/11/ac" url="C:\Users\martha.barreto\Desktop\1_ALCALDÍAS LOCALES\"/>
    </mc:Choice>
  </mc:AlternateContent>
  <xr:revisionPtr revIDLastSave="0" documentId="13_ncr:1_{3F04AAAC-F6D0-4826-8364-C1AF97D63ADD}" xr6:coauthVersionLast="41" xr6:coauthVersionMax="41" xr10:uidLastSave="{00000000-0000-0000-0000-000000000000}"/>
  <bookViews>
    <workbookView xWindow="-120" yWindow="-120" windowWidth="29040" windowHeight="15840" tabRatio="604" xr2:uid="{00000000-000D-0000-FFFF-FFFF00000000}"/>
  </bookViews>
  <sheets>
    <sheet name="PLAN GESTION POR PROCESO" sheetId="1" r:id="rId1"/>
    <sheet name="Hoja2" sheetId="2" state="hidden" r:id="rId2"/>
    <sheet name="Hoja4" sheetId="5" state="hidden" r:id="rId3"/>
  </sheets>
  <externalReferences>
    <externalReference r:id="rId4"/>
  </externalReferences>
  <definedNames>
    <definedName name="_xlnm._FilterDatabase" localSheetId="0" hidden="1">'PLAN GESTION POR PROCESO'!$A$13:$AT$35</definedName>
    <definedName name="_xlnm.Print_Area" localSheetId="0">'PLAN GESTION POR PROCESO'!$A$1:$AT$41</definedName>
    <definedName name="BIEN">#REF!</definedName>
    <definedName name="CANTIDAD">#REF!</definedName>
    <definedName name="CODIGO">Hoja2!$B$100:$B$107</definedName>
    <definedName name="CONTRALORIA">Hoja2!$G$7:$G$8</definedName>
    <definedName name="DEPENDENCIA">Hoja2!$B$118:$B$137</definedName>
    <definedName name="FUENTE">Hoja2!$B$2:$B$3</definedName>
    <definedName name="INDICADOR">Hoja2!$F$2:$F$4</definedName>
    <definedName name="LIDERPROCESO">Hoja2!$C$118:$C$137</definedName>
    <definedName name="MEDICION">Hoja2!$E$2:$E$3</definedName>
    <definedName name="MEDICIONFINAL">Hoja2!$E$7:$E$10</definedName>
    <definedName name="META">Hoja2!$C$12:$C$45</definedName>
    <definedName name="META02">#REF!</definedName>
    <definedName name="META2">Hoja2!$C$2:$C$5</definedName>
    <definedName name="OBJETIVOS">Hoja2!$A$12:$A$21</definedName>
    <definedName name="PMRFINAL">Hoja2!$H$12:$H$15</definedName>
    <definedName name="PRODUCTO">Hoja2!$D$12:$D$47</definedName>
    <definedName name="PROGRAMACION">Hoja2!$D$2:$D$5</definedName>
    <definedName name="proyectos">Hoja2!$C$100:$C$107</definedName>
    <definedName name="RUBROS">Hoja2!$A$2:$A$7</definedName>
    <definedName name="SHARED_FORMULA_10_26_10_26_0">IF(ISERROR(#REF!/#REF!),"",(#REF!/#REF!))</definedName>
    <definedName name="SHARED_FORMULA_12_26_12_26_0">#REF!</definedName>
    <definedName name="SHARED_FORMULA_13_26_13_26_0">IF(ISERROR(#REF!/#REF!),"",(#REF!/#REF!))</definedName>
    <definedName name="SHARED_FORMULA_15_26_15_26_0">#REF!</definedName>
    <definedName name="SHARED_FORMULA_16_26_16_26_0">IF(ISERROR(#REF!/#REF!),"",(#REF!/#REF!))</definedName>
    <definedName name="SHARED_FORMULA_18_26_18_26_0">#REF!</definedName>
    <definedName name="SHARED_FORMULA_19_26_19_26_0">IF(ISERROR(#REF!/#REF!),"",(#REF!/#REF!))</definedName>
    <definedName name="SHARED_FORMULA_20_17_20_17_0">SUM(#REF!,#REF!,#REF!,#REF!)</definedName>
    <definedName name="SHARED_FORMULA_20_21_20_21_0">SUM(#REF!,#REF!,#REF!,#REF!)</definedName>
    <definedName name="SHARED_FORMULA_20_29_20_29_0">SUM(#REF!,#REF!,#REF!,#REF!)</definedName>
    <definedName name="SHARED_FORMULA_20_54_20_54_0">SUM(#REF!,#REF!,#REF!,#REF!)</definedName>
    <definedName name="SHARED_FORMULA_20_58_20_58_0">SUM(#REF!,#REF!,#REF!,#REF!)</definedName>
    <definedName name="SHARED_FORMULA_21_29_21_29_0">SUM(#REF!,#REF!,#REF!,#REF!)</definedName>
    <definedName name="SHARED_FORMULA_22_26_22_26_0">IF((IF(ISERROR(#REF!/#REF!),0,(#REF!/#REF!)))&gt;1,1,(IF(ISERROR(#REF!/#REF!),0,(#REF!/#REF!))))</definedName>
    <definedName name="SHARED_FORMULA_23_26_23_26_0">#REF!*#REF!</definedName>
    <definedName name="SHARED_FORMULA_30_11_30_11_0">#REF!</definedName>
    <definedName name="SHARED_FORMULA_30_29_30_29_0">#REF!</definedName>
    <definedName name="SHARED_FORMULA_34_12_34_12_0">#REF!</definedName>
    <definedName name="SHARED_FORMULA_34_44_34_44_0">#REF!</definedName>
    <definedName name="SHARED_FORMULA_38_11_38_11_0">#REF!</definedName>
    <definedName name="SHARED_FORMULA_38_43_38_43_0">#REF!</definedName>
    <definedName name="SHARED_FORMULA_42_11_42_11_0">#REF!</definedName>
    <definedName name="SHARED_FORMULA_42_43_42_43_0">#REF!</definedName>
    <definedName name="SHARED_FORMULA_9_26_9_26_0">#REF!</definedName>
    <definedName name="SIG">Hoja2!$C$2:$C$9</definedName>
  </definedNames>
  <calcPr calcId="191028"/>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H35" i="1" l="1"/>
  <c r="AC24" i="1" l="1"/>
  <c r="AA29" i="1" l="1"/>
  <c r="AC20" i="1"/>
  <c r="X22" i="1" l="1"/>
  <c r="AS19" i="1"/>
  <c r="AS20" i="1"/>
  <c r="AS21" i="1"/>
  <c r="AS22" i="1"/>
  <c r="AS23" i="1"/>
  <c r="AS24" i="1"/>
  <c r="AS25" i="1"/>
  <c r="AS26" i="1"/>
  <c r="AS27" i="1"/>
  <c r="AS28" i="1"/>
  <c r="AS29" i="1"/>
  <c r="AS30" i="1"/>
  <c r="AS31" i="1"/>
  <c r="AS32" i="1"/>
  <c r="AS33" i="1"/>
  <c r="AS34" i="1"/>
  <c r="AS18" i="1"/>
  <c r="AM19" i="1"/>
  <c r="AM20" i="1"/>
  <c r="AM21" i="1"/>
  <c r="AM22" i="1"/>
  <c r="AM23" i="1"/>
  <c r="AM24" i="1"/>
  <c r="AM25" i="1"/>
  <c r="AM26" i="1"/>
  <c r="AM27" i="1"/>
  <c r="AM28" i="1"/>
  <c r="AM29" i="1"/>
  <c r="AM31" i="1"/>
  <c r="AM32" i="1"/>
  <c r="AM33" i="1"/>
  <c r="AH19" i="1"/>
  <c r="AH21" i="1"/>
  <c r="AH31" i="1"/>
  <c r="AC26" i="1"/>
  <c r="AC35" i="1" s="1"/>
  <c r="AC27" i="1"/>
  <c r="AC28" i="1"/>
  <c r="AC29" i="1"/>
  <c r="AC31" i="1"/>
  <c r="AC33" i="1"/>
  <c r="X23" i="1"/>
  <c r="X26" i="1"/>
  <c r="X27" i="1"/>
  <c r="X28" i="1"/>
  <c r="X29" i="1"/>
  <c r="X31" i="1"/>
  <c r="P32" i="1"/>
  <c r="P26" i="1"/>
  <c r="P27" i="1"/>
  <c r="P28" i="1"/>
  <c r="P29" i="1"/>
  <c r="E35" i="1"/>
  <c r="E36" i="1"/>
  <c r="P19" i="1"/>
  <c r="P30" i="1"/>
  <c r="P23" i="1"/>
  <c r="P18" i="1"/>
  <c r="AR35" i="1"/>
  <c r="AM35" i="1" l="1"/>
  <c r="X35"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juan.jimenez</author>
  </authors>
  <commentList>
    <comment ref="J16" authorId="0" shapeId="0" xr:uid="{00000000-0006-0000-0000-000001000000}">
      <text>
        <r>
          <rPr>
            <b/>
            <sz val="8"/>
            <color indexed="81"/>
            <rFont val="Tahoma"/>
            <family val="2"/>
          </rPr>
          <t>juan.jimenez:</t>
        </r>
        <r>
          <rPr>
            <sz val="8"/>
            <color indexed="81"/>
            <rFont val="Tahoma"/>
            <family val="2"/>
          </rPr>
          <t xml:space="preserve">
Establecer el tipo programacion:
- Suma
-Constante
-Creciente
-Decreciente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Sandy.Calderon</author>
  </authors>
  <commentList>
    <comment ref="C91" authorId="0" shapeId="0" xr:uid="{00000000-0006-0000-0100-000001000000}">
      <text>
        <r>
          <rPr>
            <b/>
            <sz val="8"/>
            <color indexed="81"/>
            <rFont val="Tahoma"/>
            <family val="2"/>
          </rPr>
          <t>Sandy.Calderon:</t>
        </r>
        <r>
          <rPr>
            <sz val="8"/>
            <color indexed="81"/>
            <rFont val="Tahoma"/>
            <family val="2"/>
          </rPr>
          <t xml:space="preserve">
ambos A.L y SDG</t>
        </r>
      </text>
    </comment>
  </commentList>
</comments>
</file>

<file path=xl/sharedStrings.xml><?xml version="1.0" encoding="utf-8"?>
<sst xmlns="http://schemas.openxmlformats.org/spreadsheetml/2006/main" count="588" uniqueCount="297">
  <si>
    <t>ALCALDÍA LOCAL DE BOSA</t>
  </si>
  <si>
    <t>SECRETARIA DISTRITAL DE GOBIERNO</t>
  </si>
  <si>
    <t>VIGENCIA DE LA PLANEACIÓN</t>
  </si>
  <si>
    <t>CONTROL DE CAMBIOS</t>
  </si>
  <si>
    <t>ALCALDÍA LOCAL</t>
  </si>
  <si>
    <t>ALCALDIA LOCAL DE BOSA</t>
  </si>
  <si>
    <t>VERSIÓN</t>
  </si>
  <si>
    <t>FECHA</t>
  </si>
  <si>
    <t>DESCRIPCIÓN DE LA MODIFICACIÓN</t>
  </si>
  <si>
    <t>PROCESOS ASOCIADOS</t>
  </si>
  <si>
    <t>GESTIÓN PÚBLICA TERRITORIAL LOCAL 
GESTIÓN CORPORATIVA LOCAL
INSPECCIÓN VIGILANCIA Y CONTROL
GERENCIA DE TIC</t>
  </si>
  <si>
    <t>Se hace la oficialización del Plan de Gestión con relación a las metas programadas en la vigencia anterior.</t>
  </si>
  <si>
    <t>Se  incorporan las líneas base de la metas: (i) "Porcentaje de avance acumulado en el cumplimiento físico entregado del Plan de Desarrollo Local que arroja la MUSI"; (ii) "Dar respuesta al 100% de los requerimientos ciudadanos asignados a la Alcaldía Local con corte a 31 de diciembre de 2018, según la información de seguimiento presentada por el proceso de Servicio a la Ciudadanía", con relación a esta última meta se modifica el tipo de  programación y la programación  conforme a la información remitid por el Alcalde Local.</t>
  </si>
  <si>
    <t>Se adiciona el avance de gestión de la Alcaldía Local realizado durante el I trimestre, obteniendo por resultado 93,88%. Se modifican las metas 5 y 6 definiendo las obligaciones por pagar del rubro de Inversión y finalmente, se cambia la programación de la meta "Obtener una calificación igual o superior al 80  % en conocimientos de MIPG por proceso y/o Alcaldía Local" para tercer trimestre de 2019. Se modificó el  medio de verificación de las metas asociadas a los operativos de actividad económica, obras y urbanismo y espacio público.</t>
  </si>
  <si>
    <r>
      <t xml:space="preserve">En atención al correo remitido el día 25 de julio de 2019 por partede la Directora para la Gestión Policiva se modifica la linea base de las metas </t>
    </r>
    <r>
      <rPr>
        <i/>
        <sz val="12"/>
        <rFont val="Garamond"/>
        <family val="1"/>
      </rPr>
      <t xml:space="preserve">"Dar impulso procesal  ( Avocar, rechazar, enviar al competente, fallar) al 60% de los comparendos recibidos en las vigencias anteriores al año 2019." y "Dar impulso procesal  ( Avocar, rechazar, enviar al competente, fallar) al 60% de las quejas recibidos en las vigencias anteriores al año 2019" </t>
    </r>
    <r>
      <rPr>
        <sz val="12"/>
        <rFont val="Garamond"/>
        <family val="1"/>
      </rPr>
      <t xml:space="preserve">. Se adiciona el avance de gestión de la Alcaldía Local realizado durante el I trimestre, obteniendo por resultado 85,81%. </t>
    </r>
  </si>
  <si>
    <t>Se modifica la programación de la meta transversal "Obtener una calificación   igual o superior al 80  % en conocimientos de MIPG por proceso y/o Alcaldía Local"  para cuarto trimestre de vigencia.</t>
  </si>
  <si>
    <r>
      <t xml:space="preserve">Se modifica la programación de las metas: i) "Presentar una (1) propuesta de buena práctica de gestión encaminada al fortalecimiento de la integridad en el servicio público y/o lucha contra la corrupción en la entidad" para el cuarto trimestre, toda vez, que la meta registrada no cumple con los criterios establecidos ii). Dar respuesta al 100% de los requerimientos ciudadanos asignados a la Alcaldía Local con corte a 31 de diciembre de 2018, según la información de seguimiento presentada por el proceso de Servicio a la Ciudadanía para el cuarto trimestre. Se adiciona el avance de gestión del proceso realizado durante el III trimestre, obteniendo por resultado del </t>
    </r>
    <r>
      <rPr>
        <b/>
        <sz val="11"/>
        <rFont val="Garamond"/>
        <family val="1"/>
      </rPr>
      <t>97,10%</t>
    </r>
  </si>
  <si>
    <t>PLAN ESTRATEGICO INSTITUCIONAL</t>
  </si>
  <si>
    <t>SEGUIMIENTO PLAN GESTION DEL PROCESO</t>
  </si>
  <si>
    <t xml:space="preserve">EVALUACIÓN I TRIMESTRE </t>
  </si>
  <si>
    <t xml:space="preserve">EVALUACIÓN II TRIMESTRE </t>
  </si>
  <si>
    <t xml:space="preserve">EVALUACIÓN III TRIMESTRE </t>
  </si>
  <si>
    <t xml:space="preserve">EVALUACIÓN IV TRIMESTRE </t>
  </si>
  <si>
    <t>EVALUACIÓN FINAL PLAN DE GESTION</t>
  </si>
  <si>
    <t>PROGRAMADO EN LA VIGENCIA</t>
  </si>
  <si>
    <t>RESULTADO DE LA MEDICION</t>
  </si>
  <si>
    <t>ANÁLISIS DE AVANCE</t>
  </si>
  <si>
    <t>MEDIO DE VERIFICACIÓN</t>
  </si>
  <si>
    <t xml:space="preserve">RESULTADO INDICADOR </t>
  </si>
  <si>
    <t>ANÁLISIS DE RESULTADO</t>
  </si>
  <si>
    <t>N° OE</t>
  </si>
  <si>
    <t>OBJETIVO ESTRATÉGICO</t>
  </si>
  <si>
    <t>PROCESO</t>
  </si>
  <si>
    <t>META PLAN DE GESTIÓN VIGENCIA</t>
  </si>
  <si>
    <t>PONDERACIÓN DE LA META</t>
  </si>
  <si>
    <t>TIPO DE META</t>
  </si>
  <si>
    <t>NOMBRE DEL INDICADOR</t>
  </si>
  <si>
    <t>FORMULA DEL INDICADOR</t>
  </si>
  <si>
    <t>LINEA BASE</t>
  </si>
  <si>
    <t>TIPO DE PROGRAMACION</t>
  </si>
  <si>
    <t>UNIDAD DE MEDIDA</t>
  </si>
  <si>
    <t>I TRI</t>
  </si>
  <si>
    <t>II TRI</t>
  </si>
  <si>
    <t>III TRI</t>
  </si>
  <si>
    <t>IV TRI</t>
  </si>
  <si>
    <t>TOTAL PROGRAMACION VIGENCIA</t>
  </si>
  <si>
    <t>TIPO DE INDICADOR</t>
  </si>
  <si>
    <t>FUENTE DE INFORMACIÓN</t>
  </si>
  <si>
    <t>RESPONSABLES DE LA ACTIVIDAD</t>
  </si>
  <si>
    <t>METODO DE VERIFICACIÓN AL SEGUIMIENTO</t>
  </si>
  <si>
    <t>REPORTA CB0404</t>
  </si>
  <si>
    <t>PROGRAMADO</t>
  </si>
  <si>
    <t>EJECUTADO</t>
  </si>
  <si>
    <t>x</t>
  </si>
  <si>
    <t xml:space="preserve">Fortalecer la capacidad institucional y para el ejercicio de la función  policiva por parte de las autoridades </t>
  </si>
  <si>
    <t>Gestión Pública Territorial Local</t>
  </si>
  <si>
    <r>
      <t xml:space="preserve">Incrementar en un </t>
    </r>
    <r>
      <rPr>
        <b/>
        <sz val="12"/>
        <rFont val="Arial"/>
        <family val="2"/>
      </rPr>
      <t>10%</t>
    </r>
    <r>
      <rPr>
        <sz val="12"/>
        <rFont val="Arial"/>
        <family val="2"/>
      </rPr>
      <t xml:space="preserve"> la participación de los ciudadanos en la audiencia de rendición de cuentas.</t>
    </r>
  </si>
  <si>
    <t>RETADORA (MEJORA)</t>
  </si>
  <si>
    <t>Porcentaje de incremento de la participación de los Ciudadanos en la Audiencia de Rendición de Cuentas</t>
  </si>
  <si>
    <t>((No. ciudadanos participantes en la audiencia de Rendición de Cuentas vigencia 2019 - No. ciudadanos participantes en la audiencia de Rendición de Cuentas Vigencia 2018) /  No. ciudadanos participantes en la audiencia de Rendición de Cuentas Vigencia 2018)*100</t>
  </si>
  <si>
    <t>Diligenciar de acuerdo con el informe de veeduría distrital</t>
  </si>
  <si>
    <t>SUMA</t>
  </si>
  <si>
    <t>Ciudadanos</t>
  </si>
  <si>
    <t>EFICACIA</t>
  </si>
  <si>
    <t>Registros de asistencia a la audiencia pública de rendición de cuentas 2018 y  2019</t>
  </si>
  <si>
    <t>Alcaldía Local</t>
  </si>
  <si>
    <t>Informe de Veeduría Distrital</t>
  </si>
  <si>
    <t>META NO PROGRAMADA</t>
  </si>
  <si>
    <t xml:space="preserve">Se cumplio la meta programada para el año 2019 asistieron 2150 personas en el año 2018 asistieron 230 personas. Es decir un cumplimiento de 935% en la meta programada </t>
  </si>
  <si>
    <t>Actas de asistencia rendicion de cuentas</t>
  </si>
  <si>
    <r>
      <t xml:space="preserve">Lograr el </t>
    </r>
    <r>
      <rPr>
        <b/>
        <sz val="12"/>
        <rFont val="Arial"/>
        <family val="2"/>
      </rPr>
      <t xml:space="preserve">65% </t>
    </r>
    <r>
      <rPr>
        <sz val="12"/>
        <rFont val="Arial"/>
        <family val="2"/>
      </rPr>
      <t>de avance en el cumplimiento físico del Plan de Desarrollo Local</t>
    </r>
  </si>
  <si>
    <t>Porcentaje de Avance en el Cumplimiento Fisico del Plan de Desarrollo Local</t>
  </si>
  <si>
    <t>Porcentaje de avance acumulado en el cumplimiento físico entregado del Plan de Desarrollo Local que arroja la MUSI.</t>
  </si>
  <si>
    <t>CRECIENTE</t>
  </si>
  <si>
    <t>Porcentaje</t>
  </si>
  <si>
    <t>EFECTIVIDAD</t>
  </si>
  <si>
    <t>MUSI</t>
  </si>
  <si>
    <t>Matriz MUSI</t>
  </si>
  <si>
    <t>Según el visor MUSI reportado por la Secretaría Distrital de Planeación, el avance físico del plan de desarrollo local para el trimestre fue del 28,8%</t>
  </si>
  <si>
    <t>MATRIZ MUSI</t>
  </si>
  <si>
    <t xml:space="preserve">
    De acuerdo con el informe de avance PDL 2017-2020 remitido por la Secretaría Distrital de Planeación - SDP, el visor MUSI reporta para la Alcaldía Local un avance físico del 31,4%.</t>
  </si>
  <si>
    <t>Reporte MUSI</t>
  </si>
  <si>
    <t>Según el visor MUSI reportado por la Secretaría Distrital de Planeación, el avance físico del plan de desarrollo local para el trimestre fue del 43,1%</t>
  </si>
  <si>
    <t>Integrar las herramientas de planeación, gestión y control, con enfoque de innovación, mejoramiento continuo, responsabilidad social, desarrollo integral del talento humano y transparencia</t>
  </si>
  <si>
    <t xml:space="preserve">Gestión Corporativa Local </t>
  </si>
  <si>
    <r>
      <t xml:space="preserve">Comprometer al 30 de julio del 2019 el </t>
    </r>
    <r>
      <rPr>
        <b/>
        <sz val="12"/>
        <rFont val="Arial"/>
        <family val="2"/>
      </rPr>
      <t>50%</t>
    </r>
    <r>
      <rPr>
        <sz val="12"/>
        <rFont val="Arial"/>
        <family val="2"/>
      </rPr>
      <t xml:space="preserve"> del presupuesto de inversión directa disponible a la vigencia para el FDL y el </t>
    </r>
    <r>
      <rPr>
        <b/>
        <sz val="12"/>
        <rFont val="Arial"/>
        <family val="2"/>
      </rPr>
      <t>95%</t>
    </r>
    <r>
      <rPr>
        <sz val="12"/>
        <rFont val="Arial"/>
        <family val="2"/>
      </rPr>
      <t xml:space="preserve"> al 31 de diciembre de 2019.</t>
    </r>
  </si>
  <si>
    <t>Porcentaje de Compromisos de la vigencia 2019</t>
  </si>
  <si>
    <t>(Valor de RP de inversión directa de la vigencia  / Valor total del presupuesto de inversión directa de la Vigencia)*100</t>
  </si>
  <si>
    <t>Porcentaje de compromisos de la vigencia a 30 de junio y a 31 de diciembre de 2018</t>
  </si>
  <si>
    <t>Compromisos</t>
  </si>
  <si>
    <t>EFICIENCIA</t>
  </si>
  <si>
    <t>PREDIS</t>
  </si>
  <si>
    <t>Meta reportada con corte a 30 de Junio. Los procesos de contratacion se encuentran a la espera de viabilidad por parte de los diferentes sectores distritales en cumplimiento del decreto 101 de 2010 rirectiva 012</t>
  </si>
  <si>
    <r>
      <t>Girar mínimo el 4</t>
    </r>
    <r>
      <rPr>
        <b/>
        <sz val="12"/>
        <rFont val="Arial"/>
        <family val="2"/>
      </rPr>
      <t>0%</t>
    </r>
    <r>
      <rPr>
        <sz val="12"/>
        <rFont val="Arial"/>
        <family val="2"/>
      </rPr>
      <t xml:space="preserve"> del presupuesto de inversión directa comprometido en la vigencia 2019</t>
    </r>
  </si>
  <si>
    <t>GESTIÓN</t>
  </si>
  <si>
    <t>Porcentaje de Giros de la Vigencia 2019</t>
  </si>
  <si>
    <t>(Valor de los giros de inversión directa de la vigencia  / Valor total del presupuesto de inversión directa de la vigencia)*100</t>
  </si>
  <si>
    <t>Porcentaje de giros  de la vigencia a 31 de diciembre de 2018</t>
  </si>
  <si>
    <t>Giros</t>
  </si>
  <si>
    <t>En el segundo trimestre se ha girado el 7% del presupuesto de inversion directa</t>
  </si>
  <si>
    <t>En el segundo trimestre se ha girado el 18% del presupuesto de inversion directa</t>
  </si>
  <si>
    <r>
      <t xml:space="preserve">Girar el </t>
    </r>
    <r>
      <rPr>
        <b/>
        <sz val="12"/>
        <rFont val="Arial"/>
        <family val="2"/>
      </rPr>
      <t>50%</t>
    </r>
    <r>
      <rPr>
        <sz val="12"/>
        <rFont val="Arial"/>
        <family val="2"/>
      </rPr>
      <t xml:space="preserve"> del presupuesto constituído como Obligaciones por Pagar de la vigencia 2017 y anteriores ( Inversión).</t>
    </r>
  </si>
  <si>
    <t>Porcentaje de Giros de Obligaciones por Pagar 2017 y anteirores</t>
  </si>
  <si>
    <t>(Valor de los giros de obligaciones por pagar de la vigencia 2017 y anteriores  / Valor total de las obligaciones por pagar de la vigencia 2017 y anteriores)*100</t>
  </si>
  <si>
    <t>Porcentaje de giros de las obligaciones por pagar  de la vigencia 2016 y anteriores, con corte a 31 de diciembre de 2018</t>
  </si>
  <si>
    <t xml:space="preserve"> Las obligaciones por pagar constituidas para las vigencia 2016  y anteriores se redujeron en un 20.14% en tanto que se giraron un total de $6.324.936.897 millones de pesos M/CTE: </t>
  </si>
  <si>
    <t>Reporte PREDIS</t>
  </si>
  <si>
    <t xml:space="preserve"> Las obligaciones por pagar constituidas para las vigencia 2016  y anteriores se redujeron en un 46% en tanto que se giraron un total de $14.244.631.496 millones de pesos M/CTE: </t>
  </si>
  <si>
    <t xml:space="preserve"> Las obligaciones por pagar constituidas para las vigencia 2016  y anteriores se redujeron en un 62% en tanto que se giraron un total de $19,283,886,159 millones de pesos M/CTE: </t>
  </si>
  <si>
    <r>
      <t xml:space="preserve">Girar el </t>
    </r>
    <r>
      <rPr>
        <b/>
        <sz val="12"/>
        <rFont val="Arial"/>
        <family val="2"/>
      </rPr>
      <t>50%</t>
    </r>
    <r>
      <rPr>
        <sz val="12"/>
        <rFont val="Arial"/>
        <family val="2"/>
      </rPr>
      <t xml:space="preserve"> del presupuesto constituído como Obligaciones por Pagar de la vigencia 2018 (Inversión).</t>
    </r>
  </si>
  <si>
    <t>Porcentaje de Giros de Obligaciones por Pagar 2018</t>
  </si>
  <si>
    <t>(Valor de los giros de obligaciones por pagar de la vigencia 2018 / Valor total de las obligaciones por pagar de la vigencia 2018)*100</t>
  </si>
  <si>
    <t>Porcentaje de giros de las obligaciones por pagar  de la vigencia 2017, con corte a 31 de diciembre de 2018</t>
  </si>
  <si>
    <t xml:space="preserve"> Las obligaciones por pagar constituidas para la vigencia 2018 se redujeron en un 13.24%, en tanto que se giraron un total de $ 8.219.666.953 millones de pesos M/CTE</t>
  </si>
  <si>
    <t xml:space="preserve"> Las obligaciones por pagar constituidas para la vigencia 2018 se redujeron en un 25.38%, en tanto que se giraron un total de $15,751,200,776 millones de pesos M/CTE</t>
  </si>
  <si>
    <t xml:space="preserve"> Las obligaciones por pagar constituidas para la vigencia 2018 se redujeron en un 48.78%</t>
  </si>
  <si>
    <t>Fortalecer la capacidad institucional y para el ejercicio de la función  policiva por parte de las autoridades locales a cargo de la SDG.</t>
  </si>
  <si>
    <t>Inspección Vigilancia y Control</t>
  </si>
  <si>
    <t>Dar impulso procesal  ( Avocar, rechazar, enviar al competente, fallar) al 60% de los comparendos recibidos en las vigencias anteriores al año 2019.</t>
  </si>
  <si>
    <t>Porcentaje de impulsos procesales por los inspectores en las Localidades</t>
  </si>
  <si>
    <t>(Número de impulsos procesales resueltos en la localidad/Número de comparendos anteriores a la vigencia 2019 en la Localidad )*100</t>
  </si>
  <si>
    <t xml:space="preserve">Impulsos Procesales </t>
  </si>
  <si>
    <t>Siactua</t>
  </si>
  <si>
    <t>Alcalde Local</t>
  </si>
  <si>
    <t>De acuerdo al reporte remitido por la Dirección para la Gestión Policiva  se dio respuesta al 6% de los comparendos programados para el trimestre</t>
  </si>
  <si>
    <t>Informe comparendos DGP</t>
  </si>
  <si>
    <t>Dar impulso procesal  ( Avocar, rechazar, enviar al competente, fallar, ) al 60% de las quejas recibidas en las vigencias anteriores al año 2019 .</t>
  </si>
  <si>
    <t>(Número de impulsos procesales resueltos en la localidad/Número de quejas recibidas en la Localidad anteriores a la vigencia 2019)*100</t>
  </si>
  <si>
    <t xml:space="preserve">Siactua </t>
  </si>
  <si>
    <t>De acuerdo al reporte remitido por la Dirección para la Gestión Policiva  se dio respuesta al 39% de las quejas programados para el trimestre</t>
  </si>
  <si>
    <t>Informe quejas DGP</t>
  </si>
  <si>
    <t>Realizar 42 acciones de control u operativos en materia de actividad económica</t>
  </si>
  <si>
    <t>Cantidad de acciones de control u operativos en materia de económica realizados</t>
  </si>
  <si>
    <t>Número de Acciones de Control u Operativos en materia de actividad económica</t>
  </si>
  <si>
    <t>Operativos en materia de actividad económica</t>
  </si>
  <si>
    <t>Informe de operativo
Actas</t>
  </si>
  <si>
    <t>GET-IVC-F035 Acta de visita
GET-IVC-F032 Formato consolidación de la información de operativos
GDI-GPD-F029 Evidencia de reunión</t>
  </si>
  <si>
    <t>Se adjuntan actas, informes y respuestas enviadas en los casos que aplicaba</t>
  </si>
  <si>
    <t>Actas, Informes y respuestas</t>
  </si>
  <si>
    <t>Actas e informes</t>
  </si>
  <si>
    <t>Realizar 24 acciones de control u operativos en materia de obras y urbanismo relacionados con la integridad urbanística.</t>
  </si>
  <si>
    <t>Cantidad de acciones de control u operativos en materia de urbanismo relacionados con la integridad urbanística</t>
  </si>
  <si>
    <t>Número de Acciones de Control u Operativos en Materia de Urbanismo Relacionados con la Integridad urbanística.</t>
  </si>
  <si>
    <t>Operativos en materia de urbanismo</t>
  </si>
  <si>
    <t>GET-IVC-F032 Formato consolidación de la información de operativos
GET-IVC-F034 Formato técnico de visita y/o verificación- control urbanístico
GDI-GPD-F029 Evidencia de reunión</t>
  </si>
  <si>
    <t>Realizar  24  acciones de control u operativos en materia de urbanismo relacionados con la integridad del Espacio Público.</t>
  </si>
  <si>
    <t>Cantidad de acciones de control de operativos en materia de urbanismo relacionados con espacio público</t>
  </si>
  <si>
    <t>Número de Acciones de Control u Operativos en Materia de Urbanismo Relacionados con espacio público.</t>
  </si>
  <si>
    <t>Operativos de Recuperación de espacio público</t>
  </si>
  <si>
    <t>GET-IVC-F037 Formato técnico de visita y/o verificación - espacio público.</t>
  </si>
  <si>
    <t>Asegurar el acceso de la ciudadanía a la información y oferta institucional</t>
  </si>
  <si>
    <t>Gerencia de TIC</t>
  </si>
  <si>
    <t>Cumplir el 100% de los lineamientos de gestión de las TIC impartidas por la DTI del nivel central para la vigencia 2019</t>
  </si>
  <si>
    <t>Porcentaje del lineamientos de gestión de TIC Impartidas por la DTI del nivel central Cumplidas</t>
  </si>
  <si>
    <t>(# de lineamientos de gestión de TIC cumplidos por la alcaldía local en la vigencia 2018 /Total de lineamientos de gestión de TIC impartidos por la DTI de Nivel Central) *100</t>
  </si>
  <si>
    <t>Lineamientos de Gestión de TIC Impartidos por la DTI Cumplidas</t>
  </si>
  <si>
    <t>Sistema de Gestión Documental
Aplicativo Hola
Archivo área de Sistemas</t>
  </si>
  <si>
    <t>Seguimiento al Porcentaje de Políticas de Gestión TIC</t>
  </si>
  <si>
    <t>De acuerdo al informe remitido por la DTI de los 6 lineamientos evaluados la alcaldía local cumple con el 84%</t>
  </si>
  <si>
    <t>Reporte DTI</t>
  </si>
  <si>
    <t>De acuerdo con el reporte remitido por la Dirección de Tecnologías e Información - DTI de los 6 lineamientos evaluados la Alcaldía Local cumple con el 90%.</t>
  </si>
  <si>
    <t>De acuerdo al informe remitido por la DTI, la Alcaldía Local cumple con el 87% de los 6 lineamientos evaluados.</t>
  </si>
  <si>
    <t>Implementación del Modelo Integrado de Planeación y Gestión</t>
  </si>
  <si>
    <t>Presentar una (1) propuesta de buena práctica de gestión encaminada al fortalecimiento de la integridad en el servicio público y/o lucha contra la corrupción en la entidad.</t>
  </si>
  <si>
    <t>SOTENIBILIDAD DEL SISTEMA DE GESTIÓN</t>
  </si>
  <si>
    <t>Propuesta de buena práctica de gestión registrada  por proceso o Alcaldía Local en la herramienta de gestión del conocimiento (AGORA).</t>
  </si>
  <si>
    <t>Numero de propuestas de buenas practicas de gestión  registradas</t>
  </si>
  <si>
    <t>Buenas prácticas de gestión registradas en la herramienta AGORA</t>
  </si>
  <si>
    <t>Agora</t>
  </si>
  <si>
    <t>Líder del Proceso y/o Alcaldía Local  o a quien delegue.</t>
  </si>
  <si>
    <t>Seguimiento Agora</t>
  </si>
  <si>
    <t xml:space="preserve">META REPROGRAMADA 4TO TRIMESTRE </t>
  </si>
  <si>
    <t xml:space="preserve">No se califica como una buena práctica, puesto que lo que se describe en el registro, corresponde al deber ser del procedimiento para pagos. No hay una muestra de innovación. Una buena práctica, mejora el accionar de una dependencia, pero no puede ser una acción que se realiza regularmente. 
Se sugiere replantear el argumento de que esta es una buena práctica. </t>
  </si>
  <si>
    <t>Reporte Ágora</t>
  </si>
  <si>
    <t>Mantener el 100% de las acciones de mejora asignadas al proceso/Alcaldía con relación a planes de mejoramiento interno documentadas y vigentes</t>
  </si>
  <si>
    <t>Acciones correctivas documentadas y vigentes</t>
  </si>
  <si>
    <r>
      <t xml:space="preserve">1- (No. De acciones vencidas del plan de mejoramiento responsabilidad del proceso  </t>
    </r>
    <r>
      <rPr>
        <b/>
        <sz val="12"/>
        <color rgb="FF0070C0"/>
        <rFont val="Arial"/>
        <family val="2"/>
      </rPr>
      <t>/</t>
    </r>
    <r>
      <rPr>
        <sz val="12"/>
        <color rgb="FF0070C0"/>
        <rFont val="Arial"/>
        <family val="2"/>
      </rPr>
      <t xml:space="preserve"> N°  de acciones a gestionar bajo responsabilidad del proceso)*100</t>
    </r>
  </si>
  <si>
    <t>N/A</t>
  </si>
  <si>
    <t>CONSTANTE</t>
  </si>
  <si>
    <t>Planes de mejora</t>
  </si>
  <si>
    <t>MIMEC - SIG</t>
  </si>
  <si>
    <t>Reportes MIMEC - SIG remitidos por la OAP</t>
  </si>
  <si>
    <t>La Alcaldía Local actualmente presenta un nivel de cumplimiento del 67% de las acciones de mejora documentadas y vigentes.</t>
  </si>
  <si>
    <t>Reportes MIMEC - SIG</t>
  </si>
  <si>
    <t>De acuerdo con el reporte extraido de los aplicativos SIG y MIMEC, la Alcaldía Local  presenta una gestión del 67% en las acciones de los planes de mejora.</t>
  </si>
  <si>
    <t>Reporte SIG- MIMEC</t>
  </si>
  <si>
    <t>La Alcaldía Local y/o proceso mantuvo en el trimestre el 100% de las acciones de mejora asignadas con relación a planes de mejoramiento interno documentadas y vigentes</t>
  </si>
  <si>
    <t>Dar respuesta al 100% de los requerimientos ciudadanos asignados a la Alcaldía Local con corte a 31 de diciembre de 2018, según la información de seguimiento presentada por el proceso de Servicio a la Ciudadanía</t>
  </si>
  <si>
    <t xml:space="preserve">Porcentaje de requerimientos ciudadanos con respuesta de fondo con corte a 31 de diciembre de 2018, según verificación efectuada por el proceso de Servicio a la Ciudadanía </t>
  </si>
  <si>
    <t xml:space="preserve"> ((Número de requerimientos ciudadanos con respuesta de fondo asignados a la Alcaldía Local con corte a 31 de diciembre de 2018/Número de requerimientos ciudadanos asignados a la Alcaldía Local  con corte a 31 de diciembre de 2018)*100%)</t>
  </si>
  <si>
    <t>Requerimientos ciudadanos con respuesta</t>
  </si>
  <si>
    <t>Aplicativo Gestión Documental</t>
  </si>
  <si>
    <t>Seguimiento requerimientos ciudadanos</t>
  </si>
  <si>
    <t xml:space="preserve">La Alcaldía Local dio respuesta al 100% de los requerimientos ciudadanos con corte a 31 de diciembre de 2018 programados para el trimestre de la vigencia 2019.
</t>
  </si>
  <si>
    <t>Reporte SAC</t>
  </si>
  <si>
    <t>La Alcaldía Local dio respuesta al 238% de los requerimientos ciudadanos programados para el trimestre. </t>
  </si>
  <si>
    <t>Reporte requerimientos ciudadanos</t>
  </si>
  <si>
    <t xml:space="preserve">la Alcaldía Local tiene 18 requerimientos ciudadanos pendientes </t>
  </si>
  <si>
    <t>Obtener una calificación semestral  igual o superior al 70 % en la medición desempeño ambiental de la dependencia, empleando como mecanismo de medición la herramienta establecida por la Oficina Asesora de Planeación.</t>
  </si>
  <si>
    <t>Cumplimiento de criterios ambientales</t>
  </si>
  <si>
    <t xml:space="preserve">Porcentaje de cumplimiento de criterios ambientales </t>
  </si>
  <si>
    <t>Porcentaje de buenas prácticas ambientales implementadas</t>
  </si>
  <si>
    <t>Herramienta Oficina Asesora de Planeación</t>
  </si>
  <si>
    <t>Listas de chequeo al cumplimiento de criterios ambientales remitidos por la OAP</t>
  </si>
  <si>
    <t>Uso eficiente de energía: Monitores parcialmente encendidos.
Gestión de Residuos: Se otorga una calificación de 5 teniendo en cuenta que se evidencia una mezcla parcial de los residuos en el punto ecológico.
Movilidad sostenible: Se realizó reporte - 17 bimodal, 15 biciusuarios, 107 transporte público, 9 caminando, 14 carro compartido, 7 taxi, 63 carro particular, 9 moto.
Participación actividades ambientales:Participación activa.
Reporte consumo de papel: No ha realizado reporte de consumo de papel durante el año
Consumo de papel: No se realiza comparación entre semestres por no contar con la información.</t>
  </si>
  <si>
    <t>Reporte criterios ambientales</t>
  </si>
  <si>
    <t>Obtener una calificación igual o superior al 80  % en conocimientos de MIPG por proceso y/o Alcaldía Local</t>
  </si>
  <si>
    <t>Nivel de conocimientos de MIPG</t>
  </si>
  <si>
    <t>(Sumatoria de calificaciones obtenidas por proceso y/o Alcaldía Local / Número de personas evaluadas)*100</t>
  </si>
  <si>
    <t>Promedio de calificación en conocimientos de MIPG</t>
  </si>
  <si>
    <t>TOTAL PLAN DE GESTIÓN</t>
  </si>
  <si>
    <t>PRIMER TRIMESTRE</t>
  </si>
  <si>
    <t>SEEGUNDO TRIMESTRE</t>
  </si>
  <si>
    <t>TERCER TRIMESTRE</t>
  </si>
  <si>
    <t>CUARTO TRIMESTRE</t>
  </si>
  <si>
    <t>Porcentaje de Cumplimiento PLAN DE GESTIÓN 2019</t>
  </si>
  <si>
    <t xml:space="preserve">ELABORÓ: </t>
  </si>
  <si>
    <t xml:space="preserve">REVISÓ: </t>
  </si>
  <si>
    <t>APROBÓ:</t>
  </si>
  <si>
    <t>Firma:</t>
  </si>
  <si>
    <t>RUBROSFUNCIONAMIENTO</t>
  </si>
  <si>
    <t>FUENTE</t>
  </si>
  <si>
    <t>SIG</t>
  </si>
  <si>
    <t>PROGRAMACION</t>
  </si>
  <si>
    <t>INDICADOR</t>
  </si>
  <si>
    <t>ADQUISICION DE BIENES</t>
  </si>
  <si>
    <t>GASTOS DE FUNCIONAMIENTO</t>
  </si>
  <si>
    <t>ADQUISICION DE SERVICIOS</t>
  </si>
  <si>
    <t>GASTOS DE INVERSION</t>
  </si>
  <si>
    <t>RUTINARIA</t>
  </si>
  <si>
    <t>SERVICIOS PUBLICOS</t>
  </si>
  <si>
    <t>GASTOS GENERALES</t>
  </si>
  <si>
    <t>DECRECIENTE</t>
  </si>
  <si>
    <t>SERVICIOS PERSONALES</t>
  </si>
  <si>
    <t>MEDICIONFINAL</t>
  </si>
  <si>
    <t>CONTRALORIA</t>
  </si>
  <si>
    <t>OTROS GASTOS GENERALES</t>
  </si>
  <si>
    <t>MENSUAL</t>
  </si>
  <si>
    <t>SI</t>
  </si>
  <si>
    <t>TRIMESTRAL</t>
  </si>
  <si>
    <t>NO</t>
  </si>
  <si>
    <t>SEMESTRAL</t>
  </si>
  <si>
    <t>ANUAL</t>
  </si>
  <si>
    <t>MODELO DE GESTION LOCAL CON ENFOQUE A LA SATISFACCION DE LAS NECESIDADES</t>
  </si>
  <si>
    <t>ATENCION A LAS POBLACIONES VULNERABLES, EL APOYO EN EL RESTABLECIMIENTO Y GARANTIA DE DERECHOS</t>
  </si>
  <si>
    <t>MODELO PARA EL DESARROLLO DE LAS RELACIONES ESTRATEGICAS DEL DISTRITO CAPITAL CON ACTORES POLITICOS Y SOCIALES</t>
  </si>
  <si>
    <t>SISTEMA DISTRITAL DE DERECHOS HUMANOS</t>
  </si>
  <si>
    <t>CODIGO</t>
  </si>
  <si>
    <t>NOMBRE PROYECTO</t>
  </si>
  <si>
    <t>IMPLEMETACIÓN DEL SISTEMAS DISTRITAL DE JUSTICIA</t>
  </si>
  <si>
    <t xml:space="preserve">CONSTRUCCIÓN DE UNA BOGOTÁ QUE VIVE LOS DERECHOS HUMANOS </t>
  </si>
  <si>
    <t>PREVENCIÓN Y CONTROL DEL DELITO EN EL DISTRITO CAPITAL</t>
  </si>
  <si>
    <t>FORTALECIMIENTO DE LA CAPACIDAD INSTITUCIONAL DE LAS ALCALDÍAS LOCALES</t>
  </si>
  <si>
    <t>FORTALECIMIENTO DE LA CAPACIDAD INSTITUCIONAL</t>
  </si>
  <si>
    <t>PROMOCIÓN Y VISIBILIZACIÓN DE LOS DERECHOS DE LOS GRUPOS ÉTNICOS EN EL DISTRITO CAPITAL</t>
  </si>
  <si>
    <t>FORTALECIMIENTO DE LAS RELACIONES ESTRATÉGICAS DEL DISTRITO CAPITAL CON ACTORES POLÍTICOS Y SOCIALES</t>
  </si>
  <si>
    <t>IMPLEMENTACIÓN DEL MODELO DE GESTIÓN DE TÉCNOLOGIA DE LA INFORMACIÓN PARA EL FORTALECIMIENTO INSTITUCIONAL</t>
  </si>
  <si>
    <t>DEPENDENCIA</t>
  </si>
  <si>
    <t>ALCALDIA LOCAL DE USAQUEN</t>
  </si>
  <si>
    <t>ALCALDE/SA LOCAL DE USAQUEN</t>
  </si>
  <si>
    <t>ALCALDIA LOCAL DE CHAPINERO</t>
  </si>
  <si>
    <t>ALCALDE/SA LOCAL DE CHAPINERO</t>
  </si>
  <si>
    <t>ALCALDIA LOCAL DE SANTAFE</t>
  </si>
  <si>
    <t>ALCALDE/SA LOCAL DE SANTAFE</t>
  </si>
  <si>
    <t>ALCALDIA LOCAL DE SAN CRISTOBAL</t>
  </si>
  <si>
    <t>ALCALDE/SA LOCAL DE SAN CRISTOBAL</t>
  </si>
  <si>
    <t>ALCALDIA LOCAL DE USME</t>
  </si>
  <si>
    <t>ALCALDE/SA LOCAL DE USME</t>
  </si>
  <si>
    <t>ALCALDIA LOCAL DE TUNJUELITO</t>
  </si>
  <si>
    <t>ALCALDE/SA LOCAL DE TUNJUELITO</t>
  </si>
  <si>
    <t>ALCALDE/SA LOCAL DE BOSA</t>
  </si>
  <si>
    <t>ALCALDIA LOCAL DE KENNEDY</t>
  </si>
  <si>
    <t>ALCALDE/SA LOCAL DE KENNEDY</t>
  </si>
  <si>
    <t>ALCALDIA LOCAL DE FONTIBON</t>
  </si>
  <si>
    <t>ALCALDE/SA LOCAL DE FONTIBON</t>
  </si>
  <si>
    <t>ALCALDIA LOCAL DE ENGATIVA</t>
  </si>
  <si>
    <t>ALCALDE/SA LOCAL DE ENGATIVA</t>
  </si>
  <si>
    <t>ALCALDIA LOCAL DE SUBA</t>
  </si>
  <si>
    <t>ALCALDE/SA LOCAL DE SUBA</t>
  </si>
  <si>
    <t>ALCALDIA LOCAL DE BARRIOS UNIDOS</t>
  </si>
  <si>
    <t>ALCALDE/SA LOCAL DE BARRIOS UNIDOS</t>
  </si>
  <si>
    <t>ALCALDIA LOCAL DE TEUSAQUILLO</t>
  </si>
  <si>
    <t>ALCALDE/SA LOCAL DE TEUSAQUILLO</t>
  </si>
  <si>
    <t>ALCALDIA LOCAL DE LOS MARTIRES</t>
  </si>
  <si>
    <t>ALCALDE/SA LOCAL DE LOS MARTIRES</t>
  </si>
  <si>
    <t>ALCALDIA LOCAL DE ANTONIO NARIÑO</t>
  </si>
  <si>
    <t>ALCALDE/SA LOCAL DE ANTONIO NARIÑO</t>
  </si>
  <si>
    <t xml:space="preserve">ALCALDIA LOCAL DE PUENTE ARANDA </t>
  </si>
  <si>
    <t xml:space="preserve">ALCALDE/SA LOCAL DE PUENTE ARANDA </t>
  </si>
  <si>
    <t>ALCALDIA LOCAL DE LA CANDELARIA</t>
  </si>
  <si>
    <t>ALCALDE/SA LOCAL DE LA CANDELARIA</t>
  </si>
  <si>
    <t>ALCALDIA LOCAL DE RAFAEL URIBE URIBE</t>
  </si>
  <si>
    <t>ALCALDE/SA LOCAL DE RAFAEL URIBE URIBE</t>
  </si>
  <si>
    <t>ALCALDIA LOCAL DE CIUDAD BOLIVAR</t>
  </si>
  <si>
    <t>ALCALDE/SA LOCAL DE CIUDAD BOLIVAR</t>
  </si>
  <si>
    <t>ALCALDIA LOCAL DE SUMAPAZ</t>
  </si>
  <si>
    <t>ALCALDE/SA LOCAL DE SUMAPAZ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</si>
</sst>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 #,##0.00&quot;    &quot;;\-* #,##0.00&quot;    &quot;;* \-#&quot;    &quot;;@\ "/>
    <numFmt numFmtId="165" formatCode="0.0%"/>
  </numFmts>
  <fonts count="39" x14ac:knownFonts="1">
    <font>
      <sz val="11"/>
      <color theme="1"/>
      <name val="Calibri"/>
      <family val="2"/>
      <scheme val="minor"/>
    </font>
    <font>
      <sz val="10"/>
      <name val="Arial"/>
      <family val="2"/>
    </font>
    <font>
      <sz val="8"/>
      <color indexed="81"/>
      <name val="Tahoma"/>
      <family val="2"/>
    </font>
    <font>
      <b/>
      <sz val="8"/>
      <color indexed="81"/>
      <name val="Tahoma"/>
      <family val="2"/>
    </font>
    <font>
      <sz val="14"/>
      <name val="Arial Narrow"/>
      <family val="2"/>
    </font>
    <font>
      <b/>
      <sz val="12"/>
      <name val="Garamond"/>
      <family val="1"/>
    </font>
    <font>
      <sz val="12"/>
      <name val="Garamond"/>
      <family val="1"/>
    </font>
    <font>
      <b/>
      <sz val="11"/>
      <name val="Garamond"/>
      <family val="1"/>
    </font>
    <font>
      <b/>
      <sz val="11"/>
      <color indexed="16"/>
      <name val="Garamond"/>
      <family val="1"/>
    </font>
    <font>
      <b/>
      <sz val="10"/>
      <name val="Garamond"/>
      <family val="1"/>
    </font>
    <font>
      <sz val="10"/>
      <color indexed="8"/>
      <name val="Garamond"/>
      <family val="1"/>
    </font>
    <font>
      <sz val="10"/>
      <name val="Garamond"/>
      <family val="1"/>
    </font>
    <font>
      <b/>
      <sz val="10"/>
      <color indexed="8"/>
      <name val="Garamond"/>
      <family val="1"/>
    </font>
    <font>
      <b/>
      <sz val="22"/>
      <name val="Garamond"/>
      <family val="1"/>
    </font>
    <font>
      <sz val="11"/>
      <color theme="1"/>
      <name val="Calibri"/>
      <family val="2"/>
      <scheme val="minor"/>
    </font>
    <font>
      <sz val="11"/>
      <color theme="1"/>
      <name val="Arial"/>
      <family val="2"/>
    </font>
    <font>
      <sz val="12"/>
      <color theme="1"/>
      <name val="Arial"/>
      <family val="2"/>
    </font>
    <font>
      <sz val="14"/>
      <color theme="1"/>
      <name val="Arial Narrow"/>
      <family val="2"/>
    </font>
    <font>
      <sz val="14"/>
      <color rgb="FFFF0000"/>
      <name val="Arial Narrow"/>
      <family val="2"/>
    </font>
    <font>
      <sz val="12"/>
      <color theme="1"/>
      <name val="Garamond"/>
      <family val="1"/>
    </font>
    <font>
      <b/>
      <sz val="20"/>
      <color theme="1"/>
      <name val="Garamond"/>
      <family val="1"/>
    </font>
    <font>
      <b/>
      <sz val="28"/>
      <color theme="1"/>
      <name val="Garamond"/>
      <family val="1"/>
    </font>
    <font>
      <sz val="10"/>
      <color theme="1"/>
      <name val="Garamond"/>
      <family val="1"/>
    </font>
    <font>
      <sz val="11"/>
      <color theme="1"/>
      <name val="Garamond"/>
      <family val="1"/>
    </font>
    <font>
      <b/>
      <sz val="10"/>
      <color theme="1"/>
      <name val="Garamond"/>
      <family val="1"/>
    </font>
    <font>
      <b/>
      <sz val="26"/>
      <color theme="1"/>
      <name val="Garamond"/>
      <family val="1"/>
    </font>
    <font>
      <b/>
      <sz val="18"/>
      <color theme="1"/>
      <name val="Garamond"/>
      <family val="1"/>
    </font>
    <font>
      <b/>
      <sz val="11"/>
      <color theme="1"/>
      <name val="Garamond"/>
      <family val="1"/>
    </font>
    <font>
      <b/>
      <sz val="16"/>
      <name val="Garamond"/>
      <family val="1"/>
    </font>
    <font>
      <b/>
      <sz val="12"/>
      <name val="Arial"/>
      <family val="2"/>
    </font>
    <font>
      <sz val="12"/>
      <name val="Arial"/>
      <family val="2"/>
    </font>
    <font>
      <b/>
      <sz val="12"/>
      <color theme="1"/>
      <name val="Arial"/>
      <family val="2"/>
    </font>
    <font>
      <sz val="12"/>
      <color rgb="FF000000"/>
      <name val="Arial"/>
      <family val="2"/>
    </font>
    <font>
      <b/>
      <sz val="12"/>
      <color rgb="FF0070C0"/>
      <name val="Arial"/>
      <family val="2"/>
    </font>
    <font>
      <sz val="12"/>
      <color rgb="FF0070C0"/>
      <name val="Arial"/>
      <family val="2"/>
    </font>
    <font>
      <sz val="11"/>
      <color theme="1"/>
      <name val="Segoe UI"/>
      <family val="2"/>
    </font>
    <font>
      <i/>
      <sz val="12"/>
      <name val="Garamond"/>
      <family val="1"/>
    </font>
    <font>
      <sz val="11"/>
      <name val="Garamond"/>
      <family val="1"/>
    </font>
    <font>
      <b/>
      <sz val="12"/>
      <color theme="1"/>
      <name val="Garamond"/>
      <family val="1"/>
    </font>
  </fonts>
  <fills count="24">
    <fill>
      <patternFill patternType="none"/>
    </fill>
    <fill>
      <patternFill patternType="gray125"/>
    </fill>
    <fill>
      <patternFill patternType="solid">
        <fgColor indexed="13"/>
        <bgColor indexed="34"/>
      </patternFill>
    </fill>
    <fill>
      <patternFill patternType="solid">
        <fgColor indexed="10"/>
        <bgColor indexed="60"/>
      </patternFill>
    </fill>
    <fill>
      <patternFill patternType="solid">
        <fgColor indexed="17"/>
        <bgColor indexed="21"/>
      </patternFill>
    </fill>
    <fill>
      <patternFill patternType="solid">
        <fgColor indexed="9"/>
        <bgColor indexed="64"/>
      </patternFill>
    </fill>
    <fill>
      <patternFill patternType="solid">
        <fgColor theme="6" tint="0.59999389629810485"/>
        <bgColor indexed="64"/>
      </patternFill>
    </fill>
    <fill>
      <patternFill patternType="solid">
        <fgColor theme="0"/>
        <bgColor indexed="64"/>
      </patternFill>
    </fill>
    <fill>
      <patternFill patternType="solid">
        <fgColor theme="4" tint="0.59999389629810485"/>
        <bgColor indexed="64"/>
      </patternFill>
    </fill>
    <fill>
      <patternFill patternType="solid">
        <fgColor rgb="FFFFFF00"/>
        <bgColor indexed="64"/>
      </patternFill>
    </fill>
    <fill>
      <patternFill patternType="solid">
        <fgColor theme="7" tint="0.59999389629810485"/>
        <bgColor indexed="64"/>
      </patternFill>
    </fill>
    <fill>
      <patternFill patternType="solid">
        <fgColor theme="2" tint="-0.249977111117893"/>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8"/>
        <bgColor indexed="64"/>
      </patternFill>
    </fill>
    <fill>
      <patternFill patternType="solid">
        <fgColor theme="8" tint="-0.249977111117893"/>
        <bgColor indexed="64"/>
      </patternFill>
    </fill>
    <fill>
      <patternFill patternType="solid">
        <fgColor rgb="FF0070C0"/>
        <bgColor indexed="64"/>
      </patternFill>
    </fill>
    <fill>
      <patternFill patternType="solid">
        <fgColor rgb="FF00B050"/>
        <bgColor indexed="64"/>
      </patternFill>
    </fill>
    <fill>
      <patternFill patternType="solid">
        <fgColor theme="9" tint="0.39997558519241921"/>
        <bgColor indexed="64"/>
      </patternFill>
    </fill>
    <fill>
      <patternFill patternType="solid">
        <fgColor theme="6" tint="0.39997558519241921"/>
        <bgColor indexed="64"/>
      </patternFill>
    </fill>
    <fill>
      <patternFill patternType="solid">
        <fgColor theme="6"/>
        <bgColor indexed="64"/>
      </patternFill>
    </fill>
    <fill>
      <patternFill patternType="solid">
        <fgColor theme="0" tint="-0.249977111117893"/>
        <bgColor indexed="64"/>
      </patternFill>
    </fill>
    <fill>
      <patternFill patternType="solid">
        <fgColor theme="4" tint="0.39997558519241921"/>
        <bgColor indexed="64"/>
      </patternFill>
    </fill>
    <fill>
      <patternFill patternType="solid">
        <fgColor theme="9"/>
        <bgColor indexed="64"/>
      </patternFill>
    </fill>
  </fills>
  <borders count="49">
    <border>
      <left/>
      <right/>
      <top/>
      <bottom/>
      <diagonal/>
    </border>
    <border>
      <left style="medium">
        <color indexed="64"/>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bottom/>
      <diagonal/>
    </border>
    <border>
      <left/>
      <right/>
      <top style="thin">
        <color indexed="64"/>
      </top>
      <bottom/>
      <diagonal/>
    </border>
    <border>
      <left style="medium">
        <color indexed="64"/>
      </left>
      <right style="medium">
        <color indexed="64"/>
      </right>
      <top style="thin">
        <color indexed="64"/>
      </top>
      <bottom/>
      <diagonal/>
    </border>
    <border>
      <left style="thin">
        <color indexed="64"/>
      </left>
      <right style="medium">
        <color indexed="64"/>
      </right>
      <top style="thin">
        <color indexed="64"/>
      </top>
      <bottom/>
      <diagonal/>
    </border>
    <border>
      <left/>
      <right style="thin">
        <color indexed="64"/>
      </right>
      <top style="medium">
        <color indexed="64"/>
      </top>
      <bottom/>
      <diagonal/>
    </border>
    <border>
      <left style="thin">
        <color indexed="64"/>
      </left>
      <right/>
      <top/>
      <bottom style="thin">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style="medium">
        <color indexed="64"/>
      </left>
      <right style="thin">
        <color indexed="64"/>
      </right>
      <top style="medium">
        <color indexed="64"/>
      </top>
      <bottom style="thin">
        <color indexed="64"/>
      </bottom>
      <diagonal/>
    </border>
  </borders>
  <cellStyleXfs count="9">
    <xf numFmtId="0" fontId="0" fillId="0" borderId="0"/>
    <xf numFmtId="0" fontId="1" fillId="2" borderId="0" applyNumberFormat="0" applyBorder="0" applyAlignment="0" applyProtection="0"/>
    <xf numFmtId="164" fontId="1" fillId="0" borderId="0" applyFill="0" applyBorder="0" applyAlignment="0" applyProtection="0"/>
    <xf numFmtId="0" fontId="1" fillId="0" borderId="0"/>
    <xf numFmtId="9" fontId="14" fillId="0" borderId="0" applyFont="0" applyFill="0" applyBorder="0" applyAlignment="0" applyProtection="0"/>
    <xf numFmtId="9" fontId="1" fillId="0" borderId="0" applyFill="0" applyBorder="0" applyAlignment="0" applyProtection="0"/>
    <xf numFmtId="9" fontId="1" fillId="0" borderId="0" applyFill="0" applyBorder="0" applyAlignment="0" applyProtection="0"/>
    <xf numFmtId="0" fontId="1" fillId="3" borderId="0" applyNumberFormat="0" applyBorder="0" applyAlignment="0" applyProtection="0"/>
    <xf numFmtId="0" fontId="1" fillId="4" borderId="0" applyNumberFormat="0" applyBorder="0" applyAlignment="0" applyProtection="0"/>
  </cellStyleXfs>
  <cellXfs count="284">
    <xf numFmtId="0" fontId="0" fillId="0" borderId="0" xfId="0"/>
    <xf numFmtId="0" fontId="15" fillId="0" borderId="1" xfId="0" applyFont="1" applyFill="1" applyBorder="1" applyAlignment="1">
      <alignment horizontal="justify" vertical="center" wrapText="1"/>
    </xf>
    <xf numFmtId="0" fontId="15" fillId="0" borderId="2" xfId="0" applyFont="1" applyFill="1" applyBorder="1" applyAlignment="1">
      <alignment horizontal="center" vertical="center" wrapText="1"/>
    </xf>
    <xf numFmtId="0" fontId="0" fillId="0" borderId="0" xfId="0" applyAlignment="1">
      <alignment wrapText="1"/>
    </xf>
    <xf numFmtId="0" fontId="15" fillId="0" borderId="3" xfId="0" applyFont="1" applyFill="1" applyBorder="1" applyAlignment="1">
      <alignment horizontal="justify" vertical="center" wrapText="1"/>
    </xf>
    <xf numFmtId="0" fontId="15" fillId="0" borderId="2" xfId="0" applyFont="1" applyFill="1" applyBorder="1" applyAlignment="1">
      <alignment horizontal="justify" vertical="center" wrapText="1"/>
    </xf>
    <xf numFmtId="0" fontId="15" fillId="0" borderId="4" xfId="0" applyFont="1" applyFill="1" applyBorder="1" applyAlignment="1">
      <alignment horizontal="justify" vertical="center" wrapText="1"/>
    </xf>
    <xf numFmtId="0" fontId="15" fillId="0" borderId="5" xfId="0" applyFont="1" applyFill="1" applyBorder="1" applyAlignment="1">
      <alignment horizontal="justify" vertical="center" wrapText="1"/>
    </xf>
    <xf numFmtId="0" fontId="15" fillId="0" borderId="6" xfId="0" applyFont="1" applyFill="1" applyBorder="1" applyAlignment="1">
      <alignment horizontal="justify" vertical="center" wrapText="1"/>
    </xf>
    <xf numFmtId="0" fontId="0" fillId="0" borderId="0" xfId="0" applyAlignment="1">
      <alignment horizontal="center"/>
    </xf>
    <xf numFmtId="0" fontId="0" fillId="0" borderId="0" xfId="0" applyAlignment="1">
      <alignment horizontal="center" vertical="center"/>
    </xf>
    <xf numFmtId="0" fontId="16" fillId="0" borderId="0" xfId="0" applyFont="1" applyAlignment="1">
      <alignment horizontal="justify"/>
    </xf>
    <xf numFmtId="0" fontId="17" fillId="6" borderId="7" xfId="0" applyFont="1" applyFill="1" applyBorder="1" applyAlignment="1">
      <alignment horizontal="justify" vertical="center" wrapText="1"/>
    </xf>
    <xf numFmtId="0" fontId="17" fillId="7" borderId="7" xfId="0" applyFont="1" applyFill="1" applyBorder="1" applyAlignment="1">
      <alignment horizontal="justify" vertical="center" wrapText="1"/>
    </xf>
    <xf numFmtId="0" fontId="4" fillId="8" borderId="2" xfId="0" applyFont="1" applyFill="1" applyBorder="1" applyAlignment="1">
      <alignment horizontal="center" vertical="center" wrapText="1"/>
    </xf>
    <xf numFmtId="0" fontId="4" fillId="8" borderId="2" xfId="0" applyFont="1" applyFill="1" applyBorder="1" applyAlignment="1">
      <alignment horizontal="justify" vertical="center" wrapText="1"/>
    </xf>
    <xf numFmtId="0" fontId="17" fillId="8" borderId="7" xfId="0" applyFont="1" applyFill="1" applyBorder="1" applyAlignment="1">
      <alignment horizontal="justify" vertical="center" wrapText="1"/>
    </xf>
    <xf numFmtId="0" fontId="17" fillId="8" borderId="8" xfId="0" applyFont="1" applyFill="1" applyBorder="1" applyAlignment="1">
      <alignment horizontal="justify" vertical="center" wrapText="1"/>
    </xf>
    <xf numFmtId="0" fontId="4" fillId="9" borderId="9" xfId="0" applyFont="1" applyFill="1" applyBorder="1" applyAlignment="1">
      <alignment horizontal="justify" vertical="center" wrapText="1"/>
    </xf>
    <xf numFmtId="0" fontId="4" fillId="9" borderId="7" xfId="0" applyFont="1" applyFill="1" applyBorder="1" applyAlignment="1">
      <alignment horizontal="justify" vertical="center" wrapText="1"/>
    </xf>
    <xf numFmtId="0" fontId="4" fillId="10" borderId="2" xfId="0" applyFont="1" applyFill="1" applyBorder="1" applyAlignment="1">
      <alignment horizontal="justify" vertical="center" wrapText="1"/>
    </xf>
    <xf numFmtId="0" fontId="4" fillId="10" borderId="7" xfId="0" applyFont="1" applyFill="1" applyBorder="1" applyAlignment="1">
      <alignment horizontal="justify" vertical="center" wrapText="1"/>
    </xf>
    <xf numFmtId="0" fontId="4" fillId="11" borderId="7" xfId="0" applyFont="1" applyFill="1" applyBorder="1" applyAlignment="1">
      <alignment horizontal="justify" vertical="center" wrapText="1"/>
    </xf>
    <xf numFmtId="0" fontId="17" fillId="11" borderId="10" xfId="0" applyFont="1" applyFill="1" applyBorder="1" applyAlignment="1">
      <alignment horizontal="justify" vertical="center" wrapText="1"/>
    </xf>
    <xf numFmtId="0" fontId="17" fillId="11" borderId="7" xfId="0" applyFont="1" applyFill="1" applyBorder="1" applyAlignment="1">
      <alignment horizontal="justify" vertical="center" wrapText="1"/>
    </xf>
    <xf numFmtId="0" fontId="4" fillId="11" borderId="2" xfId="0" applyFont="1" applyFill="1" applyBorder="1" applyAlignment="1">
      <alignment vertical="center" wrapText="1"/>
    </xf>
    <xf numFmtId="0" fontId="17" fillId="12" borderId="9" xfId="0" applyFont="1" applyFill="1" applyBorder="1" applyAlignment="1">
      <alignment horizontal="justify" vertical="center" wrapText="1"/>
    </xf>
    <xf numFmtId="0" fontId="17" fillId="12" borderId="7" xfId="0" applyFont="1" applyFill="1" applyBorder="1" applyAlignment="1">
      <alignment horizontal="justify" vertical="center" wrapText="1"/>
    </xf>
    <xf numFmtId="0" fontId="4" fillId="12" borderId="7" xfId="0" applyFont="1" applyFill="1" applyBorder="1" applyAlignment="1">
      <alignment horizontal="justify" vertical="center" wrapText="1"/>
    </xf>
    <xf numFmtId="0" fontId="18" fillId="12" borderId="7" xfId="0" applyFont="1" applyFill="1" applyBorder="1" applyAlignment="1">
      <alignment horizontal="justify" vertical="center" wrapText="1"/>
    </xf>
    <xf numFmtId="0" fontId="17" fillId="12" borderId="11" xfId="0" applyFont="1" applyFill="1" applyBorder="1" applyAlignment="1">
      <alignment horizontal="left" vertical="center" wrapText="1"/>
    </xf>
    <xf numFmtId="0" fontId="17" fillId="12" borderId="8" xfId="0" applyFont="1" applyFill="1" applyBorder="1" applyAlignment="1">
      <alignment horizontal="justify" vertical="center" wrapText="1"/>
    </xf>
    <xf numFmtId="0" fontId="4" fillId="12" borderId="9" xfId="0" applyFont="1" applyFill="1" applyBorder="1" applyAlignment="1">
      <alignment horizontal="justify" vertical="center" wrapText="1"/>
    </xf>
    <xf numFmtId="0" fontId="4" fillId="12" borderId="8" xfId="0" applyFont="1" applyFill="1" applyBorder="1" applyAlignment="1">
      <alignment horizontal="justify" vertical="center" wrapText="1"/>
    </xf>
    <xf numFmtId="0" fontId="6" fillId="5" borderId="16" xfId="0" applyFont="1" applyFill="1" applyBorder="1" applyAlignment="1" applyProtection="1">
      <alignment horizontal="center" vertical="center" wrapText="1"/>
    </xf>
    <xf numFmtId="9" fontId="20" fillId="7" borderId="18" xfId="4" applyFont="1" applyFill="1" applyBorder="1" applyAlignment="1" applyProtection="1">
      <alignment horizontal="center" vertical="center" wrapText="1"/>
    </xf>
    <xf numFmtId="9" fontId="21" fillId="7" borderId="19" xfId="4" applyFont="1" applyFill="1" applyBorder="1" applyAlignment="1" applyProtection="1">
      <alignment horizontal="center" vertical="center" wrapText="1"/>
    </xf>
    <xf numFmtId="0" fontId="22" fillId="7" borderId="20" xfId="0" applyFont="1" applyFill="1" applyBorder="1" applyAlignment="1" applyProtection="1">
      <alignment vertical="center" wrapText="1"/>
    </xf>
    <xf numFmtId="9" fontId="11" fillId="7" borderId="21" xfId="4" applyFont="1" applyFill="1" applyBorder="1" applyAlignment="1" applyProtection="1">
      <alignment horizontal="center" vertical="center" wrapText="1"/>
    </xf>
    <xf numFmtId="0" fontId="22" fillId="7" borderId="21" xfId="0" applyFont="1" applyFill="1" applyBorder="1" applyAlignment="1" applyProtection="1">
      <alignment vertical="center" wrapText="1"/>
    </xf>
    <xf numFmtId="0" fontId="19" fillId="7" borderId="21" xfId="0" applyFont="1" applyFill="1" applyBorder="1" applyAlignment="1" applyProtection="1">
      <alignment vertical="center" wrapText="1"/>
    </xf>
    <xf numFmtId="9" fontId="13" fillId="7" borderId="21" xfId="4" applyFont="1" applyFill="1" applyBorder="1" applyAlignment="1" applyProtection="1">
      <alignment horizontal="center" vertical="center" wrapText="1"/>
    </xf>
    <xf numFmtId="9" fontId="11" fillId="7" borderId="22" xfId="4" applyFont="1" applyFill="1" applyBorder="1" applyAlignment="1" applyProtection="1">
      <alignment vertical="center" wrapText="1"/>
    </xf>
    <xf numFmtId="0" fontId="23" fillId="0" borderId="0" xfId="0" applyFont="1" applyProtection="1"/>
    <xf numFmtId="0" fontId="23" fillId="0" borderId="0" xfId="0" applyFont="1" applyAlignment="1" applyProtection="1">
      <alignment horizontal="center"/>
    </xf>
    <xf numFmtId="0" fontId="7" fillId="7" borderId="2" xfId="0" applyFont="1" applyFill="1" applyBorder="1" applyAlignment="1" applyProtection="1">
      <alignment vertical="center" wrapText="1"/>
    </xf>
    <xf numFmtId="0" fontId="5" fillId="7" borderId="23" xfId="0" applyFont="1" applyFill="1" applyBorder="1" applyAlignment="1" applyProtection="1">
      <alignment horizontal="center" vertical="center" wrapText="1"/>
    </xf>
    <xf numFmtId="0" fontId="22" fillId="7" borderId="0" xfId="0" applyFont="1" applyFill="1" applyProtection="1"/>
    <xf numFmtId="0" fontId="22" fillId="7" borderId="0" xfId="0" applyFont="1" applyFill="1" applyAlignment="1" applyProtection="1">
      <alignment horizontal="center"/>
    </xf>
    <xf numFmtId="0" fontId="8" fillId="13" borderId="16" xfId="0" applyFont="1" applyFill="1" applyBorder="1" applyAlignment="1" applyProtection="1">
      <alignment horizontal="center" vertical="center" wrapText="1"/>
    </xf>
    <xf numFmtId="0" fontId="10" fillId="7" borderId="0" xfId="0" applyFont="1" applyFill="1" applyBorder="1" applyAlignment="1" applyProtection="1">
      <alignment horizontal="center"/>
    </xf>
    <xf numFmtId="0" fontId="11" fillId="7" borderId="0" xfId="0" applyFont="1" applyFill="1" applyBorder="1" applyAlignment="1" applyProtection="1">
      <alignment horizontal="left" vertical="center" wrapText="1"/>
    </xf>
    <xf numFmtId="0" fontId="12" fillId="7" borderId="0" xfId="0" applyFont="1" applyFill="1" applyBorder="1" applyAlignment="1" applyProtection="1">
      <alignment vertical="center" wrapText="1"/>
    </xf>
    <xf numFmtId="0" fontId="24" fillId="7" borderId="0" xfId="0" applyFont="1" applyFill="1" applyBorder="1" applyAlignment="1" applyProtection="1">
      <alignment vertical="center"/>
    </xf>
    <xf numFmtId="0" fontId="22" fillId="7" borderId="0" xfId="0" applyFont="1" applyFill="1" applyAlignment="1" applyProtection="1">
      <alignment horizontal="justify" vertical="center" wrapText="1"/>
    </xf>
    <xf numFmtId="0" fontId="22" fillId="7" borderId="0" xfId="0" applyFont="1" applyFill="1" applyAlignment="1" applyProtection="1">
      <alignment horizontal="center" vertical="center"/>
    </xf>
    <xf numFmtId="0" fontId="9" fillId="14" borderId="25" xfId="0" applyFont="1" applyFill="1" applyBorder="1" applyAlignment="1" applyProtection="1">
      <alignment vertical="center" wrapText="1"/>
    </xf>
    <xf numFmtId="0" fontId="9" fillId="14" borderId="26" xfId="0" applyFont="1" applyFill="1" applyBorder="1" applyAlignment="1" applyProtection="1">
      <alignment vertical="center" wrapText="1"/>
    </xf>
    <xf numFmtId="0" fontId="9" fillId="16" borderId="17" xfId="0" applyFont="1" applyFill="1" applyBorder="1" applyAlignment="1" applyProtection="1">
      <alignment horizontal="center" vertical="center" wrapText="1"/>
    </xf>
    <xf numFmtId="0" fontId="9" fillId="16" borderId="5" xfId="0" applyFont="1" applyFill="1" applyBorder="1" applyAlignment="1" applyProtection="1">
      <alignment horizontal="center" vertical="center" wrapText="1"/>
    </xf>
    <xf numFmtId="0" fontId="9" fillId="15" borderId="24" xfId="0" applyFont="1" applyFill="1" applyBorder="1" applyAlignment="1" applyProtection="1">
      <alignment horizontal="center" vertical="center" wrapText="1"/>
    </xf>
    <xf numFmtId="0" fontId="9" fillId="15" borderId="27" xfId="0" applyFont="1" applyFill="1" applyBorder="1" applyAlignment="1" applyProtection="1">
      <alignment horizontal="center" vertical="center" wrapText="1"/>
    </xf>
    <xf numFmtId="0" fontId="9" fillId="15" borderId="7" xfId="0" applyFont="1" applyFill="1" applyBorder="1" applyAlignment="1" applyProtection="1">
      <alignment horizontal="center" vertical="center" wrapText="1"/>
    </xf>
    <xf numFmtId="0" fontId="9" fillId="15" borderId="2" xfId="0" applyFont="1" applyFill="1" applyBorder="1" applyAlignment="1" applyProtection="1">
      <alignment horizontal="center" vertical="center" wrapText="1"/>
    </xf>
    <xf numFmtId="0" fontId="9" fillId="16" borderId="28" xfId="0" applyFont="1" applyFill="1" applyBorder="1" applyAlignment="1" applyProtection="1">
      <alignment horizontal="center" vertical="center" wrapText="1"/>
    </xf>
    <xf numFmtId="0" fontId="9" fillId="16" borderId="28" xfId="0" applyFont="1" applyFill="1" applyBorder="1" applyAlignment="1" applyProtection="1">
      <alignment vertical="center" wrapText="1"/>
    </xf>
    <xf numFmtId="0" fontId="9" fillId="15" borderId="29" xfId="0" applyFont="1" applyFill="1" applyBorder="1" applyAlignment="1" applyProtection="1">
      <alignment horizontal="center" vertical="center" wrapText="1"/>
    </xf>
    <xf numFmtId="0" fontId="9" fillId="15" borderId="30" xfId="0" applyFont="1" applyFill="1" applyBorder="1" applyAlignment="1" applyProtection="1">
      <alignment horizontal="center" vertical="center" wrapText="1"/>
    </xf>
    <xf numFmtId="0" fontId="9" fillId="15" borderId="11" xfId="0" applyFont="1" applyFill="1" applyBorder="1" applyAlignment="1" applyProtection="1">
      <alignment horizontal="center" vertical="center" wrapText="1"/>
    </xf>
    <xf numFmtId="0" fontId="9" fillId="15" borderId="6" xfId="0" applyFont="1" applyFill="1" applyBorder="1" applyAlignment="1" applyProtection="1">
      <alignment horizontal="center" vertical="center" wrapText="1"/>
    </xf>
    <xf numFmtId="0" fontId="24" fillId="15" borderId="6" xfId="0" applyFont="1" applyFill="1" applyBorder="1" applyProtection="1"/>
    <xf numFmtId="0" fontId="9" fillId="17" borderId="6" xfId="0" applyFont="1" applyFill="1" applyBorder="1" applyAlignment="1" applyProtection="1">
      <alignment horizontal="center" vertical="center" wrapText="1"/>
    </xf>
    <xf numFmtId="0" fontId="9" fillId="20" borderId="6" xfId="0" applyFont="1" applyFill="1" applyBorder="1" applyAlignment="1" applyProtection="1">
      <alignment horizontal="center" vertical="center" wrapText="1"/>
    </xf>
    <xf numFmtId="0" fontId="9" fillId="18" borderId="6" xfId="0" applyFont="1" applyFill="1" applyBorder="1" applyAlignment="1" applyProtection="1">
      <alignment horizontal="center" vertical="center" wrapText="1"/>
    </xf>
    <xf numFmtId="0" fontId="9" fillId="9" borderId="6" xfId="0" applyFont="1" applyFill="1" applyBorder="1" applyAlignment="1" applyProtection="1">
      <alignment horizontal="center" vertical="center" wrapText="1"/>
    </xf>
    <xf numFmtId="0" fontId="9" fillId="19" borderId="6" xfId="0" applyFont="1" applyFill="1" applyBorder="1" applyAlignment="1" applyProtection="1">
      <alignment horizontal="center" vertical="center" wrapText="1"/>
    </xf>
    <xf numFmtId="0" fontId="9" fillId="19" borderId="31" xfId="0" applyFont="1" applyFill="1" applyBorder="1" applyAlignment="1" applyProtection="1">
      <alignment horizontal="center" vertical="center" wrapText="1"/>
    </xf>
    <xf numFmtId="0" fontId="9" fillId="21" borderId="33" xfId="0" applyFont="1" applyFill="1" applyBorder="1" applyAlignment="1" applyProtection="1">
      <alignment vertical="center" wrapText="1"/>
    </xf>
    <xf numFmtId="0" fontId="23" fillId="0" borderId="20" xfId="0" applyFont="1" applyBorder="1" applyProtection="1"/>
    <xf numFmtId="0" fontId="22" fillId="7" borderId="20" xfId="0" applyFont="1" applyFill="1" applyBorder="1" applyAlignment="1" applyProtection="1">
      <alignment horizontal="center" vertical="center" wrapText="1"/>
    </xf>
    <xf numFmtId="0" fontId="22" fillId="7" borderId="0" xfId="0" applyFont="1" applyFill="1" applyBorder="1" applyAlignment="1" applyProtection="1">
      <alignment vertical="center" wrapText="1"/>
    </xf>
    <xf numFmtId="0" fontId="22" fillId="7" borderId="0" xfId="0" applyFont="1" applyFill="1" applyBorder="1" applyAlignment="1" applyProtection="1">
      <alignment horizontal="justify" vertical="center" wrapText="1"/>
    </xf>
    <xf numFmtId="9" fontId="22" fillId="7" borderId="0" xfId="0" applyNumberFormat="1" applyFont="1" applyFill="1" applyBorder="1" applyAlignment="1" applyProtection="1">
      <alignment horizontal="center" vertical="center" wrapText="1"/>
    </xf>
    <xf numFmtId="9" fontId="11" fillId="7" borderId="0" xfId="4" applyFont="1" applyFill="1" applyBorder="1" applyAlignment="1" applyProtection="1">
      <alignment horizontal="center" vertical="center" wrapText="1"/>
    </xf>
    <xf numFmtId="0" fontId="22" fillId="7" borderId="0" xfId="0" applyFont="1" applyFill="1" applyBorder="1" applyProtection="1"/>
    <xf numFmtId="0" fontId="22" fillId="7" borderId="0" xfId="0" applyFont="1" applyFill="1" applyBorder="1" applyAlignment="1" applyProtection="1">
      <alignment horizontal="center" vertical="center" wrapText="1"/>
    </xf>
    <xf numFmtId="0" fontId="24" fillId="7" borderId="0" xfId="0" applyFont="1" applyFill="1" applyBorder="1" applyAlignment="1" applyProtection="1">
      <alignment vertical="top" wrapText="1"/>
    </xf>
    <xf numFmtId="0" fontId="24" fillId="7" borderId="0" xfId="0" applyFont="1" applyFill="1" applyBorder="1" applyAlignment="1" applyProtection="1">
      <alignment horizontal="center" vertical="center" wrapText="1"/>
    </xf>
    <xf numFmtId="0" fontId="24" fillId="7" borderId="34" xfId="0" applyFont="1" applyFill="1" applyBorder="1" applyAlignment="1" applyProtection="1">
      <alignment horizontal="center" vertical="center" wrapText="1"/>
    </xf>
    <xf numFmtId="0" fontId="22" fillId="7" borderId="7" xfId="0" applyFont="1" applyFill="1" applyBorder="1" applyAlignment="1" applyProtection="1">
      <alignment horizontal="justify" vertical="center" wrapText="1"/>
    </xf>
    <xf numFmtId="0" fontId="22" fillId="7" borderId="0" xfId="0" applyFont="1" applyFill="1" applyAlignment="1" applyProtection="1">
      <alignment vertical="top" wrapText="1"/>
    </xf>
    <xf numFmtId="0" fontId="22" fillId="7" borderId="0" xfId="0" applyFont="1" applyFill="1" applyAlignment="1" applyProtection="1">
      <alignment horizontal="center" vertical="top" wrapText="1"/>
    </xf>
    <xf numFmtId="0" fontId="23" fillId="0" borderId="0" xfId="0" applyFont="1" applyAlignment="1" applyProtection="1">
      <alignment horizontal="justify" vertical="center" wrapText="1"/>
    </xf>
    <xf numFmtId="0" fontId="23" fillId="0" borderId="0" xfId="0" applyFont="1" applyAlignment="1" applyProtection="1">
      <alignment horizontal="center" vertical="center"/>
    </xf>
    <xf numFmtId="0" fontId="23" fillId="0" borderId="0" xfId="0" applyFont="1" applyBorder="1" applyProtection="1"/>
    <xf numFmtId="0" fontId="24" fillId="7" borderId="0" xfId="0" applyFont="1" applyFill="1" applyBorder="1" applyAlignment="1" applyProtection="1">
      <alignment horizontal="center" vertical="center"/>
    </xf>
    <xf numFmtId="0" fontId="29" fillId="0" borderId="2" xfId="0" applyFont="1" applyFill="1" applyBorder="1" applyAlignment="1" applyProtection="1">
      <alignment horizontal="center" vertical="center" wrapText="1"/>
    </xf>
    <xf numFmtId="0" fontId="16" fillId="0" borderId="2" xfId="0" applyFont="1" applyFill="1" applyBorder="1" applyAlignment="1" applyProtection="1">
      <alignment vertical="center" wrapText="1"/>
    </xf>
    <xf numFmtId="0" fontId="30" fillId="0" borderId="2" xfId="0" applyFont="1" applyFill="1" applyBorder="1" applyAlignment="1" applyProtection="1">
      <alignment horizontal="left" vertical="center" wrapText="1"/>
    </xf>
    <xf numFmtId="9" fontId="30" fillId="0" borderId="2" xfId="4" applyFont="1" applyFill="1" applyBorder="1" applyAlignment="1" applyProtection="1">
      <alignment horizontal="center" vertical="center" wrapText="1"/>
    </xf>
    <xf numFmtId="0" fontId="30" fillId="0" borderId="2" xfId="0" applyFont="1" applyFill="1" applyBorder="1" applyAlignment="1" applyProtection="1">
      <alignment horizontal="center" vertical="center" wrapText="1"/>
    </xf>
    <xf numFmtId="9" fontId="30" fillId="0" borderId="2" xfId="0" applyNumberFormat="1" applyFont="1" applyFill="1" applyBorder="1" applyAlignment="1" applyProtection="1">
      <alignment horizontal="center" vertical="center" wrapText="1"/>
      <protection locked="0"/>
    </xf>
    <xf numFmtId="0" fontId="16" fillId="0" borderId="2" xfId="0" applyFont="1" applyFill="1" applyBorder="1" applyAlignment="1" applyProtection="1">
      <alignment horizontal="center" vertical="center"/>
    </xf>
    <xf numFmtId="9" fontId="16" fillId="0" borderId="2" xfId="0" applyNumberFormat="1" applyFont="1" applyFill="1" applyBorder="1" applyAlignment="1" applyProtection="1">
      <alignment horizontal="center" vertical="center"/>
    </xf>
    <xf numFmtId="9" fontId="31" fillId="0" borderId="2" xfId="0" applyNumberFormat="1" applyFont="1" applyFill="1" applyBorder="1" applyAlignment="1" applyProtection="1">
      <alignment horizontal="center" vertical="center"/>
    </xf>
    <xf numFmtId="0" fontId="16" fillId="0" borderId="2" xfId="0" applyFont="1" applyFill="1" applyBorder="1" applyAlignment="1" applyProtection="1">
      <alignment horizontal="center" vertical="center" wrapText="1"/>
    </xf>
    <xf numFmtId="9" fontId="16" fillId="0" borderId="3" xfId="0" applyNumberFormat="1" applyFont="1" applyFill="1" applyBorder="1" applyAlignment="1" applyProtection="1">
      <alignment horizontal="center" vertical="center" wrapText="1"/>
      <protection locked="0"/>
    </xf>
    <xf numFmtId="9" fontId="30" fillId="0" borderId="3" xfId="4" applyFont="1" applyFill="1" applyBorder="1" applyAlignment="1" applyProtection="1">
      <alignment horizontal="center" vertical="center" wrapText="1"/>
    </xf>
    <xf numFmtId="9" fontId="16" fillId="0" borderId="3" xfId="4" applyFont="1" applyFill="1" applyBorder="1" applyAlignment="1" applyProtection="1">
      <alignment horizontal="center" vertical="center" wrapText="1"/>
      <protection locked="0"/>
    </xf>
    <xf numFmtId="0" fontId="16" fillId="0" borderId="3" xfId="0" applyFont="1" applyFill="1" applyBorder="1" applyAlignment="1" applyProtection="1">
      <alignment horizontal="center" vertical="center" wrapText="1"/>
      <protection locked="0"/>
    </xf>
    <xf numFmtId="9" fontId="16" fillId="0" borderId="3" xfId="0" applyNumberFormat="1" applyFont="1" applyFill="1" applyBorder="1" applyAlignment="1" applyProtection="1">
      <alignment horizontal="center" vertical="center" wrapText="1"/>
    </xf>
    <xf numFmtId="0" fontId="16" fillId="0" borderId="3" xfId="0" applyFont="1" applyFill="1" applyBorder="1" applyAlignment="1" applyProtection="1">
      <alignment horizontal="left" vertical="center" wrapText="1"/>
      <protection locked="0"/>
    </xf>
    <xf numFmtId="9" fontId="16" fillId="0" borderId="3" xfId="4" applyNumberFormat="1" applyFont="1" applyFill="1" applyBorder="1" applyAlignment="1" applyProtection="1">
      <alignment horizontal="center" vertical="center" wrapText="1"/>
      <protection locked="0"/>
    </xf>
    <xf numFmtId="0" fontId="16" fillId="0" borderId="12" xfId="0" applyFont="1" applyFill="1" applyBorder="1" applyAlignment="1" applyProtection="1">
      <alignment horizontal="left" vertical="center" wrapText="1"/>
      <protection locked="0"/>
    </xf>
    <xf numFmtId="0" fontId="16" fillId="0" borderId="0" xfId="0" applyFont="1" applyFill="1" applyProtection="1"/>
    <xf numFmtId="165" fontId="30" fillId="0" borderId="2" xfId="0" applyNumberFormat="1" applyFont="1" applyFill="1" applyBorder="1" applyAlignment="1" applyProtection="1">
      <alignment horizontal="center" vertical="center" wrapText="1"/>
    </xf>
    <xf numFmtId="9" fontId="16" fillId="0" borderId="3" xfId="4" applyFont="1" applyFill="1" applyBorder="1" applyAlignment="1" applyProtection="1">
      <alignment horizontal="center" vertical="center" wrapText="1"/>
    </xf>
    <xf numFmtId="9" fontId="30" fillId="0" borderId="2" xfId="0" applyNumberFormat="1" applyFont="1" applyFill="1" applyBorder="1" applyAlignment="1" applyProtection="1">
      <alignment horizontal="left" vertical="center" wrapText="1"/>
      <protection locked="0"/>
    </xf>
    <xf numFmtId="9" fontId="29" fillId="0" borderId="2" xfId="0" applyNumberFormat="1" applyFont="1" applyFill="1" applyBorder="1" applyAlignment="1" applyProtection="1">
      <alignment horizontal="center" vertical="center"/>
    </xf>
    <xf numFmtId="0" fontId="16" fillId="0" borderId="3" xfId="0" applyFont="1" applyFill="1" applyBorder="1" applyAlignment="1" applyProtection="1">
      <alignment horizontal="justify" vertical="center" wrapText="1"/>
      <protection locked="0"/>
    </xf>
    <xf numFmtId="9" fontId="16" fillId="0" borderId="2" xfId="4" applyFont="1" applyFill="1" applyBorder="1" applyAlignment="1" applyProtection="1">
      <alignment horizontal="center" vertical="center"/>
    </xf>
    <xf numFmtId="0" fontId="32" fillId="0" borderId="2" xfId="0" applyFont="1" applyFill="1" applyBorder="1" applyAlignment="1" applyProtection="1">
      <alignment vertical="center" wrapText="1"/>
    </xf>
    <xf numFmtId="3" fontId="16" fillId="0" borderId="2" xfId="0" applyNumberFormat="1" applyFont="1" applyFill="1" applyBorder="1" applyAlignment="1" applyProtection="1">
      <alignment horizontal="center" vertical="center" wrapText="1"/>
    </xf>
    <xf numFmtId="0" fontId="32" fillId="0" borderId="2" xfId="0" applyFont="1" applyFill="1" applyBorder="1" applyAlignment="1" applyProtection="1">
      <alignment horizontal="center" vertical="center" wrapText="1"/>
    </xf>
    <xf numFmtId="9" fontId="16" fillId="0" borderId="2" xfId="0" applyNumberFormat="1" applyFont="1" applyFill="1" applyBorder="1" applyAlignment="1" applyProtection="1">
      <alignment horizontal="center" vertical="center" wrapText="1"/>
    </xf>
    <xf numFmtId="9" fontId="31" fillId="0" borderId="2" xfId="0" applyNumberFormat="1" applyFont="1" applyFill="1" applyBorder="1" applyAlignment="1" applyProtection="1">
      <alignment horizontal="center" vertical="center" wrapText="1"/>
    </xf>
    <xf numFmtId="9" fontId="16" fillId="0" borderId="13" xfId="4" applyFont="1" applyFill="1" applyBorder="1" applyAlignment="1" applyProtection="1">
      <alignment horizontal="center" vertical="center" wrapText="1"/>
      <protection locked="0"/>
    </xf>
    <xf numFmtId="0" fontId="16" fillId="0" borderId="13" xfId="0" applyFont="1" applyFill="1" applyBorder="1" applyAlignment="1" applyProtection="1">
      <alignment horizontal="center" vertical="center" wrapText="1"/>
      <protection locked="0"/>
    </xf>
    <xf numFmtId="9" fontId="16" fillId="0" borderId="13" xfId="0" applyNumberFormat="1" applyFont="1" applyFill="1" applyBorder="1" applyAlignment="1" applyProtection="1">
      <alignment horizontal="center" vertical="center" wrapText="1"/>
    </xf>
    <xf numFmtId="0" fontId="16" fillId="0" borderId="13" xfId="0" applyFont="1" applyFill="1" applyBorder="1" applyAlignment="1" applyProtection="1">
      <alignment horizontal="left" vertical="center" wrapText="1"/>
      <protection locked="0"/>
    </xf>
    <xf numFmtId="0" fontId="16" fillId="0" borderId="15" xfId="0" applyFont="1" applyFill="1" applyBorder="1" applyAlignment="1" applyProtection="1">
      <alignment horizontal="center" vertical="center" wrapText="1"/>
      <protection locked="0"/>
    </xf>
    <xf numFmtId="9" fontId="16" fillId="0" borderId="32" xfId="4" applyFont="1" applyFill="1" applyBorder="1" applyAlignment="1" applyProtection="1">
      <alignment horizontal="center" vertical="center" wrapText="1"/>
    </xf>
    <xf numFmtId="0" fontId="16" fillId="0" borderId="14" xfId="0" applyFont="1" applyFill="1" applyBorder="1" applyAlignment="1" applyProtection="1">
      <alignment horizontal="left" vertical="center" wrapText="1"/>
      <protection locked="0"/>
    </xf>
    <xf numFmtId="0" fontId="30" fillId="0" borderId="2" xfId="0" applyFont="1" applyFill="1" applyBorder="1" applyAlignment="1" applyProtection="1">
      <alignment horizontal="justify" vertical="center" wrapText="1"/>
    </xf>
    <xf numFmtId="9" fontId="32" fillId="0" borderId="2" xfId="4" applyFont="1" applyFill="1" applyBorder="1" applyAlignment="1" applyProtection="1">
      <alignment horizontal="center" vertical="center" wrapText="1"/>
    </xf>
    <xf numFmtId="1" fontId="16" fillId="0" borderId="2" xfId="0" applyNumberFormat="1" applyFont="1" applyFill="1" applyBorder="1" applyAlignment="1" applyProtection="1">
      <alignment horizontal="center" vertical="center" wrapText="1"/>
    </xf>
    <xf numFmtId="1" fontId="31" fillId="0" borderId="2" xfId="0" applyNumberFormat="1" applyFont="1" applyFill="1" applyBorder="1" applyAlignment="1" applyProtection="1">
      <alignment horizontal="center" vertical="center" wrapText="1"/>
    </xf>
    <xf numFmtId="1" fontId="16" fillId="0" borderId="13" xfId="0" applyNumberFormat="1" applyFont="1" applyFill="1" applyBorder="1" applyAlignment="1" applyProtection="1">
      <alignment horizontal="center" vertical="center" wrapText="1"/>
      <protection locked="0"/>
    </xf>
    <xf numFmtId="1" fontId="16" fillId="0" borderId="13" xfId="0" applyNumberFormat="1" applyFont="1" applyFill="1" applyBorder="1" applyAlignment="1" applyProtection="1">
      <alignment horizontal="justify" vertical="center" wrapText="1"/>
      <protection locked="0"/>
    </xf>
    <xf numFmtId="1" fontId="16" fillId="0" borderId="13" xfId="4" applyNumberFormat="1" applyFont="1" applyFill="1" applyBorder="1" applyAlignment="1" applyProtection="1">
      <alignment horizontal="center" vertical="center" wrapText="1"/>
      <protection locked="0"/>
    </xf>
    <xf numFmtId="1" fontId="16" fillId="0" borderId="13" xfId="0" applyNumberFormat="1" applyFont="1" applyFill="1" applyBorder="1" applyAlignment="1" applyProtection="1">
      <alignment horizontal="center" vertical="center" wrapText="1"/>
    </xf>
    <xf numFmtId="0" fontId="16" fillId="0" borderId="32" xfId="0" applyFont="1" applyFill="1" applyBorder="1" applyAlignment="1" applyProtection="1">
      <alignment horizontal="center" vertical="center" wrapText="1"/>
    </xf>
    <xf numFmtId="9" fontId="16" fillId="0" borderId="2" xfId="4" applyFont="1" applyFill="1" applyBorder="1" applyAlignment="1" applyProtection="1">
      <alignment horizontal="center" vertical="center" wrapText="1"/>
    </xf>
    <xf numFmtId="0" fontId="16" fillId="7" borderId="2" xfId="0" applyFont="1" applyFill="1" applyBorder="1" applyAlignment="1" applyProtection="1">
      <alignment vertical="center" wrapText="1"/>
    </xf>
    <xf numFmtId="0" fontId="33" fillId="0" borderId="2" xfId="0" applyFont="1" applyFill="1" applyBorder="1" applyAlignment="1" applyProtection="1">
      <alignment horizontal="center" vertical="center" wrapText="1"/>
    </xf>
    <xf numFmtId="0" fontId="34" fillId="0" borderId="2" xfId="0" applyFont="1" applyFill="1" applyBorder="1" applyAlignment="1" applyProtection="1">
      <alignment vertical="center" wrapText="1"/>
    </xf>
    <xf numFmtId="0" fontId="34" fillId="0" borderId="2" xfId="0" applyFont="1" applyFill="1" applyBorder="1" applyAlignment="1" applyProtection="1">
      <alignment horizontal="justify" vertical="center" wrapText="1"/>
    </xf>
    <xf numFmtId="9" fontId="34" fillId="0" borderId="2" xfId="4" applyFont="1" applyFill="1" applyBorder="1" applyAlignment="1" applyProtection="1">
      <alignment horizontal="center" vertical="center" wrapText="1"/>
    </xf>
    <xf numFmtId="0" fontId="34" fillId="0" borderId="2" xfId="0" applyFont="1" applyFill="1" applyBorder="1" applyAlignment="1" applyProtection="1">
      <alignment horizontal="center" vertical="center" wrapText="1"/>
    </xf>
    <xf numFmtId="9" fontId="34" fillId="0" borderId="2" xfId="0" applyNumberFormat="1" applyFont="1" applyFill="1" applyBorder="1" applyAlignment="1" applyProtection="1">
      <alignment horizontal="center" vertical="center" wrapText="1"/>
    </xf>
    <xf numFmtId="9" fontId="33" fillId="0" borderId="2" xfId="0" applyNumberFormat="1" applyFont="1" applyFill="1" applyBorder="1" applyAlignment="1" applyProtection="1">
      <alignment horizontal="center" vertical="center" wrapText="1"/>
    </xf>
    <xf numFmtId="9" fontId="34" fillId="0" borderId="13" xfId="0" applyNumberFormat="1" applyFont="1" applyFill="1" applyBorder="1" applyAlignment="1" applyProtection="1">
      <alignment horizontal="center" vertical="center" wrapText="1"/>
      <protection locked="0"/>
    </xf>
    <xf numFmtId="9" fontId="34" fillId="0" borderId="3" xfId="4" applyFont="1" applyFill="1" applyBorder="1" applyAlignment="1" applyProtection="1">
      <alignment horizontal="center" vertical="center" wrapText="1"/>
    </xf>
    <xf numFmtId="0" fontId="34" fillId="0" borderId="13" xfId="0" applyFont="1" applyFill="1" applyBorder="1" applyAlignment="1" applyProtection="1">
      <alignment horizontal="justify" vertical="center" wrapText="1"/>
      <protection locked="0"/>
    </xf>
    <xf numFmtId="9" fontId="34" fillId="0" borderId="13" xfId="4" applyFont="1" applyFill="1" applyBorder="1" applyAlignment="1" applyProtection="1">
      <alignment horizontal="center" vertical="center" wrapText="1"/>
      <protection locked="0"/>
    </xf>
    <xf numFmtId="0" fontId="34" fillId="0" borderId="13" xfId="0" applyFont="1" applyFill="1" applyBorder="1" applyAlignment="1" applyProtection="1">
      <alignment horizontal="center" vertical="center" wrapText="1"/>
      <protection locked="0"/>
    </xf>
    <xf numFmtId="9" fontId="34" fillId="0" borderId="13" xfId="0" applyNumberFormat="1" applyFont="1" applyFill="1" applyBorder="1" applyAlignment="1" applyProtection="1">
      <alignment horizontal="center" vertical="center" wrapText="1"/>
    </xf>
    <xf numFmtId="0" fontId="34" fillId="0" borderId="13" xfId="0" applyFont="1" applyFill="1" applyBorder="1" applyAlignment="1" applyProtection="1">
      <alignment horizontal="left" vertical="center" wrapText="1"/>
      <protection locked="0"/>
    </xf>
    <xf numFmtId="0" fontId="34" fillId="0" borderId="15" xfId="0" applyFont="1" applyFill="1" applyBorder="1" applyAlignment="1" applyProtection="1">
      <alignment horizontal="center" vertical="center" wrapText="1"/>
      <protection locked="0"/>
    </xf>
    <xf numFmtId="9" fontId="34" fillId="0" borderId="32" xfId="4" applyFont="1" applyFill="1" applyBorder="1" applyAlignment="1" applyProtection="1">
      <alignment horizontal="center" vertical="center" wrapText="1"/>
    </xf>
    <xf numFmtId="0" fontId="34" fillId="0" borderId="14" xfId="0" applyFont="1" applyFill="1" applyBorder="1" applyAlignment="1" applyProtection="1">
      <alignment horizontal="left" vertical="center" wrapText="1"/>
      <protection locked="0"/>
    </xf>
    <xf numFmtId="0" fontId="34" fillId="0" borderId="0" xfId="0" applyFont="1" applyFill="1" applyProtection="1"/>
    <xf numFmtId="165" fontId="34" fillId="0" borderId="2" xfId="4" applyNumberFormat="1" applyFont="1" applyFill="1" applyBorder="1" applyAlignment="1" applyProtection="1">
      <alignment horizontal="center" vertical="center" wrapText="1"/>
    </xf>
    <xf numFmtId="0" fontId="34" fillId="0" borderId="2" xfId="0" applyFont="1" applyFill="1" applyBorder="1" applyAlignment="1" applyProtection="1">
      <alignment horizontal="left" vertical="center" wrapText="1"/>
    </xf>
    <xf numFmtId="0" fontId="34" fillId="0" borderId="2" xfId="0" applyFont="1" applyFill="1" applyBorder="1" applyAlignment="1" applyProtection="1">
      <alignment horizontal="center" vertical="center"/>
    </xf>
    <xf numFmtId="9" fontId="33" fillId="0" borderId="2" xfId="4" applyFont="1" applyFill="1" applyBorder="1" applyAlignment="1" applyProtection="1">
      <alignment horizontal="center" vertical="center" wrapText="1"/>
    </xf>
    <xf numFmtId="9" fontId="33" fillId="0" borderId="2" xfId="4" applyFont="1" applyFill="1" applyBorder="1" applyAlignment="1" applyProtection="1">
      <alignment horizontal="center" vertical="center"/>
    </xf>
    <xf numFmtId="9" fontId="29" fillId="0" borderId="3" xfId="4" applyFont="1" applyFill="1" applyBorder="1" applyAlignment="1" applyProtection="1">
      <alignment horizontal="center" vertical="center" wrapText="1"/>
    </xf>
    <xf numFmtId="9" fontId="33" fillId="0" borderId="3" xfId="4" applyFont="1" applyFill="1" applyBorder="1" applyAlignment="1" applyProtection="1">
      <alignment horizontal="center" vertical="center" wrapText="1"/>
    </xf>
    <xf numFmtId="14" fontId="6" fillId="5" borderId="2" xfId="0" applyNumberFormat="1" applyFont="1" applyFill="1" applyBorder="1" applyAlignment="1" applyProtection="1">
      <alignment horizontal="center" vertical="center" wrapText="1"/>
    </xf>
    <xf numFmtId="165" fontId="16" fillId="0" borderId="3" xfId="0" applyNumberFormat="1" applyFont="1" applyFill="1" applyBorder="1" applyAlignment="1" applyProtection="1">
      <alignment horizontal="center" vertical="center" wrapText="1"/>
      <protection locked="0"/>
    </xf>
    <xf numFmtId="10" fontId="28" fillId="7" borderId="21" xfId="4" applyNumberFormat="1" applyFont="1" applyFill="1" applyBorder="1" applyAlignment="1" applyProtection="1">
      <alignment horizontal="center" vertical="center" wrapText="1"/>
    </xf>
    <xf numFmtId="0" fontId="30" fillId="0" borderId="2" xfId="0" applyFont="1" applyFill="1" applyBorder="1" applyAlignment="1" applyProtection="1">
      <alignment vertical="center" wrapText="1"/>
    </xf>
    <xf numFmtId="9" fontId="30" fillId="0" borderId="2" xfId="0" applyNumberFormat="1" applyFont="1" applyFill="1" applyBorder="1" applyAlignment="1" applyProtection="1">
      <alignment horizontal="center" vertical="center" wrapText="1"/>
    </xf>
    <xf numFmtId="9" fontId="30" fillId="0" borderId="2" xfId="0" applyNumberFormat="1" applyFont="1" applyFill="1" applyBorder="1" applyAlignment="1" applyProtection="1">
      <alignment horizontal="justify" vertical="center" wrapText="1"/>
    </xf>
    <xf numFmtId="9" fontId="29" fillId="0" borderId="2" xfId="0" applyNumberFormat="1" applyFont="1" applyFill="1" applyBorder="1" applyAlignment="1" applyProtection="1">
      <alignment horizontal="center" vertical="center" wrapText="1"/>
    </xf>
    <xf numFmtId="9" fontId="30" fillId="0" borderId="13" xfId="0" applyNumberFormat="1" applyFont="1" applyFill="1" applyBorder="1" applyAlignment="1" applyProtection="1">
      <alignment horizontal="center" vertical="center" wrapText="1"/>
      <protection locked="0"/>
    </xf>
    <xf numFmtId="0" fontId="30" fillId="0" borderId="13" xfId="0" applyFont="1" applyFill="1" applyBorder="1" applyAlignment="1" applyProtection="1">
      <alignment horizontal="justify" vertical="center" wrapText="1"/>
      <protection locked="0"/>
    </xf>
    <xf numFmtId="9" fontId="30" fillId="0" borderId="13" xfId="4" applyFont="1" applyFill="1" applyBorder="1" applyAlignment="1" applyProtection="1">
      <alignment horizontal="center" vertical="center" wrapText="1"/>
      <protection locked="0"/>
    </xf>
    <xf numFmtId="0" fontId="30" fillId="0" borderId="13" xfId="0" applyFont="1" applyFill="1" applyBorder="1" applyAlignment="1" applyProtection="1">
      <alignment horizontal="center" vertical="center" wrapText="1"/>
      <protection locked="0"/>
    </xf>
    <xf numFmtId="9" fontId="30" fillId="0" borderId="13" xfId="0" applyNumberFormat="1" applyFont="1" applyFill="1" applyBorder="1" applyAlignment="1" applyProtection="1">
      <alignment horizontal="center" vertical="center" wrapText="1"/>
    </xf>
    <xf numFmtId="0" fontId="30" fillId="0" borderId="13" xfId="0" applyFont="1" applyFill="1" applyBorder="1" applyAlignment="1" applyProtection="1">
      <alignment horizontal="left" vertical="center" wrapText="1"/>
      <protection locked="0"/>
    </xf>
    <xf numFmtId="0" fontId="30" fillId="0" borderId="15" xfId="0" applyFont="1" applyFill="1" applyBorder="1" applyAlignment="1" applyProtection="1">
      <alignment horizontal="center" vertical="center" wrapText="1"/>
      <protection locked="0"/>
    </xf>
    <xf numFmtId="9" fontId="30" fillId="0" borderId="32" xfId="4" applyFont="1" applyFill="1" applyBorder="1" applyAlignment="1" applyProtection="1">
      <alignment horizontal="center" vertical="center" wrapText="1"/>
    </xf>
    <xf numFmtId="0" fontId="30" fillId="0" borderId="14" xfId="0" applyFont="1" applyFill="1" applyBorder="1" applyAlignment="1" applyProtection="1">
      <alignment horizontal="left" vertical="center" wrapText="1"/>
      <protection locked="0"/>
    </xf>
    <xf numFmtId="0" fontId="30" fillId="0" borderId="0" xfId="0" applyFont="1" applyFill="1" applyProtection="1"/>
    <xf numFmtId="9" fontId="30" fillId="0" borderId="3" xfId="4" applyFont="1" applyFill="1" applyBorder="1" applyAlignment="1" applyProtection="1">
      <alignment horizontal="center" vertical="center" wrapText="1"/>
      <protection locked="0"/>
    </xf>
    <xf numFmtId="10" fontId="16" fillId="0" borderId="3" xfId="4" applyNumberFormat="1" applyFont="1" applyFill="1" applyBorder="1" applyAlignment="1" applyProtection="1">
      <alignment horizontal="center" vertical="center" wrapText="1"/>
      <protection locked="0"/>
    </xf>
    <xf numFmtId="9" fontId="11" fillId="7" borderId="20" xfId="4" applyFont="1" applyFill="1" applyBorder="1" applyAlignment="1" applyProtection="1">
      <alignment horizontal="center" vertical="center" wrapText="1"/>
    </xf>
    <xf numFmtId="0" fontId="34" fillId="0" borderId="2" xfId="0" applyFont="1" applyFill="1" applyBorder="1" applyAlignment="1" applyProtection="1">
      <alignment horizontal="center" vertical="center" wrapText="1"/>
      <protection locked="0"/>
    </xf>
    <xf numFmtId="0" fontId="35" fillId="0" borderId="2" xfId="0" applyFont="1" applyBorder="1" applyAlignment="1">
      <alignment vertical="center" wrapText="1"/>
    </xf>
    <xf numFmtId="9" fontId="16" fillId="7" borderId="3" xfId="4" applyFont="1" applyFill="1" applyBorder="1" applyAlignment="1" applyProtection="1">
      <alignment horizontal="center" vertical="center" wrapText="1"/>
      <protection locked="0"/>
    </xf>
    <xf numFmtId="9" fontId="30" fillId="7" borderId="3" xfId="4" applyFont="1" applyFill="1" applyBorder="1" applyAlignment="1" applyProtection="1">
      <alignment horizontal="center" vertical="center" wrapText="1"/>
    </xf>
    <xf numFmtId="0" fontId="16" fillId="7" borderId="3" xfId="0" applyFont="1" applyFill="1" applyBorder="1" applyAlignment="1" applyProtection="1">
      <alignment horizontal="center" vertical="center" wrapText="1"/>
      <protection locked="0"/>
    </xf>
    <xf numFmtId="0" fontId="5" fillId="7" borderId="2" xfId="0" applyFont="1" applyFill="1" applyBorder="1" applyAlignment="1" applyProtection="1">
      <alignment horizontal="center" vertical="center" wrapText="1"/>
    </xf>
    <xf numFmtId="0" fontId="11" fillId="7" borderId="2" xfId="0" applyFont="1" applyFill="1" applyBorder="1" applyAlignment="1" applyProtection="1">
      <alignment horizontal="left" vertical="center" wrapText="1"/>
    </xf>
    <xf numFmtId="9" fontId="16" fillId="0" borderId="2" xfId="0" applyNumberFormat="1" applyFont="1" applyFill="1" applyBorder="1" applyAlignment="1" applyProtection="1">
      <alignment horizontal="center" vertical="center"/>
      <protection locked="0"/>
    </xf>
    <xf numFmtId="10" fontId="38" fillId="7" borderId="0" xfId="0" applyNumberFormat="1" applyFont="1" applyFill="1" applyBorder="1" applyAlignment="1" applyProtection="1">
      <alignment horizontal="center" vertical="center" wrapText="1"/>
    </xf>
    <xf numFmtId="10" fontId="16" fillId="0" borderId="3" xfId="0" applyNumberFormat="1" applyFont="1" applyFill="1" applyBorder="1" applyAlignment="1" applyProtection="1">
      <alignment horizontal="center" vertical="center" wrapText="1"/>
      <protection locked="0"/>
    </xf>
    <xf numFmtId="0" fontId="9" fillId="17" borderId="2" xfId="0" applyFont="1" applyFill="1" applyBorder="1" applyAlignment="1" applyProtection="1">
      <alignment horizontal="center" vertical="center" wrapText="1"/>
    </xf>
    <xf numFmtId="0" fontId="9" fillId="7" borderId="0" xfId="0" applyFont="1" applyFill="1" applyBorder="1" applyAlignment="1" applyProtection="1">
      <alignment horizontal="center" vertical="center" wrapText="1"/>
    </xf>
    <xf numFmtId="0" fontId="8" fillId="13" borderId="2" xfId="0" applyFont="1" applyFill="1" applyBorder="1" applyAlignment="1" applyProtection="1">
      <alignment horizontal="center" vertical="center" wrapText="1"/>
    </xf>
    <xf numFmtId="0" fontId="6" fillId="5" borderId="2" xfId="0" applyFont="1" applyFill="1" applyBorder="1" applyAlignment="1" applyProtection="1">
      <alignment horizontal="center" vertical="center" wrapText="1"/>
    </xf>
    <xf numFmtId="0" fontId="9" fillId="14" borderId="26" xfId="0" applyFont="1" applyFill="1" applyBorder="1" applyAlignment="1" applyProtection="1">
      <alignment horizontal="center" vertical="center" wrapText="1"/>
    </xf>
    <xf numFmtId="0" fontId="9" fillId="18" borderId="2" xfId="0" applyFont="1" applyFill="1" applyBorder="1" applyAlignment="1" applyProtection="1">
      <alignment horizontal="center" vertical="center" wrapText="1"/>
    </xf>
    <xf numFmtId="0" fontId="22" fillId="7" borderId="24" xfId="0" applyFont="1" applyFill="1" applyBorder="1" applyAlignment="1" applyProtection="1">
      <alignment horizontal="center" vertical="center" wrapText="1"/>
    </xf>
    <xf numFmtId="0" fontId="9" fillId="19" borderId="2" xfId="0" applyFont="1" applyFill="1" applyBorder="1" applyAlignment="1" applyProtection="1">
      <alignment horizontal="center" vertical="center" wrapText="1"/>
    </xf>
    <xf numFmtId="0" fontId="9" fillId="9" borderId="2" xfId="0" applyFont="1" applyFill="1" applyBorder="1" applyAlignment="1" applyProtection="1">
      <alignment horizontal="center" vertical="center" wrapText="1"/>
    </xf>
    <xf numFmtId="0" fontId="9" fillId="15" borderId="9" xfId="0" applyFont="1" applyFill="1" applyBorder="1" applyAlignment="1" applyProtection="1">
      <alignment horizontal="center" vertical="center" wrapText="1"/>
    </xf>
    <xf numFmtId="0" fontId="12" fillId="7" borderId="0" xfId="0" applyFont="1" applyFill="1" applyBorder="1" applyAlignment="1" applyProtection="1">
      <alignment horizontal="center" vertical="center" wrapText="1"/>
    </xf>
    <xf numFmtId="165" fontId="28" fillId="7" borderId="21" xfId="4" applyNumberFormat="1" applyFont="1" applyFill="1" applyBorder="1" applyAlignment="1" applyProtection="1">
      <alignment horizontal="center" vertical="center" wrapText="1"/>
    </xf>
    <xf numFmtId="0" fontId="12" fillId="7" borderId="0" xfId="0" applyFont="1" applyFill="1" applyBorder="1" applyAlignment="1" applyProtection="1">
      <alignment horizontal="center" vertical="center" wrapText="1"/>
    </xf>
    <xf numFmtId="0" fontId="9" fillId="7" borderId="0" xfId="0" applyFont="1" applyFill="1" applyBorder="1" applyAlignment="1" applyProtection="1">
      <alignment horizontal="center" vertical="center" wrapText="1"/>
    </xf>
    <xf numFmtId="0" fontId="22" fillId="7" borderId="23" xfId="0" applyFont="1" applyFill="1" applyBorder="1" applyAlignment="1" applyProtection="1">
      <alignment horizontal="center" vertical="center" wrapText="1"/>
    </xf>
    <xf numFmtId="0" fontId="22" fillId="7" borderId="24" xfId="0" applyFont="1" applyFill="1" applyBorder="1" applyAlignment="1" applyProtection="1">
      <alignment horizontal="center" vertical="center" wrapText="1"/>
    </xf>
    <xf numFmtId="0" fontId="24" fillId="7" borderId="23" xfId="0" applyFont="1" applyFill="1" applyBorder="1" applyAlignment="1" applyProtection="1">
      <alignment horizontal="center" vertical="center" wrapText="1"/>
    </xf>
    <xf numFmtId="0" fontId="24" fillId="7" borderId="24" xfId="0" applyFont="1" applyFill="1" applyBorder="1" applyAlignment="1" applyProtection="1">
      <alignment horizontal="center" vertical="center" wrapText="1"/>
    </xf>
    <xf numFmtId="0" fontId="24" fillId="7" borderId="7" xfId="0" applyFont="1" applyFill="1" applyBorder="1" applyAlignment="1" applyProtection="1">
      <alignment horizontal="center" vertical="center" wrapText="1"/>
    </xf>
    <xf numFmtId="0" fontId="22" fillId="7" borderId="7" xfId="0" applyFont="1" applyFill="1" applyBorder="1" applyAlignment="1" applyProtection="1">
      <alignment horizontal="center" vertical="center" wrapText="1"/>
    </xf>
    <xf numFmtId="0" fontId="24" fillId="7" borderId="0" xfId="0" applyFont="1" applyFill="1" applyBorder="1" applyAlignment="1" applyProtection="1">
      <alignment horizontal="right" vertical="center" wrapText="1"/>
    </xf>
    <xf numFmtId="0" fontId="9" fillId="17" borderId="3" xfId="0" applyFont="1" applyFill="1" applyBorder="1" applyAlignment="1" applyProtection="1">
      <alignment horizontal="center" vertical="center" wrapText="1"/>
    </xf>
    <xf numFmtId="0" fontId="9" fillId="20" borderId="3" xfId="0" applyFont="1" applyFill="1" applyBorder="1" applyAlignment="1" applyProtection="1">
      <alignment horizontal="center" vertical="center" wrapText="1"/>
    </xf>
    <xf numFmtId="0" fontId="9" fillId="20" borderId="2" xfId="0" applyFont="1" applyFill="1" applyBorder="1" applyAlignment="1" applyProtection="1">
      <alignment horizontal="center" vertical="center" wrapText="1"/>
    </xf>
    <xf numFmtId="0" fontId="9" fillId="17" borderId="2" xfId="0" applyFont="1" applyFill="1" applyBorder="1" applyAlignment="1" applyProtection="1">
      <alignment horizontal="center" vertical="center" wrapText="1"/>
    </xf>
    <xf numFmtId="0" fontId="9" fillId="15" borderId="42" xfId="0" applyFont="1" applyFill="1" applyBorder="1" applyAlignment="1" applyProtection="1">
      <alignment horizontal="center" vertical="center" wrapText="1"/>
    </xf>
    <xf numFmtId="0" fontId="9" fillId="15" borderId="36" xfId="0" applyFont="1" applyFill="1" applyBorder="1" applyAlignment="1" applyProtection="1">
      <alignment horizontal="center" vertical="center" wrapText="1"/>
    </xf>
    <xf numFmtId="0" fontId="9" fillId="15" borderId="9" xfId="0" applyFont="1" applyFill="1" applyBorder="1" applyAlignment="1" applyProtection="1">
      <alignment horizontal="center" vertical="center" wrapText="1"/>
    </xf>
    <xf numFmtId="0" fontId="9" fillId="18" borderId="3" xfId="0" applyFont="1" applyFill="1" applyBorder="1" applyAlignment="1" applyProtection="1">
      <alignment horizontal="center" vertical="center" wrapText="1"/>
    </xf>
    <xf numFmtId="0" fontId="27" fillId="9" borderId="21" xfId="0" applyFont="1" applyFill="1" applyBorder="1" applyAlignment="1" applyProtection="1">
      <alignment horizontal="center" vertical="center" wrapText="1"/>
    </xf>
    <xf numFmtId="0" fontId="9" fillId="9" borderId="3" xfId="0" applyFont="1" applyFill="1" applyBorder="1" applyAlignment="1" applyProtection="1">
      <alignment horizontal="center" vertical="center" wrapText="1"/>
    </xf>
    <xf numFmtId="0" fontId="12" fillId="9" borderId="6" xfId="0" applyFont="1" applyFill="1" applyBorder="1" applyAlignment="1" applyProtection="1">
      <alignment horizontal="center" vertical="center" wrapText="1"/>
    </xf>
    <xf numFmtId="0" fontId="12" fillId="19" borderId="2" xfId="0" applyFont="1" applyFill="1" applyBorder="1" applyAlignment="1" applyProtection="1">
      <alignment horizontal="center" vertical="center" wrapText="1"/>
    </xf>
    <xf numFmtId="0" fontId="20" fillId="20" borderId="43" xfId="0" applyFont="1" applyFill="1" applyBorder="1" applyAlignment="1" applyProtection="1">
      <alignment horizontal="center" vertical="center" wrapText="1"/>
    </xf>
    <xf numFmtId="0" fontId="20" fillId="20" borderId="44" xfId="0" applyFont="1" applyFill="1" applyBorder="1" applyAlignment="1" applyProtection="1">
      <alignment horizontal="center" vertical="center" wrapText="1"/>
    </xf>
    <xf numFmtId="0" fontId="20" fillId="20" borderId="45" xfId="0" applyFont="1" applyFill="1" applyBorder="1" applyAlignment="1" applyProtection="1">
      <alignment horizontal="center" vertical="center" wrapText="1"/>
    </xf>
    <xf numFmtId="0" fontId="9" fillId="19" borderId="3" xfId="0" applyFont="1" applyFill="1" applyBorder="1" applyAlignment="1" applyProtection="1">
      <alignment horizontal="center" vertical="center" wrapText="1"/>
    </xf>
    <xf numFmtId="0" fontId="9" fillId="19" borderId="2" xfId="0" applyFont="1" applyFill="1" applyBorder="1" applyAlignment="1" applyProtection="1">
      <alignment horizontal="center" vertical="center" wrapText="1"/>
    </xf>
    <xf numFmtId="0" fontId="9" fillId="19" borderId="12" xfId="0" applyFont="1" applyFill="1" applyBorder="1" applyAlignment="1" applyProtection="1">
      <alignment horizontal="center" vertical="center" wrapText="1"/>
    </xf>
    <xf numFmtId="0" fontId="9" fillId="19" borderId="46" xfId="0" applyFont="1" applyFill="1" applyBorder="1" applyAlignment="1" applyProtection="1">
      <alignment horizontal="center" vertical="center" wrapText="1"/>
    </xf>
    <xf numFmtId="0" fontId="9" fillId="9" borderId="2" xfId="0" applyFont="1" applyFill="1" applyBorder="1" applyAlignment="1" applyProtection="1">
      <alignment horizontal="center" vertical="center" wrapText="1"/>
    </xf>
    <xf numFmtId="0" fontId="12" fillId="19" borderId="6" xfId="0" applyFont="1" applyFill="1" applyBorder="1" applyAlignment="1" applyProtection="1">
      <alignment horizontal="center" vertical="center" wrapText="1"/>
    </xf>
    <xf numFmtId="0" fontId="22" fillId="7" borderId="23" xfId="0" applyFont="1" applyFill="1" applyBorder="1" applyAlignment="1" applyProtection="1">
      <alignment horizontal="center" vertical="top" wrapText="1"/>
    </xf>
    <xf numFmtId="0" fontId="22" fillId="7" borderId="24" xfId="0" applyFont="1" applyFill="1" applyBorder="1" applyAlignment="1" applyProtection="1">
      <alignment horizontal="center" vertical="top" wrapText="1"/>
    </xf>
    <xf numFmtId="0" fontId="24" fillId="7" borderId="0" xfId="0" applyFont="1" applyFill="1" applyBorder="1" applyAlignment="1" applyProtection="1">
      <alignment horizontal="justify" vertical="center" wrapText="1"/>
    </xf>
    <xf numFmtId="0" fontId="24" fillId="7" borderId="23" xfId="0" applyFont="1" applyFill="1" applyBorder="1" applyAlignment="1" applyProtection="1">
      <alignment horizontal="center" vertical="top" wrapText="1"/>
    </xf>
    <xf numFmtId="0" fontId="24" fillId="7" borderId="24" xfId="0" applyFont="1" applyFill="1" applyBorder="1" applyAlignment="1" applyProtection="1">
      <alignment horizontal="center" vertical="top" wrapText="1"/>
    </xf>
    <xf numFmtId="0" fontId="24" fillId="7" borderId="7" xfId="0" applyFont="1" applyFill="1" applyBorder="1" applyAlignment="1" applyProtection="1">
      <alignment horizontal="center" vertical="top" wrapText="1"/>
    </xf>
    <xf numFmtId="0" fontId="9" fillId="14" borderId="26" xfId="0" applyFont="1" applyFill="1" applyBorder="1" applyAlignment="1" applyProtection="1">
      <alignment horizontal="center" vertical="center" wrapText="1"/>
    </xf>
    <xf numFmtId="0" fontId="25" fillId="21" borderId="39" xfId="0" applyFont="1" applyFill="1" applyBorder="1" applyAlignment="1" applyProtection="1">
      <alignment horizontal="center" vertical="center" wrapText="1"/>
    </xf>
    <xf numFmtId="0" fontId="23" fillId="0" borderId="40" xfId="0" applyFont="1" applyBorder="1" applyAlignment="1" applyProtection="1"/>
    <xf numFmtId="0" fontId="24" fillId="7" borderId="41" xfId="0" applyFont="1" applyFill="1" applyBorder="1" applyAlignment="1" applyProtection="1">
      <alignment horizontal="center" vertical="center" wrapText="1"/>
    </xf>
    <xf numFmtId="0" fontId="24" fillId="7" borderId="42" xfId="0" applyFont="1" applyFill="1" applyBorder="1" applyAlignment="1" applyProtection="1">
      <alignment horizontal="center" vertical="center" wrapText="1"/>
    </xf>
    <xf numFmtId="0" fontId="24" fillId="7" borderId="9" xfId="0" applyFont="1" applyFill="1" applyBorder="1" applyAlignment="1" applyProtection="1">
      <alignment horizontal="center" vertical="center" wrapText="1"/>
    </xf>
    <xf numFmtId="0" fontId="27" fillId="23" borderId="21" xfId="0" applyFont="1" applyFill="1" applyBorder="1" applyAlignment="1" applyProtection="1">
      <alignment horizontal="center" vertical="center" wrapText="1"/>
    </xf>
    <xf numFmtId="0" fontId="27" fillId="20" borderId="21" xfId="0" applyFont="1" applyFill="1" applyBorder="1" applyAlignment="1" applyProtection="1">
      <alignment horizontal="center" vertical="center" wrapText="1"/>
    </xf>
    <xf numFmtId="0" fontId="9" fillId="18" borderId="2" xfId="0" applyFont="1" applyFill="1" applyBorder="1" applyAlignment="1" applyProtection="1">
      <alignment horizontal="center" vertical="center" wrapText="1"/>
    </xf>
    <xf numFmtId="0" fontId="12" fillId="17" borderId="6" xfId="0" applyFont="1" applyFill="1" applyBorder="1" applyAlignment="1" applyProtection="1">
      <alignment horizontal="center" vertical="center" wrapText="1"/>
    </xf>
    <xf numFmtId="0" fontId="12" fillId="15" borderId="7" xfId="0" applyFont="1" applyFill="1" applyBorder="1" applyAlignment="1" applyProtection="1">
      <alignment horizontal="center" vertical="center" wrapText="1"/>
    </xf>
    <xf numFmtId="0" fontId="12" fillId="15" borderId="2" xfId="0" applyFont="1" applyFill="1" applyBorder="1" applyAlignment="1" applyProtection="1">
      <alignment horizontal="center" vertical="center" wrapText="1"/>
    </xf>
    <xf numFmtId="0" fontId="12" fillId="15" borderId="11" xfId="0" applyFont="1" applyFill="1" applyBorder="1" applyAlignment="1" applyProtection="1">
      <alignment horizontal="center" vertical="center" wrapText="1"/>
    </xf>
    <xf numFmtId="0" fontId="12" fillId="15" borderId="6" xfId="0" applyFont="1" applyFill="1" applyBorder="1" applyAlignment="1" applyProtection="1">
      <alignment horizontal="center" vertical="center" wrapText="1"/>
    </xf>
    <xf numFmtId="0" fontId="12" fillId="17" borderId="2" xfId="0" applyFont="1" applyFill="1" applyBorder="1" applyAlignment="1" applyProtection="1">
      <alignment horizontal="center" vertical="center" wrapText="1"/>
    </xf>
    <xf numFmtId="0" fontId="8" fillId="13" borderId="48" xfId="0" applyFont="1" applyFill="1" applyBorder="1" applyAlignment="1" applyProtection="1">
      <alignment horizontal="center" vertical="center" wrapText="1"/>
    </xf>
    <xf numFmtId="0" fontId="8" fillId="13" borderId="3" xfId="0" applyFont="1" applyFill="1" applyBorder="1" applyAlignment="1" applyProtection="1">
      <alignment horizontal="center" vertical="center" wrapText="1"/>
    </xf>
    <xf numFmtId="0" fontId="8" fillId="13" borderId="12" xfId="0" applyFont="1" applyFill="1" applyBorder="1" applyAlignment="1" applyProtection="1">
      <alignment horizontal="center" vertical="center" wrapText="1"/>
    </xf>
    <xf numFmtId="0" fontId="8" fillId="13" borderId="2" xfId="0" applyFont="1" applyFill="1" applyBorder="1" applyAlignment="1" applyProtection="1">
      <alignment horizontal="center" vertical="center" wrapText="1"/>
    </xf>
    <xf numFmtId="0" fontId="8" fillId="13" borderId="46" xfId="0" applyFont="1" applyFill="1" applyBorder="1" applyAlignment="1" applyProtection="1">
      <alignment horizontal="center" vertical="center" wrapText="1"/>
    </xf>
    <xf numFmtId="22" fontId="26" fillId="22" borderId="23" xfId="0" applyNumberFormat="1" applyFont="1" applyFill="1" applyBorder="1" applyAlignment="1" applyProtection="1">
      <alignment horizontal="center" vertical="center"/>
    </xf>
    <xf numFmtId="22" fontId="26" fillId="22" borderId="24" xfId="0" applyNumberFormat="1" applyFont="1" applyFill="1" applyBorder="1" applyAlignment="1" applyProtection="1">
      <alignment horizontal="center" vertical="center"/>
    </xf>
    <xf numFmtId="22" fontId="26" fillId="22" borderId="7" xfId="0" applyNumberFormat="1" applyFont="1" applyFill="1" applyBorder="1" applyAlignment="1" applyProtection="1">
      <alignment horizontal="center" vertical="center"/>
    </xf>
    <xf numFmtId="0" fontId="26" fillId="8" borderId="47" xfId="0" applyFont="1" applyFill="1" applyBorder="1" applyAlignment="1" applyProtection="1">
      <alignment horizontal="center" vertical="center"/>
    </xf>
    <xf numFmtId="0" fontId="26" fillId="8" borderId="29" xfId="0" applyFont="1" applyFill="1" applyBorder="1" applyAlignment="1" applyProtection="1">
      <alignment horizontal="center" vertical="center"/>
    </xf>
    <xf numFmtId="0" fontId="26" fillId="8" borderId="11" xfId="0" applyFont="1" applyFill="1" applyBorder="1" applyAlignment="1" applyProtection="1">
      <alignment horizontal="center" vertical="center"/>
    </xf>
    <xf numFmtId="0" fontId="12" fillId="16" borderId="35" xfId="0" applyFont="1" applyFill="1" applyBorder="1" applyAlignment="1" applyProtection="1">
      <alignment horizontal="center" vertical="center" wrapText="1"/>
    </xf>
    <xf numFmtId="0" fontId="12" fillId="16" borderId="36" xfId="0" applyFont="1" applyFill="1" applyBorder="1" applyAlignment="1" applyProtection="1">
      <alignment horizontal="center" vertical="center" wrapText="1"/>
    </xf>
    <xf numFmtId="0" fontId="12" fillId="16" borderId="37" xfId="0" applyFont="1" applyFill="1" applyBorder="1" applyAlignment="1" applyProtection="1">
      <alignment horizontal="center" vertical="center" wrapText="1"/>
    </xf>
    <xf numFmtId="0" fontId="12" fillId="16" borderId="0" xfId="0" applyFont="1" applyFill="1" applyBorder="1" applyAlignment="1" applyProtection="1">
      <alignment horizontal="center" vertical="center" wrapText="1"/>
    </xf>
    <xf numFmtId="0" fontId="12" fillId="16" borderId="38" xfId="0" applyFont="1" applyFill="1" applyBorder="1" applyAlignment="1" applyProtection="1">
      <alignment horizontal="center" vertical="center" wrapText="1"/>
    </xf>
    <xf numFmtId="0" fontId="12" fillId="16" borderId="34" xfId="0" applyFont="1" applyFill="1" applyBorder="1" applyAlignment="1" applyProtection="1">
      <alignment horizontal="center" vertical="center" wrapText="1"/>
    </xf>
    <xf numFmtId="0" fontId="6" fillId="5" borderId="2" xfId="0" applyFont="1" applyFill="1" applyBorder="1" applyAlignment="1" applyProtection="1">
      <alignment horizontal="center" vertical="center" wrapText="1"/>
    </xf>
    <xf numFmtId="0" fontId="6" fillId="5" borderId="46" xfId="0" applyFont="1" applyFill="1" applyBorder="1" applyAlignment="1" applyProtection="1">
      <alignment horizontal="center" vertical="center" wrapText="1"/>
    </xf>
    <xf numFmtId="0" fontId="37" fillId="7" borderId="2" xfId="0" applyFont="1" applyFill="1" applyBorder="1" applyAlignment="1" applyProtection="1">
      <alignment horizontal="center" vertical="center" wrapText="1"/>
    </xf>
    <xf numFmtId="0" fontId="12" fillId="18" borderId="6" xfId="0" applyFont="1" applyFill="1" applyBorder="1" applyAlignment="1" applyProtection="1">
      <alignment horizontal="center" vertical="center" wrapText="1"/>
    </xf>
    <xf numFmtId="0" fontId="22" fillId="7" borderId="0" xfId="0" applyFont="1" applyFill="1" applyBorder="1" applyAlignment="1" applyProtection="1">
      <alignment horizontal="center"/>
    </xf>
  </cellXfs>
  <cellStyles count="9">
    <cellStyle name="Amarillo" xfId="1" xr:uid="{00000000-0005-0000-0000-000000000000}"/>
    <cellStyle name="Millares 2" xfId="2" xr:uid="{00000000-0005-0000-0000-000001000000}"/>
    <cellStyle name="Normal" xfId="0" builtinId="0"/>
    <cellStyle name="Normal 2" xfId="3" xr:uid="{00000000-0005-0000-0000-000003000000}"/>
    <cellStyle name="Porcentaje" xfId="4" builtinId="5"/>
    <cellStyle name="Porcentaje 2" xfId="5" xr:uid="{00000000-0005-0000-0000-000005000000}"/>
    <cellStyle name="Porcentual 2" xfId="6" xr:uid="{00000000-0005-0000-0000-000006000000}"/>
    <cellStyle name="Rojo" xfId="7" xr:uid="{00000000-0005-0000-0000-000007000000}"/>
    <cellStyle name="Verde" xfId="8" xr:uid="{00000000-0005-0000-0000-000008000000}"/>
  </cellStyles>
  <dxfs count="88">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editAs="oneCell">
    <xdr:from>
      <xdr:col>4</xdr:col>
      <xdr:colOff>0</xdr:colOff>
      <xdr:row>5</xdr:row>
      <xdr:rowOff>0</xdr:rowOff>
    </xdr:from>
    <xdr:to>
      <xdr:col>4</xdr:col>
      <xdr:colOff>295275</xdr:colOff>
      <xdr:row>5</xdr:row>
      <xdr:rowOff>295275</xdr:rowOff>
    </xdr:to>
    <xdr:sp macro="" textlink="">
      <xdr:nvSpPr>
        <xdr:cNvPr id="11026" name="AutoShape 38" descr="Resultado de imagen para boton agregar icono">
          <a:extLst>
            <a:ext uri="{FF2B5EF4-FFF2-40B4-BE49-F238E27FC236}">
              <a16:creationId xmlns:a16="http://schemas.microsoft.com/office/drawing/2014/main" id="{E46BDDE0-1BF2-44B1-B222-FADC874C2590}"/>
            </a:ext>
          </a:extLst>
        </xdr:cNvPr>
        <xdr:cNvSpPr>
          <a:spLocks noChangeAspect="1" noChangeArrowheads="1"/>
        </xdr:cNvSpPr>
      </xdr:nvSpPr>
      <xdr:spPr bwMode="auto">
        <a:xfrm>
          <a:off x="13477875" y="28384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xdr:row>
      <xdr:rowOff>0</xdr:rowOff>
    </xdr:from>
    <xdr:to>
      <xdr:col>4</xdr:col>
      <xdr:colOff>295275</xdr:colOff>
      <xdr:row>5</xdr:row>
      <xdr:rowOff>295275</xdr:rowOff>
    </xdr:to>
    <xdr:sp macro="" textlink="">
      <xdr:nvSpPr>
        <xdr:cNvPr id="11027" name="AutoShape 39" descr="Resultado de imagen para boton agregar icono">
          <a:extLst>
            <a:ext uri="{FF2B5EF4-FFF2-40B4-BE49-F238E27FC236}">
              <a16:creationId xmlns:a16="http://schemas.microsoft.com/office/drawing/2014/main" id="{3D7D0B61-6230-40C9-8FA8-958FCB2B0A9C}"/>
            </a:ext>
          </a:extLst>
        </xdr:cNvPr>
        <xdr:cNvSpPr>
          <a:spLocks noChangeAspect="1" noChangeArrowheads="1"/>
        </xdr:cNvSpPr>
      </xdr:nvSpPr>
      <xdr:spPr bwMode="auto">
        <a:xfrm>
          <a:off x="13477875" y="28384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xdr:row>
      <xdr:rowOff>0</xdr:rowOff>
    </xdr:from>
    <xdr:to>
      <xdr:col>4</xdr:col>
      <xdr:colOff>295275</xdr:colOff>
      <xdr:row>5</xdr:row>
      <xdr:rowOff>295275</xdr:rowOff>
    </xdr:to>
    <xdr:sp macro="" textlink="">
      <xdr:nvSpPr>
        <xdr:cNvPr id="11028" name="AutoShape 40" descr="Resultado de imagen para boton agregar icono">
          <a:extLst>
            <a:ext uri="{FF2B5EF4-FFF2-40B4-BE49-F238E27FC236}">
              <a16:creationId xmlns:a16="http://schemas.microsoft.com/office/drawing/2014/main" id="{9A3B9C3A-2234-488D-9D62-1454D2264066}"/>
            </a:ext>
          </a:extLst>
        </xdr:cNvPr>
        <xdr:cNvSpPr>
          <a:spLocks noChangeAspect="1" noChangeArrowheads="1"/>
        </xdr:cNvSpPr>
      </xdr:nvSpPr>
      <xdr:spPr bwMode="auto">
        <a:xfrm>
          <a:off x="13477875" y="28384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xdr:row>
      <xdr:rowOff>0</xdr:rowOff>
    </xdr:from>
    <xdr:to>
      <xdr:col>4</xdr:col>
      <xdr:colOff>295275</xdr:colOff>
      <xdr:row>5</xdr:row>
      <xdr:rowOff>295275</xdr:rowOff>
    </xdr:to>
    <xdr:sp macro="" textlink="">
      <xdr:nvSpPr>
        <xdr:cNvPr id="11029" name="AutoShape 42" descr="Z">
          <a:extLst>
            <a:ext uri="{FF2B5EF4-FFF2-40B4-BE49-F238E27FC236}">
              <a16:creationId xmlns:a16="http://schemas.microsoft.com/office/drawing/2014/main" id="{94074AB3-B222-48BB-8D7C-34A4E199BE5F}"/>
            </a:ext>
          </a:extLst>
        </xdr:cNvPr>
        <xdr:cNvSpPr>
          <a:spLocks noChangeAspect="1" noChangeArrowheads="1"/>
        </xdr:cNvSpPr>
      </xdr:nvSpPr>
      <xdr:spPr bwMode="auto">
        <a:xfrm>
          <a:off x="13477875" y="28384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0</xdr:colOff>
      <xdr:row>4</xdr:row>
      <xdr:rowOff>123825</xdr:rowOff>
    </xdr:from>
    <xdr:to>
      <xdr:col>4</xdr:col>
      <xdr:colOff>0</xdr:colOff>
      <xdr:row>6</xdr:row>
      <xdr:rowOff>0</xdr:rowOff>
    </xdr:to>
    <xdr:sp macro="[1]!MostrarFuente_Impacto" textlink="">
      <xdr:nvSpPr>
        <xdr:cNvPr id="22" name="Rectangle 53">
          <a:extLst>
            <a:ext uri="{FF2B5EF4-FFF2-40B4-BE49-F238E27FC236}">
              <a16:creationId xmlns:a16="http://schemas.microsoft.com/office/drawing/2014/main" id="{CFEA5A74-199E-4720-8265-FF97F50D69C9}"/>
            </a:ext>
          </a:extLst>
        </xdr:cNvPr>
        <xdr:cNvSpPr>
          <a:spLocks noChangeArrowheads="1"/>
        </xdr:cNvSpPr>
      </xdr:nvSpPr>
      <xdr:spPr bwMode="auto">
        <a:xfrm>
          <a:off x="11982450" y="2800350"/>
          <a:ext cx="0" cy="533400"/>
        </a:xfrm>
        <a:prstGeom prst="rect">
          <a:avLst/>
        </a:prstGeom>
        <a:noFill/>
        <a:ln>
          <a:noFill/>
        </a:ln>
      </xdr:spPr>
      <xdr:txBody>
        <a:bodyPr vertOverflow="clip" wrap="square" lIns="45720" tIns="41148" rIns="45720" bIns="0" anchor="t"/>
        <a:lstStyle/>
        <a:p>
          <a:pPr algn="ctr" rtl="0">
            <a:defRPr sz="1000"/>
          </a:pPr>
          <a:r>
            <a:rPr lang="es-CO" sz="2000" b="1" i="0" u="none" strike="noStrike" baseline="0">
              <a:solidFill>
                <a:srgbClr val="FFFFFF"/>
              </a:solidFill>
              <a:latin typeface="Arial"/>
              <a:cs typeface="Arial"/>
            </a:rPr>
            <a:t>?</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urano\Doc_Controlados-SIG\Documents%20and%20Settings\juan.jimenez\Mis%20documentos\Juan%20Sebastian%20Jimenez\EVIDENCIAS%20SEPTIEMBRE%202017\Proceso%20GPTL\REVISI&#210;N%20ING%20LEONARDOMatriz%20de%20Riesgo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D-PGE-F001"/>
      <sheetName val="FuenteRiesgo_AImpacto"/>
      <sheetName val="Mapa_Riesgo_Inherente"/>
      <sheetName val="Mapa_RResidual"/>
      <sheetName val="Nivel_Organizacional"/>
      <sheetName val="Caracteristicas_Controles"/>
      <sheetName val="Probabilidad"/>
      <sheetName val="Impacto"/>
      <sheetName val="Imp_Ambiental"/>
      <sheetName val="REVISIÒN ING LEONARDOMatriz de "/>
    </sheetNames>
    <definedNames>
      <definedName name="MostrarFuente_Impacto"/>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sheetPr>
  <dimension ref="A1:AT120"/>
  <sheetViews>
    <sheetView showGridLines="0" tabSelected="1" topLeftCell="A4" zoomScale="55" zoomScaleNormal="55" workbookViewId="0">
      <selection activeCell="C11" sqref="C11"/>
    </sheetView>
  </sheetViews>
  <sheetFormatPr baseColWidth="10" defaultColWidth="0" defaultRowHeight="15" zeroHeight="1" x14ac:dyDescent="0.25"/>
  <cols>
    <col min="1" max="1" width="27.42578125" style="43" customWidth="1"/>
    <col min="2" max="2" width="69" style="43" customWidth="1"/>
    <col min="3" max="3" width="36.42578125" style="43" customWidth="1"/>
    <col min="4" max="4" width="69.28515625" style="92" customWidth="1"/>
    <col min="5" max="5" width="18.28515625" style="93" customWidth="1"/>
    <col min="6" max="6" width="24.28515625" style="43" customWidth="1"/>
    <col min="7" max="7" width="50.7109375" style="43" customWidth="1"/>
    <col min="8" max="8" width="87.42578125" style="43" customWidth="1"/>
    <col min="9" max="9" width="33.85546875" style="43" customWidth="1"/>
    <col min="10" max="10" width="28" style="43" customWidth="1"/>
    <col min="11" max="11" width="35" style="43" customWidth="1"/>
    <col min="12" max="12" width="8.140625" style="43" customWidth="1"/>
    <col min="13" max="13" width="8.7109375" style="43" customWidth="1"/>
    <col min="14" max="14" width="9.42578125" style="43" customWidth="1"/>
    <col min="15" max="15" width="8.140625" style="43" customWidth="1"/>
    <col min="16" max="16" width="20.85546875" style="43" customWidth="1"/>
    <col min="17" max="17" width="14.42578125" style="43" customWidth="1"/>
    <col min="18" max="18" width="21.7109375" style="43" customWidth="1"/>
    <col min="19" max="19" width="14.7109375" style="43" customWidth="1"/>
    <col min="20" max="20" width="45.7109375" style="43" customWidth="1"/>
    <col min="21" max="21" width="11.42578125" style="43" customWidth="1"/>
    <col min="22" max="22" width="18.85546875" style="43" customWidth="1"/>
    <col min="23" max="23" width="14.140625" style="43" customWidth="1"/>
    <col min="24" max="24" width="18.42578125" style="43" customWidth="1"/>
    <col min="25" max="25" width="56.42578125" style="43" customWidth="1"/>
    <col min="26" max="26" width="17.7109375" style="43" customWidth="1"/>
    <col min="27" max="27" width="19.7109375" style="43" customWidth="1"/>
    <col min="28" max="29" width="16.42578125" style="43" customWidth="1"/>
    <col min="30" max="30" width="52.7109375" style="43" customWidth="1"/>
    <col min="31" max="31" width="17.85546875" style="43" customWidth="1"/>
    <col min="32" max="32" width="11.42578125" style="44" customWidth="1"/>
    <col min="33" max="33" width="11.42578125" style="43" customWidth="1"/>
    <col min="34" max="34" width="15.28515625" style="44" customWidth="1"/>
    <col min="35" max="35" width="64.5703125" style="43" customWidth="1"/>
    <col min="36" max="36" width="26.28515625" style="43" customWidth="1"/>
    <col min="37" max="38" width="11.42578125" style="43" customWidth="1"/>
    <col min="39" max="39" width="14.85546875" style="43" customWidth="1"/>
    <col min="40" max="40" width="14.5703125" style="43" customWidth="1"/>
    <col min="41" max="41" width="20.7109375" style="43" customWidth="1"/>
    <col min="42" max="42" width="24.140625" style="43" customWidth="1"/>
    <col min="43" max="43" width="19.140625" style="43" customWidth="1"/>
    <col min="44" max="44" width="18.42578125" style="43" customWidth="1"/>
    <col min="45" max="45" width="21.85546875" style="43" customWidth="1"/>
    <col min="46" max="46" width="19.85546875" style="43" customWidth="1"/>
    <col min="47" max="16384" width="0" style="43" hidden="1"/>
  </cols>
  <sheetData>
    <row r="1" spans="1:46" ht="40.5" customHeight="1" x14ac:dyDescent="0.25">
      <c r="A1" s="267" t="s">
        <v>0</v>
      </c>
      <c r="B1" s="268"/>
      <c r="C1" s="268"/>
      <c r="D1" s="268"/>
      <c r="E1" s="268"/>
      <c r="F1" s="268"/>
      <c r="G1" s="268"/>
      <c r="H1" s="269"/>
      <c r="I1" s="47"/>
      <c r="J1" s="47"/>
      <c r="K1" s="47"/>
      <c r="L1" s="47"/>
      <c r="M1" s="47"/>
      <c r="N1" s="47"/>
      <c r="O1" s="47"/>
      <c r="P1" s="47"/>
      <c r="Q1" s="47"/>
      <c r="R1" s="47"/>
      <c r="S1" s="47"/>
      <c r="T1" s="47"/>
      <c r="U1" s="47"/>
    </row>
    <row r="2" spans="1:46" ht="40.5" customHeight="1" thickBot="1" x14ac:dyDescent="0.3">
      <c r="A2" s="270" t="s">
        <v>1</v>
      </c>
      <c r="B2" s="271"/>
      <c r="C2" s="271"/>
      <c r="D2" s="271"/>
      <c r="E2" s="271"/>
      <c r="F2" s="271"/>
      <c r="G2" s="271"/>
      <c r="H2" s="272"/>
      <c r="I2" s="47"/>
      <c r="J2" s="47"/>
      <c r="K2" s="47"/>
      <c r="L2" s="47"/>
      <c r="M2" s="47"/>
      <c r="N2" s="47"/>
      <c r="O2" s="47"/>
      <c r="P2" s="47"/>
      <c r="Q2" s="47"/>
      <c r="R2" s="47"/>
      <c r="S2" s="47"/>
      <c r="T2" s="47"/>
      <c r="U2" s="47"/>
    </row>
    <row r="3" spans="1:46" ht="36.75" customHeight="1" x14ac:dyDescent="0.25">
      <c r="A3" s="45" t="s">
        <v>2</v>
      </c>
      <c r="B3" s="46">
        <v>2019</v>
      </c>
      <c r="C3" s="262" t="s">
        <v>3</v>
      </c>
      <c r="D3" s="263"/>
      <c r="E3" s="263"/>
      <c r="F3" s="263"/>
      <c r="G3" s="263"/>
      <c r="H3" s="264"/>
      <c r="I3" s="47"/>
      <c r="J3" s="47"/>
      <c r="K3" s="47"/>
      <c r="L3" s="47"/>
      <c r="M3" s="47"/>
      <c r="N3" s="47"/>
      <c r="O3" s="47"/>
      <c r="P3" s="47"/>
      <c r="Q3" s="47"/>
      <c r="R3" s="47"/>
      <c r="S3" s="47"/>
      <c r="T3" s="47"/>
      <c r="U3" s="47"/>
      <c r="V3" s="47"/>
      <c r="W3" s="47"/>
      <c r="X3" s="47"/>
      <c r="Y3" s="47"/>
      <c r="Z3" s="47"/>
      <c r="AA3" s="47"/>
      <c r="AB3" s="47"/>
      <c r="AC3" s="47"/>
      <c r="AD3" s="47"/>
      <c r="AE3" s="47"/>
      <c r="AF3" s="48"/>
      <c r="AG3" s="47"/>
      <c r="AH3" s="48"/>
      <c r="AI3" s="47"/>
      <c r="AJ3" s="47"/>
      <c r="AK3" s="47"/>
      <c r="AL3" s="47"/>
      <c r="AM3" s="47"/>
      <c r="AN3" s="47"/>
      <c r="AO3" s="47"/>
      <c r="AP3" s="47"/>
      <c r="AQ3" s="47"/>
      <c r="AR3" s="47"/>
      <c r="AS3" s="47"/>
      <c r="AT3" s="47"/>
    </row>
    <row r="4" spans="1:46" ht="36.75" customHeight="1" x14ac:dyDescent="0.25">
      <c r="A4" s="45" t="s">
        <v>4</v>
      </c>
      <c r="B4" s="46" t="s">
        <v>5</v>
      </c>
      <c r="C4" s="49" t="s">
        <v>6</v>
      </c>
      <c r="D4" s="201" t="s">
        <v>7</v>
      </c>
      <c r="E4" s="265" t="s">
        <v>8</v>
      </c>
      <c r="F4" s="265"/>
      <c r="G4" s="265"/>
      <c r="H4" s="266"/>
      <c r="I4" s="47"/>
      <c r="J4" s="47"/>
      <c r="K4" s="47"/>
      <c r="L4" s="47"/>
      <c r="M4" s="47"/>
      <c r="N4" s="47"/>
      <c r="O4" s="47"/>
      <c r="P4" s="47"/>
      <c r="Q4" s="47"/>
      <c r="R4" s="47"/>
      <c r="S4" s="47"/>
      <c r="T4" s="47"/>
      <c r="U4" s="47"/>
      <c r="V4" s="47"/>
      <c r="W4" s="47"/>
      <c r="X4" s="47"/>
      <c r="Y4" s="47"/>
      <c r="Z4" s="47"/>
      <c r="AA4" s="47"/>
      <c r="AB4" s="47"/>
      <c r="AC4" s="47"/>
      <c r="AD4" s="47"/>
      <c r="AE4" s="47"/>
      <c r="AF4" s="48"/>
      <c r="AG4" s="47"/>
      <c r="AH4" s="48"/>
      <c r="AI4" s="47"/>
      <c r="AJ4" s="47"/>
      <c r="AK4" s="47"/>
      <c r="AL4" s="47"/>
      <c r="AM4" s="47"/>
      <c r="AN4" s="47"/>
      <c r="AO4" s="47"/>
      <c r="AP4" s="47"/>
      <c r="AQ4" s="47"/>
      <c r="AR4" s="47"/>
      <c r="AS4" s="47"/>
      <c r="AT4" s="47"/>
    </row>
    <row r="5" spans="1:46" ht="69" customHeight="1" x14ac:dyDescent="0.25">
      <c r="A5" s="45" t="s">
        <v>9</v>
      </c>
      <c r="B5" s="46" t="s">
        <v>10</v>
      </c>
      <c r="C5" s="34">
        <v>1</v>
      </c>
      <c r="D5" s="169">
        <v>43469</v>
      </c>
      <c r="E5" s="279" t="s">
        <v>11</v>
      </c>
      <c r="F5" s="279"/>
      <c r="G5" s="279"/>
      <c r="H5" s="280"/>
      <c r="I5" s="47"/>
      <c r="J5" s="47"/>
      <c r="K5" s="47"/>
      <c r="L5" s="47"/>
      <c r="M5" s="47"/>
      <c r="N5" s="47"/>
      <c r="O5" s="47"/>
      <c r="P5" s="47"/>
      <c r="Q5" s="47"/>
      <c r="R5" s="47"/>
      <c r="S5" s="47"/>
      <c r="T5" s="47"/>
      <c r="U5" s="47"/>
      <c r="V5" s="47"/>
      <c r="W5" s="47"/>
      <c r="X5" s="47"/>
      <c r="Y5" s="47"/>
      <c r="Z5" s="47"/>
      <c r="AA5" s="47"/>
      <c r="AB5" s="47"/>
      <c r="AC5" s="47"/>
      <c r="AD5" s="47"/>
      <c r="AE5" s="47"/>
      <c r="AF5" s="48"/>
      <c r="AG5" s="47"/>
      <c r="AH5" s="48"/>
      <c r="AI5" s="47"/>
      <c r="AJ5" s="47"/>
      <c r="AK5" s="47"/>
      <c r="AL5" s="47"/>
      <c r="AM5" s="47"/>
      <c r="AN5" s="47"/>
      <c r="AO5" s="47"/>
      <c r="AP5" s="47"/>
      <c r="AQ5" s="47"/>
      <c r="AR5" s="47"/>
      <c r="AS5" s="47"/>
      <c r="AT5" s="47"/>
    </row>
    <row r="6" spans="1:46" ht="81" customHeight="1" x14ac:dyDescent="0.25">
      <c r="A6" s="45"/>
      <c r="B6" s="46"/>
      <c r="C6" s="34">
        <v>2</v>
      </c>
      <c r="D6" s="169">
        <v>43550</v>
      </c>
      <c r="E6" s="279" t="s">
        <v>12</v>
      </c>
      <c r="F6" s="279"/>
      <c r="G6" s="279"/>
      <c r="H6" s="280"/>
      <c r="I6" s="47"/>
      <c r="J6" s="47"/>
      <c r="K6" s="47"/>
      <c r="L6" s="47"/>
      <c r="M6" s="47"/>
      <c r="N6" s="47"/>
      <c r="O6" s="47"/>
      <c r="P6" s="47"/>
      <c r="Q6" s="47"/>
      <c r="R6" s="47"/>
      <c r="S6" s="47"/>
      <c r="T6" s="47"/>
      <c r="U6" s="47"/>
      <c r="V6" s="50"/>
      <c r="W6" s="50"/>
      <c r="X6" s="50"/>
      <c r="Y6" s="50"/>
      <c r="Z6" s="50"/>
      <c r="AA6" s="50"/>
      <c r="AB6" s="50"/>
      <c r="AC6" s="50"/>
      <c r="AD6" s="50"/>
      <c r="AE6" s="50"/>
      <c r="AF6" s="50"/>
      <c r="AG6" s="50"/>
      <c r="AH6" s="50"/>
      <c r="AI6" s="50"/>
      <c r="AJ6" s="50"/>
      <c r="AK6" s="50"/>
      <c r="AL6" s="50"/>
      <c r="AM6" s="50"/>
      <c r="AN6" s="50"/>
      <c r="AO6" s="50"/>
      <c r="AP6" s="51"/>
      <c r="AQ6" s="50"/>
      <c r="AR6" s="50"/>
      <c r="AS6" s="50"/>
      <c r="AT6" s="50"/>
    </row>
    <row r="7" spans="1:46" ht="72" customHeight="1" x14ac:dyDescent="0.25">
      <c r="A7" s="45"/>
      <c r="B7" s="194"/>
      <c r="C7" s="202">
        <v>3</v>
      </c>
      <c r="D7" s="169">
        <v>43578</v>
      </c>
      <c r="E7" s="279" t="s">
        <v>13</v>
      </c>
      <c r="F7" s="279"/>
      <c r="G7" s="279"/>
      <c r="H7" s="279"/>
      <c r="I7" s="47"/>
      <c r="J7" s="47"/>
      <c r="K7" s="47"/>
      <c r="L7" s="47"/>
      <c r="M7" s="47"/>
      <c r="N7" s="47"/>
      <c r="O7" s="47"/>
      <c r="P7" s="47"/>
      <c r="Q7" s="47"/>
      <c r="R7" s="47"/>
      <c r="S7" s="47"/>
      <c r="T7" s="47"/>
      <c r="U7" s="47"/>
      <c r="V7" s="52"/>
      <c r="W7" s="52"/>
      <c r="X7" s="52"/>
      <c r="Y7" s="52"/>
      <c r="Z7" s="52"/>
      <c r="AA7" s="52"/>
      <c r="AB7" s="52"/>
      <c r="AC7" s="52"/>
      <c r="AD7" s="52"/>
      <c r="AE7" s="52"/>
      <c r="AF7" s="211"/>
      <c r="AG7" s="211"/>
      <c r="AH7" s="211"/>
      <c r="AI7" s="211"/>
      <c r="AJ7" s="211"/>
      <c r="AK7" s="211"/>
      <c r="AL7" s="211"/>
      <c r="AM7" s="211"/>
      <c r="AN7" s="211"/>
      <c r="AO7" s="211"/>
      <c r="AP7" s="211"/>
      <c r="AQ7" s="211"/>
      <c r="AR7" s="211"/>
      <c r="AS7" s="211"/>
      <c r="AT7" s="211"/>
    </row>
    <row r="8" spans="1:46" ht="72" customHeight="1" x14ac:dyDescent="0.25">
      <c r="A8" s="45"/>
      <c r="B8" s="194"/>
      <c r="C8" s="202">
        <v>4</v>
      </c>
      <c r="D8" s="169">
        <v>43675</v>
      </c>
      <c r="E8" s="279" t="s">
        <v>14</v>
      </c>
      <c r="F8" s="279"/>
      <c r="G8" s="279"/>
      <c r="H8" s="279"/>
      <c r="I8" s="47"/>
      <c r="J8" s="47"/>
      <c r="K8" s="47"/>
      <c r="L8" s="47"/>
      <c r="M8" s="47"/>
      <c r="N8" s="47"/>
      <c r="O8" s="47"/>
      <c r="P8" s="47"/>
      <c r="Q8" s="47"/>
      <c r="R8" s="47"/>
      <c r="S8" s="47"/>
      <c r="T8" s="47"/>
      <c r="U8" s="47"/>
      <c r="V8" s="52"/>
      <c r="W8" s="52"/>
      <c r="X8" s="52"/>
      <c r="Y8" s="52"/>
      <c r="Z8" s="52"/>
      <c r="AA8" s="52"/>
      <c r="AB8" s="52"/>
      <c r="AC8" s="52"/>
      <c r="AD8" s="52"/>
      <c r="AE8" s="52"/>
      <c r="AF8" s="209"/>
      <c r="AG8" s="209"/>
      <c r="AH8" s="209"/>
      <c r="AI8" s="209"/>
      <c r="AJ8" s="209"/>
      <c r="AK8" s="209"/>
      <c r="AL8" s="209"/>
      <c r="AM8" s="209"/>
      <c r="AN8" s="209"/>
      <c r="AO8" s="209"/>
      <c r="AP8" s="209"/>
      <c r="AQ8" s="209"/>
      <c r="AR8" s="209"/>
      <c r="AS8" s="209"/>
      <c r="AT8" s="209"/>
    </row>
    <row r="9" spans="1:46" ht="49.5" customHeight="1" x14ac:dyDescent="0.25">
      <c r="A9" s="195"/>
      <c r="B9" s="195"/>
      <c r="C9" s="202">
        <v>5</v>
      </c>
      <c r="D9" s="169">
        <v>43717</v>
      </c>
      <c r="E9" s="281" t="s">
        <v>15</v>
      </c>
      <c r="F9" s="281"/>
      <c r="G9" s="281"/>
      <c r="H9" s="281"/>
      <c r="I9" s="47"/>
      <c r="J9" s="47"/>
      <c r="K9" s="47"/>
      <c r="L9" s="47"/>
      <c r="M9" s="47"/>
      <c r="N9" s="47"/>
      <c r="O9" s="47"/>
      <c r="P9" s="47"/>
      <c r="Q9" s="47"/>
      <c r="R9" s="47"/>
      <c r="S9" s="47"/>
      <c r="T9" s="47"/>
      <c r="U9" s="47"/>
      <c r="V9" s="211"/>
      <c r="W9" s="211"/>
      <c r="X9" s="211"/>
      <c r="Y9" s="211"/>
      <c r="Z9" s="211"/>
      <c r="AA9" s="211"/>
      <c r="AB9" s="211"/>
      <c r="AC9" s="211"/>
      <c r="AD9" s="211"/>
      <c r="AE9" s="211"/>
      <c r="AF9" s="211"/>
      <c r="AG9" s="211"/>
      <c r="AH9" s="211"/>
      <c r="AI9" s="211"/>
      <c r="AJ9" s="211"/>
      <c r="AK9" s="211"/>
      <c r="AL9" s="211"/>
      <c r="AM9" s="211"/>
      <c r="AN9" s="211"/>
      <c r="AO9" s="211"/>
      <c r="AP9" s="211"/>
      <c r="AQ9" s="211"/>
      <c r="AR9" s="211"/>
      <c r="AS9" s="211"/>
      <c r="AT9" s="211"/>
    </row>
    <row r="10" spans="1:46" ht="88.5" customHeight="1" x14ac:dyDescent="0.25">
      <c r="A10" s="195"/>
      <c r="B10" s="195"/>
      <c r="C10" s="202">
        <v>6</v>
      </c>
      <c r="D10" s="169">
        <v>43782</v>
      </c>
      <c r="E10" s="279" t="s">
        <v>16</v>
      </c>
      <c r="F10" s="279"/>
      <c r="G10" s="279"/>
      <c r="H10" s="279"/>
      <c r="I10" s="53"/>
      <c r="J10" s="53"/>
      <c r="K10" s="53"/>
      <c r="L10" s="53"/>
      <c r="M10" s="53"/>
      <c r="N10" s="53"/>
      <c r="O10" s="53"/>
      <c r="P10" s="53"/>
      <c r="Q10" s="53"/>
      <c r="R10" s="53"/>
      <c r="S10" s="53"/>
      <c r="T10" s="95"/>
      <c r="U10" s="53"/>
      <c r="V10" s="209"/>
      <c r="W10" s="209"/>
      <c r="X10" s="209"/>
      <c r="Y10" s="209"/>
      <c r="Z10" s="209"/>
      <c r="AA10" s="209"/>
      <c r="AB10" s="209"/>
      <c r="AC10" s="209"/>
      <c r="AD10" s="209"/>
      <c r="AE10" s="209"/>
      <c r="AF10" s="209"/>
      <c r="AG10" s="209"/>
      <c r="AH10" s="209"/>
      <c r="AI10" s="209"/>
      <c r="AJ10" s="209"/>
      <c r="AK10" s="209"/>
      <c r="AL10" s="209"/>
      <c r="AM10" s="209"/>
      <c r="AN10" s="209"/>
      <c r="AO10" s="209"/>
      <c r="AP10" s="209"/>
      <c r="AQ10" s="209"/>
      <c r="AR10" s="209"/>
      <c r="AS10" s="209"/>
      <c r="AT10" s="209"/>
    </row>
    <row r="11" spans="1:46" x14ac:dyDescent="0.25">
      <c r="A11" s="48"/>
      <c r="B11" s="47"/>
      <c r="C11" s="47"/>
      <c r="D11" s="283"/>
      <c r="E11" s="283"/>
      <c r="F11" s="283"/>
      <c r="G11" s="283"/>
      <c r="H11" s="283"/>
      <c r="I11" s="283"/>
      <c r="J11" s="283"/>
      <c r="K11" s="283"/>
      <c r="L11" s="212"/>
      <c r="M11" s="212"/>
      <c r="N11" s="212"/>
      <c r="O11" s="212"/>
      <c r="P11" s="209"/>
      <c r="Q11" s="209"/>
      <c r="R11" s="209"/>
      <c r="S11" s="209"/>
      <c r="T11" s="209"/>
      <c r="U11" s="209"/>
      <c r="V11" s="212"/>
      <c r="W11" s="212"/>
      <c r="X11" s="200"/>
      <c r="Y11" s="200"/>
      <c r="Z11" s="200"/>
      <c r="AA11" s="212"/>
      <c r="AB11" s="212"/>
      <c r="AC11" s="200"/>
      <c r="AD11" s="200"/>
      <c r="AE11" s="200"/>
      <c r="AF11" s="212"/>
      <c r="AG11" s="212"/>
      <c r="AH11" s="200"/>
      <c r="AI11" s="200"/>
      <c r="AJ11" s="200"/>
      <c r="AK11" s="212"/>
      <c r="AL11" s="212"/>
      <c r="AM11" s="200"/>
      <c r="AN11" s="200"/>
      <c r="AO11" s="200"/>
      <c r="AP11" s="212"/>
      <c r="AQ11" s="212"/>
      <c r="AR11" s="212"/>
      <c r="AS11" s="200"/>
      <c r="AT11" s="200"/>
    </row>
    <row r="12" spans="1:46" ht="39.75" customHeight="1" thickBot="1" x14ac:dyDescent="0.3">
      <c r="A12" s="47"/>
      <c r="B12" s="47"/>
      <c r="C12" s="47"/>
      <c r="D12" s="54"/>
      <c r="E12" s="55"/>
      <c r="F12" s="47"/>
      <c r="G12" s="47"/>
      <c r="H12" s="47"/>
      <c r="I12" s="47"/>
      <c r="J12" s="47"/>
      <c r="K12" s="47"/>
      <c r="L12" s="47"/>
      <c r="M12" s="47"/>
      <c r="N12" s="47"/>
      <c r="O12" s="47"/>
      <c r="P12" s="47"/>
      <c r="Q12" s="47"/>
      <c r="R12" s="47"/>
      <c r="S12" s="47"/>
      <c r="T12" s="47"/>
      <c r="U12" s="47"/>
      <c r="V12" s="209"/>
      <c r="W12" s="209"/>
      <c r="X12" s="209"/>
      <c r="Y12" s="209"/>
      <c r="Z12" s="209"/>
      <c r="AA12" s="209"/>
      <c r="AB12" s="209"/>
      <c r="AC12" s="209"/>
      <c r="AD12" s="209"/>
      <c r="AE12" s="209"/>
      <c r="AF12" s="209"/>
      <c r="AG12" s="209"/>
      <c r="AH12" s="209"/>
      <c r="AI12" s="209"/>
      <c r="AJ12" s="209"/>
      <c r="AK12" s="209"/>
      <c r="AL12" s="209"/>
      <c r="AM12" s="209"/>
      <c r="AN12" s="209"/>
      <c r="AO12" s="209"/>
      <c r="AP12" s="209"/>
      <c r="AQ12" s="209"/>
      <c r="AR12" s="209"/>
      <c r="AS12" s="209"/>
      <c r="AT12" s="209"/>
    </row>
    <row r="13" spans="1:46" ht="15" customHeight="1" x14ac:dyDescent="0.25">
      <c r="A13" s="273" t="s">
        <v>17</v>
      </c>
      <c r="B13" s="274"/>
      <c r="C13" s="56"/>
      <c r="D13" s="257"/>
      <c r="E13" s="258"/>
      <c r="F13" s="258"/>
      <c r="G13" s="258"/>
      <c r="H13" s="258"/>
      <c r="I13" s="258"/>
      <c r="J13" s="258"/>
      <c r="K13" s="258"/>
      <c r="L13" s="258"/>
      <c r="M13" s="258"/>
      <c r="N13" s="258"/>
      <c r="O13" s="258"/>
      <c r="P13" s="258"/>
      <c r="Q13" s="258"/>
      <c r="R13" s="258"/>
      <c r="S13" s="258"/>
      <c r="T13" s="258"/>
      <c r="U13" s="258"/>
      <c r="V13" s="261" t="s">
        <v>18</v>
      </c>
      <c r="W13" s="261"/>
      <c r="X13" s="261"/>
      <c r="Y13" s="261"/>
      <c r="Z13" s="261"/>
      <c r="AA13" s="282" t="s">
        <v>18</v>
      </c>
      <c r="AB13" s="282"/>
      <c r="AC13" s="282"/>
      <c r="AD13" s="282"/>
      <c r="AE13" s="282"/>
      <c r="AF13" s="261" t="s">
        <v>18</v>
      </c>
      <c r="AG13" s="261"/>
      <c r="AH13" s="261"/>
      <c r="AI13" s="261"/>
      <c r="AJ13" s="261"/>
      <c r="AK13" s="230" t="s">
        <v>18</v>
      </c>
      <c r="AL13" s="230"/>
      <c r="AM13" s="230"/>
      <c r="AN13" s="230"/>
      <c r="AO13" s="230"/>
      <c r="AP13" s="231" t="s">
        <v>18</v>
      </c>
      <c r="AQ13" s="231"/>
      <c r="AR13" s="231"/>
      <c r="AS13" s="231"/>
      <c r="AT13" s="231"/>
    </row>
    <row r="14" spans="1:46" ht="15.75" customHeight="1" thickBot="1" x14ac:dyDescent="0.3">
      <c r="A14" s="275"/>
      <c r="B14" s="276"/>
      <c r="C14" s="57"/>
      <c r="D14" s="259"/>
      <c r="E14" s="260"/>
      <c r="F14" s="260"/>
      <c r="G14" s="260"/>
      <c r="H14" s="260"/>
      <c r="I14" s="260"/>
      <c r="J14" s="260"/>
      <c r="K14" s="260"/>
      <c r="L14" s="260"/>
      <c r="M14" s="260"/>
      <c r="N14" s="260"/>
      <c r="O14" s="260"/>
      <c r="P14" s="260"/>
      <c r="Q14" s="260"/>
      <c r="R14" s="260"/>
      <c r="S14" s="260"/>
      <c r="T14" s="260"/>
      <c r="U14" s="260"/>
      <c r="V14" s="256" t="s">
        <v>19</v>
      </c>
      <c r="W14" s="256"/>
      <c r="X14" s="256"/>
      <c r="Y14" s="256"/>
      <c r="Z14" s="256"/>
      <c r="AA14" s="282" t="s">
        <v>20</v>
      </c>
      <c r="AB14" s="282"/>
      <c r="AC14" s="282"/>
      <c r="AD14" s="282"/>
      <c r="AE14" s="282"/>
      <c r="AF14" s="256" t="s">
        <v>21</v>
      </c>
      <c r="AG14" s="256"/>
      <c r="AH14" s="256"/>
      <c r="AI14" s="256"/>
      <c r="AJ14" s="256"/>
      <c r="AK14" s="230" t="s">
        <v>22</v>
      </c>
      <c r="AL14" s="230"/>
      <c r="AM14" s="230"/>
      <c r="AN14" s="230"/>
      <c r="AO14" s="230"/>
      <c r="AP14" s="240" t="s">
        <v>23</v>
      </c>
      <c r="AQ14" s="240"/>
      <c r="AR14" s="240"/>
      <c r="AS14" s="240"/>
      <c r="AT14" s="240"/>
    </row>
    <row r="15" spans="1:46" ht="15" customHeight="1" thickBot="1" x14ac:dyDescent="0.3">
      <c r="A15" s="277"/>
      <c r="B15" s="278"/>
      <c r="C15" s="203"/>
      <c r="D15" s="224" t="s">
        <v>24</v>
      </c>
      <c r="E15" s="225"/>
      <c r="F15" s="224"/>
      <c r="G15" s="224"/>
      <c r="H15" s="224"/>
      <c r="I15" s="224"/>
      <c r="J15" s="224"/>
      <c r="K15" s="224"/>
      <c r="L15" s="224"/>
      <c r="M15" s="224"/>
      <c r="N15" s="224"/>
      <c r="O15" s="224"/>
      <c r="P15" s="224"/>
      <c r="Q15" s="224"/>
      <c r="R15" s="224"/>
      <c r="S15" s="226"/>
      <c r="T15" s="208"/>
      <c r="U15" s="208"/>
      <c r="V15" s="220"/>
      <c r="W15" s="220"/>
      <c r="X15" s="221" t="s">
        <v>25</v>
      </c>
      <c r="Y15" s="220" t="s">
        <v>26</v>
      </c>
      <c r="Z15" s="220" t="s">
        <v>27</v>
      </c>
      <c r="AA15" s="227"/>
      <c r="AB15" s="227"/>
      <c r="AC15" s="227" t="s">
        <v>25</v>
      </c>
      <c r="AD15" s="227" t="s">
        <v>26</v>
      </c>
      <c r="AE15" s="227" t="s">
        <v>27</v>
      </c>
      <c r="AF15" s="220"/>
      <c r="AG15" s="220"/>
      <c r="AH15" s="220" t="s">
        <v>25</v>
      </c>
      <c r="AI15" s="220" t="s">
        <v>26</v>
      </c>
      <c r="AJ15" s="220" t="s">
        <v>27</v>
      </c>
      <c r="AK15" s="229"/>
      <c r="AL15" s="229"/>
      <c r="AM15" s="229" t="s">
        <v>25</v>
      </c>
      <c r="AN15" s="229" t="s">
        <v>26</v>
      </c>
      <c r="AO15" s="229" t="s">
        <v>27</v>
      </c>
      <c r="AP15" s="235" t="s">
        <v>28</v>
      </c>
      <c r="AQ15" s="235"/>
      <c r="AR15" s="235"/>
      <c r="AS15" s="235" t="s">
        <v>25</v>
      </c>
      <c r="AT15" s="237" t="s">
        <v>29</v>
      </c>
    </row>
    <row r="16" spans="1:46" ht="43.5" customHeight="1" thickBot="1" x14ac:dyDescent="0.3">
      <c r="A16" s="58" t="s">
        <v>30</v>
      </c>
      <c r="B16" s="59" t="s">
        <v>31</v>
      </c>
      <c r="C16" s="247" t="s">
        <v>32</v>
      </c>
      <c r="D16" s="60" t="s">
        <v>33</v>
      </c>
      <c r="E16" s="61" t="s">
        <v>34</v>
      </c>
      <c r="F16" s="62" t="s">
        <v>35</v>
      </c>
      <c r="G16" s="63" t="s">
        <v>36</v>
      </c>
      <c r="H16" s="63" t="s">
        <v>37</v>
      </c>
      <c r="I16" s="63" t="s">
        <v>38</v>
      </c>
      <c r="J16" s="63" t="s">
        <v>39</v>
      </c>
      <c r="K16" s="63" t="s">
        <v>40</v>
      </c>
      <c r="L16" s="63" t="s">
        <v>41</v>
      </c>
      <c r="M16" s="63" t="s">
        <v>42</v>
      </c>
      <c r="N16" s="63" t="s">
        <v>43</v>
      </c>
      <c r="O16" s="63" t="s">
        <v>44</v>
      </c>
      <c r="P16" s="63" t="s">
        <v>45</v>
      </c>
      <c r="Q16" s="63" t="s">
        <v>46</v>
      </c>
      <c r="R16" s="63" t="s">
        <v>47</v>
      </c>
      <c r="S16" s="63" t="s">
        <v>48</v>
      </c>
      <c r="T16" s="63" t="s">
        <v>49</v>
      </c>
      <c r="U16" s="63" t="s">
        <v>50</v>
      </c>
      <c r="V16" s="199" t="s">
        <v>51</v>
      </c>
      <c r="W16" s="199" t="s">
        <v>52</v>
      </c>
      <c r="X16" s="222"/>
      <c r="Y16" s="223"/>
      <c r="Z16" s="223"/>
      <c r="AA16" s="204" t="s">
        <v>51</v>
      </c>
      <c r="AB16" s="204" t="s">
        <v>52</v>
      </c>
      <c r="AC16" s="255"/>
      <c r="AD16" s="255"/>
      <c r="AE16" s="255"/>
      <c r="AF16" s="199" t="s">
        <v>51</v>
      </c>
      <c r="AG16" s="199" t="s">
        <v>52</v>
      </c>
      <c r="AH16" s="223"/>
      <c r="AI16" s="223"/>
      <c r="AJ16" s="223"/>
      <c r="AK16" s="207" t="s">
        <v>51</v>
      </c>
      <c r="AL16" s="207" t="s">
        <v>52</v>
      </c>
      <c r="AM16" s="239"/>
      <c r="AN16" s="239"/>
      <c r="AO16" s="239"/>
      <c r="AP16" s="206" t="s">
        <v>36</v>
      </c>
      <c r="AQ16" s="206" t="s">
        <v>51</v>
      </c>
      <c r="AR16" s="206" t="s">
        <v>52</v>
      </c>
      <c r="AS16" s="236"/>
      <c r="AT16" s="238"/>
    </row>
    <row r="17" spans="1:46" ht="15.75" thickBot="1" x14ac:dyDescent="0.3">
      <c r="A17" s="64"/>
      <c r="B17" s="65"/>
      <c r="C17" s="247"/>
      <c r="D17" s="66" t="s">
        <v>53</v>
      </c>
      <c r="E17" s="67"/>
      <c r="F17" s="68" t="s">
        <v>53</v>
      </c>
      <c r="G17" s="69" t="s">
        <v>53</v>
      </c>
      <c r="H17" s="69" t="s">
        <v>53</v>
      </c>
      <c r="I17" s="69" t="s">
        <v>53</v>
      </c>
      <c r="J17" s="69" t="s">
        <v>53</v>
      </c>
      <c r="K17" s="69" t="s">
        <v>53</v>
      </c>
      <c r="L17" s="70" t="s">
        <v>53</v>
      </c>
      <c r="M17" s="70" t="s">
        <v>53</v>
      </c>
      <c r="N17" s="70" t="s">
        <v>53</v>
      </c>
      <c r="O17" s="70" t="s">
        <v>53</v>
      </c>
      <c r="P17" s="69" t="s">
        <v>53</v>
      </c>
      <c r="Q17" s="69" t="s">
        <v>53</v>
      </c>
      <c r="R17" s="69" t="s">
        <v>53</v>
      </c>
      <c r="S17" s="69" t="s">
        <v>53</v>
      </c>
      <c r="T17" s="69"/>
      <c r="U17" s="69"/>
      <c r="V17" s="71" t="s">
        <v>53</v>
      </c>
      <c r="W17" s="71"/>
      <c r="X17" s="72" t="s">
        <v>53</v>
      </c>
      <c r="Y17" s="71" t="s">
        <v>53</v>
      </c>
      <c r="Z17" s="71" t="s">
        <v>53</v>
      </c>
      <c r="AA17" s="73" t="s">
        <v>53</v>
      </c>
      <c r="AB17" s="73" t="s">
        <v>53</v>
      </c>
      <c r="AC17" s="73" t="s">
        <v>53</v>
      </c>
      <c r="AD17" s="73" t="s">
        <v>53</v>
      </c>
      <c r="AE17" s="73" t="s">
        <v>53</v>
      </c>
      <c r="AF17" s="71" t="s">
        <v>53</v>
      </c>
      <c r="AG17" s="71" t="s">
        <v>53</v>
      </c>
      <c r="AH17" s="71"/>
      <c r="AI17" s="71" t="s">
        <v>53</v>
      </c>
      <c r="AJ17" s="71" t="s">
        <v>53</v>
      </c>
      <c r="AK17" s="74" t="s">
        <v>53</v>
      </c>
      <c r="AL17" s="74" t="s">
        <v>53</v>
      </c>
      <c r="AM17" s="74" t="s">
        <v>53</v>
      </c>
      <c r="AN17" s="74" t="s">
        <v>53</v>
      </c>
      <c r="AO17" s="74" t="s">
        <v>53</v>
      </c>
      <c r="AP17" s="75" t="s">
        <v>53</v>
      </c>
      <c r="AQ17" s="75"/>
      <c r="AR17" s="75" t="s">
        <v>53</v>
      </c>
      <c r="AS17" s="75" t="s">
        <v>53</v>
      </c>
      <c r="AT17" s="76" t="s">
        <v>53</v>
      </c>
    </row>
    <row r="18" spans="1:46" s="114" customFormat="1" ht="93" customHeight="1" thickBot="1" x14ac:dyDescent="0.25">
      <c r="A18" s="96">
        <v>1</v>
      </c>
      <c r="B18" s="97" t="s">
        <v>54</v>
      </c>
      <c r="C18" s="97" t="s">
        <v>55</v>
      </c>
      <c r="D18" s="98" t="s">
        <v>56</v>
      </c>
      <c r="E18" s="99">
        <v>0.04</v>
      </c>
      <c r="F18" s="100" t="s">
        <v>57</v>
      </c>
      <c r="G18" s="98" t="s">
        <v>58</v>
      </c>
      <c r="H18" s="98" t="s">
        <v>59</v>
      </c>
      <c r="I18" s="101" t="s">
        <v>60</v>
      </c>
      <c r="J18" s="100" t="s">
        <v>61</v>
      </c>
      <c r="K18" s="100" t="s">
        <v>62</v>
      </c>
      <c r="L18" s="102">
        <v>0</v>
      </c>
      <c r="M18" s="103">
        <v>0</v>
      </c>
      <c r="N18" s="103">
        <v>0.1</v>
      </c>
      <c r="O18" s="102">
        <v>0</v>
      </c>
      <c r="P18" s="104">
        <f>SUM(L18:O18)</f>
        <v>0.1</v>
      </c>
      <c r="Q18" s="102" t="s">
        <v>63</v>
      </c>
      <c r="R18" s="98" t="s">
        <v>64</v>
      </c>
      <c r="S18" s="98" t="s">
        <v>65</v>
      </c>
      <c r="T18" s="105" t="s">
        <v>66</v>
      </c>
      <c r="U18" s="105"/>
      <c r="V18" s="103">
        <v>0</v>
      </c>
      <c r="W18" s="106">
        <v>0</v>
      </c>
      <c r="X18" s="167" t="s">
        <v>67</v>
      </c>
      <c r="Y18" s="107" t="s">
        <v>67</v>
      </c>
      <c r="Z18" s="107" t="s">
        <v>67</v>
      </c>
      <c r="AA18" s="107" t="s">
        <v>67</v>
      </c>
      <c r="AB18" s="107" t="s">
        <v>67</v>
      </c>
      <c r="AC18" s="107" t="s">
        <v>67</v>
      </c>
      <c r="AD18" s="186" t="s">
        <v>67</v>
      </c>
      <c r="AE18" s="186" t="s">
        <v>67</v>
      </c>
      <c r="AF18" s="103">
        <v>0.1</v>
      </c>
      <c r="AG18" s="106">
        <v>9.35</v>
      </c>
      <c r="AH18" s="107">
        <v>1</v>
      </c>
      <c r="AI18" s="109" t="s">
        <v>68</v>
      </c>
      <c r="AJ18" s="109" t="s">
        <v>69</v>
      </c>
      <c r="AK18" s="102">
        <v>0</v>
      </c>
      <c r="AL18" s="110"/>
      <c r="AM18" s="107" t="s">
        <v>67</v>
      </c>
      <c r="AN18" s="111"/>
      <c r="AO18" s="109"/>
      <c r="AP18" s="98" t="s">
        <v>58</v>
      </c>
      <c r="AQ18" s="110">
        <v>0.1</v>
      </c>
      <c r="AR18" s="112"/>
      <c r="AS18" s="107">
        <f>AR18/AQ18</f>
        <v>0</v>
      </c>
      <c r="AT18" s="113"/>
    </row>
    <row r="19" spans="1:46" s="114" customFormat="1" ht="93" customHeight="1" thickBot="1" x14ac:dyDescent="0.25">
      <c r="A19" s="96">
        <v>1</v>
      </c>
      <c r="B19" s="97" t="s">
        <v>54</v>
      </c>
      <c r="C19" s="97" t="s">
        <v>55</v>
      </c>
      <c r="D19" s="98" t="s">
        <v>70</v>
      </c>
      <c r="E19" s="99">
        <v>0.06</v>
      </c>
      <c r="F19" s="100" t="s">
        <v>57</v>
      </c>
      <c r="G19" s="98" t="s">
        <v>71</v>
      </c>
      <c r="H19" s="98" t="s">
        <v>72</v>
      </c>
      <c r="I19" s="115">
        <v>0.18099999999999999</v>
      </c>
      <c r="J19" s="100" t="s">
        <v>73</v>
      </c>
      <c r="K19" s="100" t="s">
        <v>74</v>
      </c>
      <c r="L19" s="102">
        <v>0</v>
      </c>
      <c r="M19" s="103">
        <v>0.15</v>
      </c>
      <c r="N19" s="103">
        <v>0.55000000000000004</v>
      </c>
      <c r="O19" s="103">
        <v>0.65</v>
      </c>
      <c r="P19" s="104">
        <f>+O19</f>
        <v>0.65</v>
      </c>
      <c r="Q19" s="102" t="s">
        <v>75</v>
      </c>
      <c r="R19" s="98" t="s">
        <v>76</v>
      </c>
      <c r="S19" s="98" t="s">
        <v>65</v>
      </c>
      <c r="T19" s="105" t="s">
        <v>77</v>
      </c>
      <c r="U19" s="105"/>
      <c r="V19" s="102">
        <v>0</v>
      </c>
      <c r="W19" s="170">
        <v>0.28799999999999998</v>
      </c>
      <c r="X19" s="167" t="s">
        <v>67</v>
      </c>
      <c r="Y19" s="107" t="s">
        <v>78</v>
      </c>
      <c r="Z19" s="107" t="s">
        <v>79</v>
      </c>
      <c r="AA19" s="103">
        <v>0.15</v>
      </c>
      <c r="AB19" s="191">
        <v>0.314</v>
      </c>
      <c r="AC19" s="192">
        <v>1</v>
      </c>
      <c r="AD19" s="193" t="s">
        <v>80</v>
      </c>
      <c r="AE19" s="109" t="s">
        <v>81</v>
      </c>
      <c r="AF19" s="103">
        <v>0.55000000000000004</v>
      </c>
      <c r="AG19" s="198">
        <v>0.43099999999999999</v>
      </c>
      <c r="AH19" s="107">
        <f t="shared" ref="AH19:AH31" si="0">AG19/AF19</f>
        <v>0.78363636363636358</v>
      </c>
      <c r="AI19" s="109" t="s">
        <v>82</v>
      </c>
      <c r="AJ19" s="109" t="s">
        <v>81</v>
      </c>
      <c r="AK19" s="103">
        <v>0.65</v>
      </c>
      <c r="AL19" s="110"/>
      <c r="AM19" s="107">
        <f t="shared" ref="AM19:AM33" si="1">AL19/AK19</f>
        <v>0</v>
      </c>
      <c r="AN19" s="111"/>
      <c r="AO19" s="109"/>
      <c r="AP19" s="98" t="s">
        <v>71</v>
      </c>
      <c r="AQ19" s="116">
        <v>0.65</v>
      </c>
      <c r="AR19" s="108"/>
      <c r="AS19" s="107">
        <f t="shared" ref="AS19:AS34" si="2">AR19/AQ19</f>
        <v>0</v>
      </c>
      <c r="AT19" s="113"/>
    </row>
    <row r="20" spans="1:46" s="114" customFormat="1" ht="100.5" customHeight="1" thickBot="1" x14ac:dyDescent="0.25">
      <c r="A20" s="96">
        <v>6</v>
      </c>
      <c r="B20" s="97" t="s">
        <v>83</v>
      </c>
      <c r="C20" s="97" t="s">
        <v>84</v>
      </c>
      <c r="D20" s="98" t="s">
        <v>85</v>
      </c>
      <c r="E20" s="99">
        <v>7.0000000000000007E-2</v>
      </c>
      <c r="F20" s="105" t="s">
        <v>57</v>
      </c>
      <c r="G20" s="97" t="s">
        <v>86</v>
      </c>
      <c r="H20" s="97" t="s">
        <v>87</v>
      </c>
      <c r="I20" s="117" t="s">
        <v>88</v>
      </c>
      <c r="J20" s="105" t="s">
        <v>73</v>
      </c>
      <c r="K20" s="105" t="s">
        <v>89</v>
      </c>
      <c r="L20" s="102">
        <v>0</v>
      </c>
      <c r="M20" s="103">
        <v>0.5</v>
      </c>
      <c r="N20" s="103">
        <v>0</v>
      </c>
      <c r="O20" s="103">
        <v>0.95</v>
      </c>
      <c r="P20" s="118">
        <v>0.95</v>
      </c>
      <c r="Q20" s="102" t="s">
        <v>90</v>
      </c>
      <c r="R20" s="97" t="s">
        <v>91</v>
      </c>
      <c r="S20" s="98" t="s">
        <v>65</v>
      </c>
      <c r="T20" s="105" t="s">
        <v>91</v>
      </c>
      <c r="U20" s="105"/>
      <c r="V20" s="102">
        <v>0</v>
      </c>
      <c r="W20" s="106">
        <v>0</v>
      </c>
      <c r="X20" s="167" t="s">
        <v>67</v>
      </c>
      <c r="Y20" s="107" t="s">
        <v>67</v>
      </c>
      <c r="Z20" s="107" t="s">
        <v>67</v>
      </c>
      <c r="AA20" s="103">
        <v>0.5</v>
      </c>
      <c r="AB20" s="187">
        <v>0.24310000000000001</v>
      </c>
      <c r="AC20" s="107">
        <f>AB20/AA20</f>
        <v>0.48620000000000002</v>
      </c>
      <c r="AD20" s="109" t="s">
        <v>92</v>
      </c>
      <c r="AE20" s="109"/>
      <c r="AF20" s="107" t="s">
        <v>67</v>
      </c>
      <c r="AG20" s="107" t="s">
        <v>67</v>
      </c>
      <c r="AH20" s="107" t="s">
        <v>67</v>
      </c>
      <c r="AI20" s="107" t="s">
        <v>67</v>
      </c>
      <c r="AJ20" s="107" t="s">
        <v>67</v>
      </c>
      <c r="AK20" s="103">
        <v>0.95</v>
      </c>
      <c r="AL20" s="110"/>
      <c r="AM20" s="107">
        <f t="shared" si="1"/>
        <v>0</v>
      </c>
      <c r="AN20" s="111"/>
      <c r="AO20" s="109"/>
      <c r="AP20" s="97" t="s">
        <v>86</v>
      </c>
      <c r="AQ20" s="110">
        <v>0.95</v>
      </c>
      <c r="AR20" s="112"/>
      <c r="AS20" s="107">
        <f t="shared" si="2"/>
        <v>0</v>
      </c>
      <c r="AT20" s="113"/>
    </row>
    <row r="21" spans="1:46" s="114" customFormat="1" ht="81.75" customHeight="1" thickBot="1" x14ac:dyDescent="0.25">
      <c r="A21" s="96">
        <v>6</v>
      </c>
      <c r="B21" s="97" t="s">
        <v>83</v>
      </c>
      <c r="C21" s="97" t="s">
        <v>84</v>
      </c>
      <c r="D21" s="98" t="s">
        <v>93</v>
      </c>
      <c r="E21" s="99">
        <v>0.05</v>
      </c>
      <c r="F21" s="105" t="s">
        <v>94</v>
      </c>
      <c r="G21" s="97" t="s">
        <v>95</v>
      </c>
      <c r="H21" s="97" t="s">
        <v>96</v>
      </c>
      <c r="I21" s="117" t="s">
        <v>97</v>
      </c>
      <c r="J21" s="105" t="s">
        <v>73</v>
      </c>
      <c r="K21" s="105" t="s">
        <v>98</v>
      </c>
      <c r="L21" s="102">
        <v>0</v>
      </c>
      <c r="M21" s="103">
        <v>0.05</v>
      </c>
      <c r="N21" s="103">
        <v>0.2</v>
      </c>
      <c r="O21" s="103">
        <v>0.4</v>
      </c>
      <c r="P21" s="104">
        <v>0.4</v>
      </c>
      <c r="Q21" s="102" t="s">
        <v>90</v>
      </c>
      <c r="R21" s="97" t="s">
        <v>91</v>
      </c>
      <c r="S21" s="98" t="s">
        <v>65</v>
      </c>
      <c r="T21" s="105" t="s">
        <v>91</v>
      </c>
      <c r="U21" s="105"/>
      <c r="V21" s="102">
        <v>0</v>
      </c>
      <c r="W21" s="106">
        <v>0</v>
      </c>
      <c r="X21" s="167" t="s">
        <v>67</v>
      </c>
      <c r="Y21" s="107" t="s">
        <v>67</v>
      </c>
      <c r="Z21" s="107" t="s">
        <v>67</v>
      </c>
      <c r="AA21" s="103">
        <v>0.05</v>
      </c>
      <c r="AB21" s="187">
        <v>7.4499999999999997E-2</v>
      </c>
      <c r="AC21" s="107">
        <v>1</v>
      </c>
      <c r="AD21" s="109" t="s">
        <v>99</v>
      </c>
      <c r="AE21" s="109"/>
      <c r="AF21" s="103">
        <v>0.2</v>
      </c>
      <c r="AG21" s="196">
        <v>0.1845</v>
      </c>
      <c r="AH21" s="107">
        <f t="shared" si="0"/>
        <v>0.92249999999999999</v>
      </c>
      <c r="AI21" s="109" t="s">
        <v>100</v>
      </c>
      <c r="AJ21" s="109" t="s">
        <v>91</v>
      </c>
      <c r="AK21" s="103">
        <v>0.4</v>
      </c>
      <c r="AL21" s="110"/>
      <c r="AM21" s="107">
        <f t="shared" si="1"/>
        <v>0</v>
      </c>
      <c r="AN21" s="111"/>
      <c r="AO21" s="109"/>
      <c r="AP21" s="97" t="s">
        <v>95</v>
      </c>
      <c r="AQ21" s="116">
        <v>0.4</v>
      </c>
      <c r="AR21" s="108"/>
      <c r="AS21" s="107">
        <f t="shared" si="2"/>
        <v>0</v>
      </c>
      <c r="AT21" s="113"/>
    </row>
    <row r="22" spans="1:46" s="114" customFormat="1" ht="84.75" customHeight="1" thickBot="1" x14ac:dyDescent="0.25">
      <c r="A22" s="96">
        <v>6</v>
      </c>
      <c r="B22" s="97" t="s">
        <v>83</v>
      </c>
      <c r="C22" s="97" t="s">
        <v>84</v>
      </c>
      <c r="D22" s="98" t="s">
        <v>101</v>
      </c>
      <c r="E22" s="99">
        <v>0.08</v>
      </c>
      <c r="F22" s="105" t="s">
        <v>94</v>
      </c>
      <c r="G22" s="97" t="s">
        <v>102</v>
      </c>
      <c r="H22" s="97" t="s">
        <v>103</v>
      </c>
      <c r="I22" s="117" t="s">
        <v>104</v>
      </c>
      <c r="J22" s="105" t="s">
        <v>73</v>
      </c>
      <c r="K22" s="105" t="s">
        <v>98</v>
      </c>
      <c r="L22" s="103">
        <v>0.05</v>
      </c>
      <c r="M22" s="103">
        <v>0.2</v>
      </c>
      <c r="N22" s="103">
        <v>0.4</v>
      </c>
      <c r="O22" s="103">
        <v>0.5</v>
      </c>
      <c r="P22" s="104">
        <v>0.5</v>
      </c>
      <c r="Q22" s="102" t="s">
        <v>90</v>
      </c>
      <c r="R22" s="97" t="s">
        <v>91</v>
      </c>
      <c r="S22" s="98" t="s">
        <v>65</v>
      </c>
      <c r="T22" s="105" t="s">
        <v>91</v>
      </c>
      <c r="U22" s="105"/>
      <c r="V22" s="103">
        <v>0.05</v>
      </c>
      <c r="W22" s="106">
        <v>0.05</v>
      </c>
      <c r="X22" s="167">
        <f t="shared" ref="X22:X31" si="3">W22/V22</f>
        <v>1</v>
      </c>
      <c r="Y22" s="119" t="s">
        <v>105</v>
      </c>
      <c r="Z22" s="119" t="s">
        <v>106</v>
      </c>
      <c r="AA22" s="103">
        <v>0.2</v>
      </c>
      <c r="AB22" s="187">
        <v>0.45569999999999999</v>
      </c>
      <c r="AC22" s="107">
        <v>1</v>
      </c>
      <c r="AD22" s="109" t="s">
        <v>107</v>
      </c>
      <c r="AE22" s="109"/>
      <c r="AF22" s="103">
        <v>0.4</v>
      </c>
      <c r="AG22" s="196">
        <v>0.62</v>
      </c>
      <c r="AH22" s="107">
        <v>1</v>
      </c>
      <c r="AI22" s="109" t="s">
        <v>108</v>
      </c>
      <c r="AJ22" s="109" t="s">
        <v>91</v>
      </c>
      <c r="AK22" s="103">
        <v>0.5</v>
      </c>
      <c r="AL22" s="110"/>
      <c r="AM22" s="107">
        <f t="shared" si="1"/>
        <v>0</v>
      </c>
      <c r="AN22" s="111"/>
      <c r="AO22" s="109"/>
      <c r="AP22" s="97" t="s">
        <v>102</v>
      </c>
      <c r="AQ22" s="116">
        <v>0.5</v>
      </c>
      <c r="AR22" s="108"/>
      <c r="AS22" s="107">
        <f t="shared" si="2"/>
        <v>0</v>
      </c>
      <c r="AT22" s="113"/>
    </row>
    <row r="23" spans="1:46" s="114" customFormat="1" ht="75" customHeight="1" thickBot="1" x14ac:dyDescent="0.25">
      <c r="A23" s="96">
        <v>6</v>
      </c>
      <c r="B23" s="97" t="s">
        <v>83</v>
      </c>
      <c r="C23" s="97" t="s">
        <v>84</v>
      </c>
      <c r="D23" s="98" t="s">
        <v>109</v>
      </c>
      <c r="E23" s="99">
        <v>0.06</v>
      </c>
      <c r="F23" s="105" t="s">
        <v>94</v>
      </c>
      <c r="G23" s="97" t="s">
        <v>110</v>
      </c>
      <c r="H23" s="97" t="s">
        <v>111</v>
      </c>
      <c r="I23" s="117" t="s">
        <v>112</v>
      </c>
      <c r="J23" s="105" t="s">
        <v>73</v>
      </c>
      <c r="K23" s="105" t="s">
        <v>98</v>
      </c>
      <c r="L23" s="103">
        <v>0.1</v>
      </c>
      <c r="M23" s="103">
        <v>0.2</v>
      </c>
      <c r="N23" s="103">
        <v>0.4</v>
      </c>
      <c r="O23" s="103">
        <v>0.5</v>
      </c>
      <c r="P23" s="104">
        <f>+O23</f>
        <v>0.5</v>
      </c>
      <c r="Q23" s="102" t="s">
        <v>90</v>
      </c>
      <c r="R23" s="97" t="s">
        <v>91</v>
      </c>
      <c r="S23" s="98" t="s">
        <v>65</v>
      </c>
      <c r="T23" s="105" t="s">
        <v>91</v>
      </c>
      <c r="U23" s="105"/>
      <c r="V23" s="103">
        <v>0.1</v>
      </c>
      <c r="W23" s="106">
        <v>0.1</v>
      </c>
      <c r="X23" s="167">
        <f t="shared" si="3"/>
        <v>1</v>
      </c>
      <c r="Y23" s="119" t="s">
        <v>113</v>
      </c>
      <c r="Z23" s="119" t="s">
        <v>106</v>
      </c>
      <c r="AA23" s="103">
        <v>0.2</v>
      </c>
      <c r="AB23" s="187">
        <v>0.25380000000000003</v>
      </c>
      <c r="AC23" s="107">
        <v>1</v>
      </c>
      <c r="AD23" s="109" t="s">
        <v>114</v>
      </c>
      <c r="AE23" s="109"/>
      <c r="AF23" s="103">
        <v>0.4</v>
      </c>
      <c r="AG23" s="196">
        <v>0.53220000000000001</v>
      </c>
      <c r="AH23" s="107">
        <v>1</v>
      </c>
      <c r="AI23" s="109" t="s">
        <v>115</v>
      </c>
      <c r="AJ23" s="109" t="s">
        <v>91</v>
      </c>
      <c r="AK23" s="103">
        <v>0.5</v>
      </c>
      <c r="AL23" s="110"/>
      <c r="AM23" s="107">
        <f t="shared" si="1"/>
        <v>0</v>
      </c>
      <c r="AN23" s="111"/>
      <c r="AO23" s="109"/>
      <c r="AP23" s="97" t="s">
        <v>110</v>
      </c>
      <c r="AQ23" s="116">
        <v>0.5</v>
      </c>
      <c r="AR23" s="108"/>
      <c r="AS23" s="107">
        <f t="shared" si="2"/>
        <v>0</v>
      </c>
      <c r="AT23" s="113"/>
    </row>
    <row r="24" spans="1:46" s="114" customFormat="1" ht="75" customHeight="1" thickBot="1" x14ac:dyDescent="0.25">
      <c r="A24" s="96">
        <v>1</v>
      </c>
      <c r="B24" s="97" t="s">
        <v>116</v>
      </c>
      <c r="C24" s="97" t="s">
        <v>117</v>
      </c>
      <c r="D24" s="97" t="s">
        <v>118</v>
      </c>
      <c r="E24" s="120">
        <v>0.08</v>
      </c>
      <c r="F24" s="102" t="s">
        <v>94</v>
      </c>
      <c r="G24" s="121" t="s">
        <v>119</v>
      </c>
      <c r="H24" s="121" t="s">
        <v>120</v>
      </c>
      <c r="I24" s="122">
        <v>21585</v>
      </c>
      <c r="J24" s="105" t="s">
        <v>61</v>
      </c>
      <c r="K24" s="123" t="s">
        <v>121</v>
      </c>
      <c r="L24" s="124"/>
      <c r="M24" s="124">
        <v>0.3</v>
      </c>
      <c r="N24" s="124"/>
      <c r="O24" s="124">
        <v>0.3</v>
      </c>
      <c r="P24" s="125">
        <v>0.6</v>
      </c>
      <c r="Q24" s="105" t="s">
        <v>63</v>
      </c>
      <c r="R24" s="124" t="s">
        <v>122</v>
      </c>
      <c r="S24" s="105" t="s">
        <v>123</v>
      </c>
      <c r="T24" s="105" t="s">
        <v>122</v>
      </c>
      <c r="U24" s="105"/>
      <c r="V24" s="124">
        <v>0</v>
      </c>
      <c r="W24" s="124">
        <v>0</v>
      </c>
      <c r="X24" s="167" t="s">
        <v>67</v>
      </c>
      <c r="Y24" s="107" t="s">
        <v>67</v>
      </c>
      <c r="Z24" s="107" t="s">
        <v>67</v>
      </c>
      <c r="AA24" s="124">
        <v>0.3</v>
      </c>
      <c r="AB24" s="126">
        <v>0.06</v>
      </c>
      <c r="AC24" s="107">
        <f>AB24/AA24</f>
        <v>0.2</v>
      </c>
      <c r="AD24" s="127" t="s">
        <v>124</v>
      </c>
      <c r="AE24" s="127" t="s">
        <v>125</v>
      </c>
      <c r="AF24" s="107" t="s">
        <v>67</v>
      </c>
      <c r="AG24" s="107" t="s">
        <v>67</v>
      </c>
      <c r="AH24" s="107" t="s">
        <v>67</v>
      </c>
      <c r="AI24" s="107" t="s">
        <v>67</v>
      </c>
      <c r="AJ24" s="107" t="s">
        <v>67</v>
      </c>
      <c r="AK24" s="124">
        <v>0.3</v>
      </c>
      <c r="AL24" s="128"/>
      <c r="AM24" s="107">
        <f t="shared" si="1"/>
        <v>0</v>
      </c>
      <c r="AN24" s="129"/>
      <c r="AO24" s="130"/>
      <c r="AP24" s="121" t="s">
        <v>119</v>
      </c>
      <c r="AQ24" s="131">
        <v>0.6</v>
      </c>
      <c r="AR24" s="126"/>
      <c r="AS24" s="107">
        <f t="shared" si="2"/>
        <v>0</v>
      </c>
      <c r="AT24" s="132"/>
    </row>
    <row r="25" spans="1:46" s="114" customFormat="1" ht="75" customHeight="1" thickBot="1" x14ac:dyDescent="0.25">
      <c r="A25" s="96">
        <v>1</v>
      </c>
      <c r="B25" s="97" t="s">
        <v>116</v>
      </c>
      <c r="C25" s="97" t="s">
        <v>117</v>
      </c>
      <c r="D25" s="97" t="s">
        <v>126</v>
      </c>
      <c r="E25" s="120">
        <v>0.08</v>
      </c>
      <c r="F25" s="102" t="s">
        <v>94</v>
      </c>
      <c r="G25" s="121" t="s">
        <v>119</v>
      </c>
      <c r="H25" s="121" t="s">
        <v>127</v>
      </c>
      <c r="I25" s="122">
        <v>8637</v>
      </c>
      <c r="J25" s="105" t="s">
        <v>61</v>
      </c>
      <c r="K25" s="123" t="s">
        <v>121</v>
      </c>
      <c r="L25" s="124"/>
      <c r="M25" s="124">
        <v>0.3</v>
      </c>
      <c r="N25" s="124"/>
      <c r="O25" s="124">
        <v>0.3</v>
      </c>
      <c r="P25" s="125">
        <v>0.6</v>
      </c>
      <c r="Q25" s="105" t="s">
        <v>63</v>
      </c>
      <c r="R25" s="124" t="s">
        <v>122</v>
      </c>
      <c r="S25" s="105" t="s">
        <v>123</v>
      </c>
      <c r="T25" s="105" t="s">
        <v>128</v>
      </c>
      <c r="U25" s="105"/>
      <c r="V25" s="124">
        <v>0</v>
      </c>
      <c r="W25" s="124">
        <v>0</v>
      </c>
      <c r="X25" s="167" t="s">
        <v>67</v>
      </c>
      <c r="Y25" s="107" t="s">
        <v>67</v>
      </c>
      <c r="Z25" s="107" t="s">
        <v>67</v>
      </c>
      <c r="AA25" s="124">
        <v>0.3</v>
      </c>
      <c r="AB25" s="126">
        <v>0.39</v>
      </c>
      <c r="AC25" s="107">
        <v>1</v>
      </c>
      <c r="AD25" s="127" t="s">
        <v>129</v>
      </c>
      <c r="AE25" s="127" t="s">
        <v>130</v>
      </c>
      <c r="AF25" s="107" t="s">
        <v>67</v>
      </c>
      <c r="AG25" s="107" t="s">
        <v>67</v>
      </c>
      <c r="AH25" s="107" t="s">
        <v>67</v>
      </c>
      <c r="AI25" s="107" t="s">
        <v>67</v>
      </c>
      <c r="AJ25" s="107" t="s">
        <v>67</v>
      </c>
      <c r="AK25" s="124">
        <v>0.3</v>
      </c>
      <c r="AL25" s="128"/>
      <c r="AM25" s="107">
        <f t="shared" si="1"/>
        <v>0</v>
      </c>
      <c r="AN25" s="129"/>
      <c r="AO25" s="130"/>
      <c r="AP25" s="121" t="s">
        <v>119</v>
      </c>
      <c r="AQ25" s="131">
        <v>0.6</v>
      </c>
      <c r="AR25" s="126"/>
      <c r="AS25" s="107">
        <f t="shared" si="2"/>
        <v>0</v>
      </c>
      <c r="AT25" s="132"/>
    </row>
    <row r="26" spans="1:46" s="114" customFormat="1" ht="75" customHeight="1" thickBot="1" x14ac:dyDescent="0.25">
      <c r="A26" s="96">
        <v>1</v>
      </c>
      <c r="B26" s="97" t="s">
        <v>116</v>
      </c>
      <c r="C26" s="97" t="s">
        <v>117</v>
      </c>
      <c r="D26" s="133" t="s">
        <v>131</v>
      </c>
      <c r="E26" s="134">
        <v>0.08</v>
      </c>
      <c r="F26" s="123" t="s">
        <v>94</v>
      </c>
      <c r="G26" s="97" t="s">
        <v>132</v>
      </c>
      <c r="H26" s="97" t="s">
        <v>133</v>
      </c>
      <c r="I26" s="105">
        <v>28</v>
      </c>
      <c r="J26" s="105" t="s">
        <v>61</v>
      </c>
      <c r="K26" s="123" t="s">
        <v>134</v>
      </c>
      <c r="L26" s="135">
        <v>2</v>
      </c>
      <c r="M26" s="135">
        <v>4</v>
      </c>
      <c r="N26" s="135">
        <v>18</v>
      </c>
      <c r="O26" s="135">
        <v>18</v>
      </c>
      <c r="P26" s="136">
        <f>SUM(L26:O26)</f>
        <v>42</v>
      </c>
      <c r="Q26" s="105" t="s">
        <v>63</v>
      </c>
      <c r="R26" s="105" t="s">
        <v>135</v>
      </c>
      <c r="S26" s="105" t="s">
        <v>123</v>
      </c>
      <c r="T26" s="123" t="s">
        <v>136</v>
      </c>
      <c r="U26" s="105"/>
      <c r="V26" s="135">
        <v>2</v>
      </c>
      <c r="W26" s="137">
        <v>2</v>
      </c>
      <c r="X26" s="167">
        <f t="shared" si="3"/>
        <v>1</v>
      </c>
      <c r="Y26" s="138" t="s">
        <v>137</v>
      </c>
      <c r="Z26" s="138" t="s">
        <v>138</v>
      </c>
      <c r="AA26" s="135">
        <v>4</v>
      </c>
      <c r="AB26" s="139">
        <v>4</v>
      </c>
      <c r="AC26" s="107">
        <f t="shared" ref="AC26:AC33" si="4">AB26/AA26</f>
        <v>1</v>
      </c>
      <c r="AD26" s="138" t="s">
        <v>137</v>
      </c>
      <c r="AE26" s="127" t="s">
        <v>139</v>
      </c>
      <c r="AF26" s="135">
        <v>18</v>
      </c>
      <c r="AG26" s="127">
        <v>51</v>
      </c>
      <c r="AH26" s="107">
        <v>1</v>
      </c>
      <c r="AI26" s="138" t="s">
        <v>137</v>
      </c>
      <c r="AJ26" s="127" t="s">
        <v>139</v>
      </c>
      <c r="AK26" s="135">
        <v>18</v>
      </c>
      <c r="AL26" s="140"/>
      <c r="AM26" s="107">
        <f t="shared" si="1"/>
        <v>0</v>
      </c>
      <c r="AN26" s="129"/>
      <c r="AO26" s="130"/>
      <c r="AP26" s="97" t="s">
        <v>132</v>
      </c>
      <c r="AQ26" s="141">
        <v>42</v>
      </c>
      <c r="AR26" s="126"/>
      <c r="AS26" s="107">
        <f t="shared" si="2"/>
        <v>0</v>
      </c>
      <c r="AT26" s="132"/>
    </row>
    <row r="27" spans="1:46" s="114" customFormat="1" ht="75" customHeight="1" thickBot="1" x14ac:dyDescent="0.25">
      <c r="A27" s="96">
        <v>1</v>
      </c>
      <c r="B27" s="97" t="s">
        <v>116</v>
      </c>
      <c r="C27" s="97" t="s">
        <v>117</v>
      </c>
      <c r="D27" s="133" t="s">
        <v>140</v>
      </c>
      <c r="E27" s="134">
        <v>0.08</v>
      </c>
      <c r="F27" s="123" t="s">
        <v>94</v>
      </c>
      <c r="G27" s="97" t="s">
        <v>141</v>
      </c>
      <c r="H27" s="97" t="s">
        <v>142</v>
      </c>
      <c r="I27" s="105">
        <v>17</v>
      </c>
      <c r="J27" s="105" t="s">
        <v>61</v>
      </c>
      <c r="K27" s="123" t="s">
        <v>143</v>
      </c>
      <c r="L27" s="135">
        <v>2</v>
      </c>
      <c r="M27" s="135">
        <v>2</v>
      </c>
      <c r="N27" s="135">
        <v>10</v>
      </c>
      <c r="O27" s="135">
        <v>10</v>
      </c>
      <c r="P27" s="136">
        <f>SUM(L27:O27)</f>
        <v>24</v>
      </c>
      <c r="Q27" s="105" t="s">
        <v>63</v>
      </c>
      <c r="R27" s="105" t="s">
        <v>135</v>
      </c>
      <c r="S27" s="105" t="s">
        <v>123</v>
      </c>
      <c r="T27" s="123" t="s">
        <v>144</v>
      </c>
      <c r="U27" s="105"/>
      <c r="V27" s="135">
        <v>2</v>
      </c>
      <c r="W27" s="137">
        <v>2</v>
      </c>
      <c r="X27" s="167">
        <f t="shared" si="3"/>
        <v>1</v>
      </c>
      <c r="Y27" s="138" t="s">
        <v>137</v>
      </c>
      <c r="Z27" s="138" t="s">
        <v>138</v>
      </c>
      <c r="AA27" s="135">
        <v>2</v>
      </c>
      <c r="AB27" s="139">
        <v>2</v>
      </c>
      <c r="AC27" s="107">
        <f t="shared" si="4"/>
        <v>1</v>
      </c>
      <c r="AD27" s="138" t="s">
        <v>137</v>
      </c>
      <c r="AE27" s="127" t="s">
        <v>139</v>
      </c>
      <c r="AF27" s="135">
        <v>10</v>
      </c>
      <c r="AG27" s="127">
        <v>63</v>
      </c>
      <c r="AH27" s="107">
        <v>1</v>
      </c>
      <c r="AI27" s="138" t="s">
        <v>137</v>
      </c>
      <c r="AJ27" s="127" t="s">
        <v>139</v>
      </c>
      <c r="AK27" s="135">
        <v>10</v>
      </c>
      <c r="AL27" s="140"/>
      <c r="AM27" s="107">
        <f t="shared" si="1"/>
        <v>0</v>
      </c>
      <c r="AN27" s="129"/>
      <c r="AO27" s="130"/>
      <c r="AP27" s="97" t="s">
        <v>141</v>
      </c>
      <c r="AQ27" s="141">
        <v>24</v>
      </c>
      <c r="AR27" s="126"/>
      <c r="AS27" s="107">
        <f t="shared" si="2"/>
        <v>0</v>
      </c>
      <c r="AT27" s="132"/>
    </row>
    <row r="28" spans="1:46" s="114" customFormat="1" ht="75" customHeight="1" thickBot="1" x14ac:dyDescent="0.25">
      <c r="A28" s="96">
        <v>1</v>
      </c>
      <c r="B28" s="97" t="s">
        <v>116</v>
      </c>
      <c r="C28" s="97" t="s">
        <v>117</v>
      </c>
      <c r="D28" s="133" t="s">
        <v>145</v>
      </c>
      <c r="E28" s="142">
        <v>0.08</v>
      </c>
      <c r="F28" s="123" t="s">
        <v>94</v>
      </c>
      <c r="G28" s="143" t="s">
        <v>146</v>
      </c>
      <c r="H28" s="97" t="s">
        <v>147</v>
      </c>
      <c r="I28" s="105">
        <v>16</v>
      </c>
      <c r="J28" s="105" t="s">
        <v>61</v>
      </c>
      <c r="K28" s="105" t="s">
        <v>148</v>
      </c>
      <c r="L28" s="135">
        <v>2</v>
      </c>
      <c r="M28" s="135">
        <v>2</v>
      </c>
      <c r="N28" s="135">
        <v>10</v>
      </c>
      <c r="O28" s="135">
        <v>10</v>
      </c>
      <c r="P28" s="136">
        <f>SUM(L28:O28)</f>
        <v>24</v>
      </c>
      <c r="Q28" s="105" t="s">
        <v>63</v>
      </c>
      <c r="R28" s="105" t="s">
        <v>135</v>
      </c>
      <c r="S28" s="105" t="s">
        <v>123</v>
      </c>
      <c r="T28" s="123" t="s">
        <v>149</v>
      </c>
      <c r="U28" s="105"/>
      <c r="V28" s="135">
        <v>2</v>
      </c>
      <c r="W28" s="137">
        <v>2</v>
      </c>
      <c r="X28" s="167">
        <f t="shared" si="3"/>
        <v>1</v>
      </c>
      <c r="Y28" s="138" t="s">
        <v>137</v>
      </c>
      <c r="Z28" s="138" t="s">
        <v>138</v>
      </c>
      <c r="AA28" s="135">
        <v>2</v>
      </c>
      <c r="AB28" s="139">
        <v>2</v>
      </c>
      <c r="AC28" s="107">
        <f t="shared" si="4"/>
        <v>1</v>
      </c>
      <c r="AD28" s="138" t="s">
        <v>137</v>
      </c>
      <c r="AE28" s="127" t="s">
        <v>139</v>
      </c>
      <c r="AF28" s="135">
        <v>10</v>
      </c>
      <c r="AG28" s="127">
        <v>11</v>
      </c>
      <c r="AH28" s="107">
        <v>1</v>
      </c>
      <c r="AI28" s="138" t="s">
        <v>137</v>
      </c>
      <c r="AJ28" s="127" t="s">
        <v>139</v>
      </c>
      <c r="AK28" s="135">
        <v>10</v>
      </c>
      <c r="AL28" s="140"/>
      <c r="AM28" s="107">
        <f t="shared" si="1"/>
        <v>0</v>
      </c>
      <c r="AN28" s="129"/>
      <c r="AO28" s="130"/>
      <c r="AP28" s="143" t="s">
        <v>146</v>
      </c>
      <c r="AQ28" s="141">
        <v>24</v>
      </c>
      <c r="AR28" s="126"/>
      <c r="AS28" s="107">
        <f t="shared" si="2"/>
        <v>0</v>
      </c>
      <c r="AT28" s="132"/>
    </row>
    <row r="29" spans="1:46" s="185" customFormat="1" ht="121.5" customHeight="1" thickBot="1" x14ac:dyDescent="0.25">
      <c r="A29" s="96">
        <v>7</v>
      </c>
      <c r="B29" s="172" t="s">
        <v>150</v>
      </c>
      <c r="C29" s="172" t="s">
        <v>151</v>
      </c>
      <c r="D29" s="133" t="s">
        <v>152</v>
      </c>
      <c r="E29" s="99">
        <v>0.04</v>
      </c>
      <c r="F29" s="100" t="s">
        <v>94</v>
      </c>
      <c r="G29" s="133" t="s">
        <v>153</v>
      </c>
      <c r="H29" s="133" t="s">
        <v>154</v>
      </c>
      <c r="I29" s="173">
        <v>0.84</v>
      </c>
      <c r="J29" s="100" t="s">
        <v>73</v>
      </c>
      <c r="K29" s="100" t="s">
        <v>155</v>
      </c>
      <c r="L29" s="174">
        <v>1</v>
      </c>
      <c r="M29" s="174">
        <v>1</v>
      </c>
      <c r="N29" s="174">
        <v>1</v>
      </c>
      <c r="O29" s="173">
        <v>1</v>
      </c>
      <c r="P29" s="175">
        <f>+O29</f>
        <v>1</v>
      </c>
      <c r="Q29" s="100" t="s">
        <v>63</v>
      </c>
      <c r="R29" s="100" t="s">
        <v>156</v>
      </c>
      <c r="S29" s="100" t="s">
        <v>123</v>
      </c>
      <c r="T29" s="100" t="s">
        <v>157</v>
      </c>
      <c r="U29" s="100"/>
      <c r="V29" s="173">
        <v>1</v>
      </c>
      <c r="W29" s="176">
        <v>0.84</v>
      </c>
      <c r="X29" s="167">
        <f t="shared" si="3"/>
        <v>0.84</v>
      </c>
      <c r="Y29" s="177" t="s">
        <v>158</v>
      </c>
      <c r="Z29" s="177" t="s">
        <v>159</v>
      </c>
      <c r="AA29" s="173">
        <f>M29</f>
        <v>1</v>
      </c>
      <c r="AB29" s="178">
        <v>0.9</v>
      </c>
      <c r="AC29" s="107">
        <f t="shared" si="4"/>
        <v>0.9</v>
      </c>
      <c r="AD29" s="179" t="s">
        <v>160</v>
      </c>
      <c r="AE29" s="179" t="s">
        <v>159</v>
      </c>
      <c r="AF29" s="173">
        <v>0.5</v>
      </c>
      <c r="AG29" s="176">
        <v>0.87</v>
      </c>
      <c r="AH29" s="107">
        <v>1</v>
      </c>
      <c r="AI29" s="179" t="s">
        <v>161</v>
      </c>
      <c r="AJ29" s="179" t="s">
        <v>159</v>
      </c>
      <c r="AK29" s="173">
        <v>1</v>
      </c>
      <c r="AL29" s="180"/>
      <c r="AM29" s="107">
        <f t="shared" si="1"/>
        <v>0</v>
      </c>
      <c r="AN29" s="181"/>
      <c r="AO29" s="182"/>
      <c r="AP29" s="133" t="s">
        <v>153</v>
      </c>
      <c r="AQ29" s="183">
        <v>1</v>
      </c>
      <c r="AR29" s="178"/>
      <c r="AS29" s="107">
        <f t="shared" si="2"/>
        <v>0</v>
      </c>
      <c r="AT29" s="184"/>
    </row>
    <row r="30" spans="1:46" s="161" customFormat="1" ht="135" customHeight="1" thickBot="1" x14ac:dyDescent="0.25">
      <c r="A30" s="144">
        <v>6</v>
      </c>
      <c r="B30" s="145" t="s">
        <v>83</v>
      </c>
      <c r="C30" s="145" t="s">
        <v>162</v>
      </c>
      <c r="D30" s="146" t="s">
        <v>163</v>
      </c>
      <c r="E30" s="162">
        <v>0.04</v>
      </c>
      <c r="F30" s="148" t="s">
        <v>164</v>
      </c>
      <c r="G30" s="163" t="s">
        <v>165</v>
      </c>
      <c r="H30" s="163" t="s">
        <v>166</v>
      </c>
      <c r="I30" s="148">
        <v>1</v>
      </c>
      <c r="J30" s="148" t="s">
        <v>61</v>
      </c>
      <c r="K30" s="163" t="s">
        <v>167</v>
      </c>
      <c r="L30" s="148">
        <v>0</v>
      </c>
      <c r="M30" s="148">
        <v>0</v>
      </c>
      <c r="N30" s="148">
        <v>0</v>
      </c>
      <c r="O30" s="148">
        <v>1</v>
      </c>
      <c r="P30" s="144">
        <f>+SUM(L30:O30)</f>
        <v>1</v>
      </c>
      <c r="Q30" s="148" t="s">
        <v>63</v>
      </c>
      <c r="R30" s="148" t="s">
        <v>168</v>
      </c>
      <c r="S30" s="148" t="s">
        <v>169</v>
      </c>
      <c r="T30" s="164" t="s">
        <v>170</v>
      </c>
      <c r="U30" s="148"/>
      <c r="V30" s="168" t="s">
        <v>67</v>
      </c>
      <c r="W30" s="168" t="s">
        <v>67</v>
      </c>
      <c r="X30" s="168" t="s">
        <v>67</v>
      </c>
      <c r="Y30" s="152" t="s">
        <v>67</v>
      </c>
      <c r="Z30" s="152" t="s">
        <v>67</v>
      </c>
      <c r="AA30" s="152" t="s">
        <v>67</v>
      </c>
      <c r="AB30" s="152" t="s">
        <v>67</v>
      </c>
      <c r="AC30" s="152" t="s">
        <v>67</v>
      </c>
      <c r="AD30" s="147" t="s">
        <v>67</v>
      </c>
      <c r="AE30" s="147" t="s">
        <v>67</v>
      </c>
      <c r="AF30" s="148" t="s">
        <v>171</v>
      </c>
      <c r="AG30" s="148" t="s">
        <v>171</v>
      </c>
      <c r="AH30" s="148" t="s">
        <v>171</v>
      </c>
      <c r="AI30" s="155" t="s">
        <v>172</v>
      </c>
      <c r="AJ30" s="155" t="s">
        <v>173</v>
      </c>
      <c r="AK30" s="148">
        <v>0</v>
      </c>
      <c r="AL30" s="156"/>
      <c r="AM30" s="152" t="s">
        <v>67</v>
      </c>
      <c r="AN30" s="157"/>
      <c r="AO30" s="158"/>
      <c r="AP30" s="163" t="s">
        <v>165</v>
      </c>
      <c r="AQ30" s="159">
        <v>1</v>
      </c>
      <c r="AR30" s="154"/>
      <c r="AS30" s="152">
        <f t="shared" si="2"/>
        <v>0</v>
      </c>
      <c r="AT30" s="160"/>
    </row>
    <row r="31" spans="1:46" s="161" customFormat="1" ht="75" customHeight="1" thickBot="1" x14ac:dyDescent="0.25">
      <c r="A31" s="144">
        <v>6</v>
      </c>
      <c r="B31" s="145" t="s">
        <v>83</v>
      </c>
      <c r="C31" s="145" t="s">
        <v>162</v>
      </c>
      <c r="D31" s="146" t="s">
        <v>174</v>
      </c>
      <c r="E31" s="162">
        <v>0.04</v>
      </c>
      <c r="F31" s="148" t="s">
        <v>164</v>
      </c>
      <c r="G31" s="163" t="s">
        <v>175</v>
      </c>
      <c r="H31" s="163" t="s">
        <v>176</v>
      </c>
      <c r="I31" s="148" t="s">
        <v>177</v>
      </c>
      <c r="J31" s="148" t="s">
        <v>178</v>
      </c>
      <c r="K31" s="163" t="s">
        <v>179</v>
      </c>
      <c r="L31" s="147">
        <v>1</v>
      </c>
      <c r="M31" s="147">
        <v>1</v>
      </c>
      <c r="N31" s="147">
        <v>1</v>
      </c>
      <c r="O31" s="147">
        <v>1</v>
      </c>
      <c r="P31" s="165">
        <v>1</v>
      </c>
      <c r="Q31" s="148" t="s">
        <v>63</v>
      </c>
      <c r="R31" s="148" t="s">
        <v>180</v>
      </c>
      <c r="S31" s="148" t="s">
        <v>169</v>
      </c>
      <c r="T31" s="148" t="s">
        <v>181</v>
      </c>
      <c r="U31" s="148"/>
      <c r="V31" s="147">
        <v>1</v>
      </c>
      <c r="W31" s="151">
        <v>0.67</v>
      </c>
      <c r="X31" s="168">
        <f t="shared" si="3"/>
        <v>0.67</v>
      </c>
      <c r="Y31" s="153" t="s">
        <v>182</v>
      </c>
      <c r="Z31" s="153" t="s">
        <v>183</v>
      </c>
      <c r="AA31" s="147">
        <v>1</v>
      </c>
      <c r="AB31" s="154">
        <v>0.67</v>
      </c>
      <c r="AC31" s="152">
        <f t="shared" si="4"/>
        <v>0.67</v>
      </c>
      <c r="AD31" s="189" t="s">
        <v>184</v>
      </c>
      <c r="AE31" s="155" t="s">
        <v>185</v>
      </c>
      <c r="AF31" s="147">
        <v>1</v>
      </c>
      <c r="AG31" s="151">
        <v>1</v>
      </c>
      <c r="AH31" s="152">
        <f t="shared" si="0"/>
        <v>1</v>
      </c>
      <c r="AI31" s="155" t="s">
        <v>186</v>
      </c>
      <c r="AJ31" s="155" t="s">
        <v>173</v>
      </c>
      <c r="AK31" s="147">
        <v>1</v>
      </c>
      <c r="AL31" s="156"/>
      <c r="AM31" s="152">
        <f t="shared" si="1"/>
        <v>0</v>
      </c>
      <c r="AN31" s="157"/>
      <c r="AO31" s="158"/>
      <c r="AP31" s="163" t="s">
        <v>175</v>
      </c>
      <c r="AQ31" s="159">
        <v>1</v>
      </c>
      <c r="AR31" s="154"/>
      <c r="AS31" s="152">
        <f t="shared" si="2"/>
        <v>0</v>
      </c>
      <c r="AT31" s="160"/>
    </row>
    <row r="32" spans="1:46" s="161" customFormat="1" ht="168.75" customHeight="1" thickBot="1" x14ac:dyDescent="0.25">
      <c r="A32" s="144">
        <v>6</v>
      </c>
      <c r="B32" s="145" t="s">
        <v>83</v>
      </c>
      <c r="C32" s="145" t="s">
        <v>162</v>
      </c>
      <c r="D32" s="146" t="s">
        <v>187</v>
      </c>
      <c r="E32" s="162">
        <v>0.04</v>
      </c>
      <c r="F32" s="148" t="s">
        <v>164</v>
      </c>
      <c r="G32" s="146" t="s">
        <v>188</v>
      </c>
      <c r="H32" s="146" t="s">
        <v>189</v>
      </c>
      <c r="I32" s="148">
        <v>425</v>
      </c>
      <c r="J32" s="148" t="s">
        <v>73</v>
      </c>
      <c r="K32" s="146" t="s">
        <v>190</v>
      </c>
      <c r="L32" s="147">
        <v>0</v>
      </c>
      <c r="M32" s="147">
        <v>0</v>
      </c>
      <c r="N32" s="147">
        <v>0</v>
      </c>
      <c r="O32" s="147">
        <v>1</v>
      </c>
      <c r="P32" s="166">
        <f>+O32</f>
        <v>1</v>
      </c>
      <c r="Q32" s="148" t="s">
        <v>63</v>
      </c>
      <c r="R32" s="148" t="s">
        <v>191</v>
      </c>
      <c r="S32" s="148" t="s">
        <v>169</v>
      </c>
      <c r="T32" s="148" t="s">
        <v>192</v>
      </c>
      <c r="U32" s="148"/>
      <c r="V32" s="168" t="s">
        <v>67</v>
      </c>
      <c r="W32" s="168" t="s">
        <v>67</v>
      </c>
      <c r="X32" s="168" t="s">
        <v>67</v>
      </c>
      <c r="Y32" s="153" t="s">
        <v>193</v>
      </c>
      <c r="Z32" s="153" t="s">
        <v>194</v>
      </c>
      <c r="AA32" s="168" t="s">
        <v>67</v>
      </c>
      <c r="AB32" s="168" t="s">
        <v>67</v>
      </c>
      <c r="AC32" s="168" t="s">
        <v>67</v>
      </c>
      <c r="AD32" s="190" t="s">
        <v>195</v>
      </c>
      <c r="AE32" s="155" t="s">
        <v>196</v>
      </c>
      <c r="AF32" s="148" t="s">
        <v>171</v>
      </c>
      <c r="AG32" s="148" t="s">
        <v>171</v>
      </c>
      <c r="AH32" s="148" t="s">
        <v>171</v>
      </c>
      <c r="AI32" s="155" t="s">
        <v>197</v>
      </c>
      <c r="AJ32" s="155" t="s">
        <v>194</v>
      </c>
      <c r="AK32" s="147">
        <v>1</v>
      </c>
      <c r="AL32" s="156"/>
      <c r="AM32" s="152">
        <f t="shared" si="1"/>
        <v>0</v>
      </c>
      <c r="AN32" s="157"/>
      <c r="AO32" s="158"/>
      <c r="AP32" s="146" t="s">
        <v>188</v>
      </c>
      <c r="AQ32" s="159">
        <v>1</v>
      </c>
      <c r="AR32" s="154"/>
      <c r="AS32" s="152">
        <f t="shared" si="2"/>
        <v>0</v>
      </c>
      <c r="AT32" s="160"/>
    </row>
    <row r="33" spans="1:46" s="161" customFormat="1" ht="271.5" customHeight="1" thickBot="1" x14ac:dyDescent="0.25">
      <c r="A33" s="144">
        <v>6</v>
      </c>
      <c r="B33" s="145" t="s">
        <v>83</v>
      </c>
      <c r="C33" s="145" t="s">
        <v>162</v>
      </c>
      <c r="D33" s="146" t="s">
        <v>198</v>
      </c>
      <c r="E33" s="162">
        <v>0.04</v>
      </c>
      <c r="F33" s="148" t="s">
        <v>164</v>
      </c>
      <c r="G33" s="163" t="s">
        <v>199</v>
      </c>
      <c r="H33" s="146" t="s">
        <v>200</v>
      </c>
      <c r="I33" s="148" t="s">
        <v>177</v>
      </c>
      <c r="J33" s="148" t="s">
        <v>178</v>
      </c>
      <c r="K33" s="148" t="s">
        <v>201</v>
      </c>
      <c r="L33" s="149">
        <v>0</v>
      </c>
      <c r="M33" s="149">
        <v>0.7</v>
      </c>
      <c r="N33" s="149">
        <v>0</v>
      </c>
      <c r="O33" s="149">
        <v>0.7</v>
      </c>
      <c r="P33" s="150">
        <v>0.7</v>
      </c>
      <c r="Q33" s="148" t="s">
        <v>63</v>
      </c>
      <c r="R33" s="148" t="s">
        <v>202</v>
      </c>
      <c r="S33" s="148" t="s">
        <v>169</v>
      </c>
      <c r="T33" s="148" t="s">
        <v>203</v>
      </c>
      <c r="U33" s="148"/>
      <c r="V33" s="149">
        <v>0</v>
      </c>
      <c r="W33" s="151">
        <v>0</v>
      </c>
      <c r="X33" s="168" t="s">
        <v>67</v>
      </c>
      <c r="Y33" s="152" t="s">
        <v>67</v>
      </c>
      <c r="Z33" s="152" t="s">
        <v>67</v>
      </c>
      <c r="AA33" s="149">
        <v>0.7</v>
      </c>
      <c r="AB33" s="154">
        <v>0.53</v>
      </c>
      <c r="AC33" s="152">
        <f t="shared" si="4"/>
        <v>0.75714285714285723</v>
      </c>
      <c r="AD33" s="189" t="s">
        <v>204</v>
      </c>
      <c r="AE33" s="155" t="s">
        <v>205</v>
      </c>
      <c r="AF33" s="152" t="s">
        <v>67</v>
      </c>
      <c r="AG33" s="152" t="s">
        <v>67</v>
      </c>
      <c r="AH33" s="152" t="s">
        <v>67</v>
      </c>
      <c r="AI33" s="152" t="s">
        <v>67</v>
      </c>
      <c r="AJ33" s="152" t="s">
        <v>67</v>
      </c>
      <c r="AK33" s="149">
        <v>0.7</v>
      </c>
      <c r="AL33" s="156"/>
      <c r="AM33" s="152">
        <f t="shared" si="1"/>
        <v>0</v>
      </c>
      <c r="AN33" s="157"/>
      <c r="AO33" s="158"/>
      <c r="AP33" s="163" t="s">
        <v>199</v>
      </c>
      <c r="AQ33" s="159">
        <v>0.7</v>
      </c>
      <c r="AR33" s="154"/>
      <c r="AS33" s="152">
        <f t="shared" si="2"/>
        <v>0</v>
      </c>
      <c r="AT33" s="160"/>
    </row>
    <row r="34" spans="1:46" s="161" customFormat="1" ht="75" customHeight="1" thickBot="1" x14ac:dyDescent="0.25">
      <c r="A34" s="144">
        <v>6</v>
      </c>
      <c r="B34" s="145" t="s">
        <v>83</v>
      </c>
      <c r="C34" s="145" t="s">
        <v>162</v>
      </c>
      <c r="D34" s="146" t="s">
        <v>206</v>
      </c>
      <c r="E34" s="162">
        <v>0.04</v>
      </c>
      <c r="F34" s="148" t="s">
        <v>164</v>
      </c>
      <c r="G34" s="148" t="s">
        <v>207</v>
      </c>
      <c r="H34" s="163" t="s">
        <v>208</v>
      </c>
      <c r="I34" s="148" t="s">
        <v>177</v>
      </c>
      <c r="J34" s="148" t="s">
        <v>178</v>
      </c>
      <c r="K34" s="148" t="s">
        <v>209</v>
      </c>
      <c r="L34" s="149">
        <v>0</v>
      </c>
      <c r="M34" s="149">
        <v>0</v>
      </c>
      <c r="N34" s="149">
        <v>0</v>
      </c>
      <c r="O34" s="149">
        <v>0.8</v>
      </c>
      <c r="P34" s="150">
        <v>0.8</v>
      </c>
      <c r="Q34" s="148" t="s">
        <v>63</v>
      </c>
      <c r="R34" s="148" t="s">
        <v>202</v>
      </c>
      <c r="S34" s="148" t="s">
        <v>169</v>
      </c>
      <c r="T34" s="148" t="s">
        <v>202</v>
      </c>
      <c r="U34" s="148"/>
      <c r="V34" s="149">
        <v>0</v>
      </c>
      <c r="W34" s="151">
        <v>0</v>
      </c>
      <c r="X34" s="168" t="s">
        <v>67</v>
      </c>
      <c r="Y34" s="152" t="s">
        <v>67</v>
      </c>
      <c r="Z34" s="152" t="s">
        <v>67</v>
      </c>
      <c r="AA34" s="152" t="s">
        <v>67</v>
      </c>
      <c r="AB34" s="152" t="s">
        <v>67</v>
      </c>
      <c r="AC34" s="152" t="s">
        <v>67</v>
      </c>
      <c r="AD34" s="147" t="s">
        <v>67</v>
      </c>
      <c r="AE34" s="152" t="s">
        <v>67</v>
      </c>
      <c r="AF34" s="152" t="s">
        <v>67</v>
      </c>
      <c r="AG34" s="152" t="s">
        <v>67</v>
      </c>
      <c r="AH34" s="152" t="s">
        <v>67</v>
      </c>
      <c r="AI34" s="152" t="s">
        <v>67</v>
      </c>
      <c r="AJ34" s="152" t="s">
        <v>67</v>
      </c>
      <c r="AK34" s="149">
        <v>0.8</v>
      </c>
      <c r="AL34" s="156"/>
      <c r="AM34" s="152">
        <v>0</v>
      </c>
      <c r="AN34" s="157"/>
      <c r="AO34" s="158"/>
      <c r="AP34" s="148" t="s">
        <v>207</v>
      </c>
      <c r="AQ34" s="159">
        <v>0.8</v>
      </c>
      <c r="AR34" s="154"/>
      <c r="AS34" s="152">
        <f t="shared" si="2"/>
        <v>0</v>
      </c>
      <c r="AT34" s="160"/>
    </row>
    <row r="35" spans="1:46" ht="55.5" customHeight="1" thickBot="1" x14ac:dyDescent="0.3">
      <c r="A35" s="77"/>
      <c r="B35" s="248" t="s">
        <v>210</v>
      </c>
      <c r="C35" s="249"/>
      <c r="D35" s="249"/>
      <c r="E35" s="35">
        <f>SUM(E18:E34)</f>
        <v>1</v>
      </c>
      <c r="F35" s="36"/>
      <c r="G35" s="78"/>
      <c r="H35" s="37"/>
      <c r="I35" s="37"/>
      <c r="J35" s="37"/>
      <c r="K35" s="37"/>
      <c r="L35" s="37"/>
      <c r="M35" s="37"/>
      <c r="N35" s="37"/>
      <c r="O35" s="37"/>
      <c r="P35" s="79"/>
      <c r="Q35" s="37"/>
      <c r="R35" s="37"/>
      <c r="S35" s="37"/>
      <c r="T35" s="37"/>
      <c r="U35" s="37"/>
      <c r="V35" s="254" t="s">
        <v>211</v>
      </c>
      <c r="W35" s="254"/>
      <c r="X35" s="171">
        <f>AVERAGE(X18:X34)</f>
        <v>0.92999999999999994</v>
      </c>
      <c r="Y35" s="38"/>
      <c r="Z35" s="39"/>
      <c r="AA35" s="253" t="s">
        <v>212</v>
      </c>
      <c r="AB35" s="253"/>
      <c r="AC35" s="171">
        <f>AVERAGE(AC18:AC34)</f>
        <v>0.84718021978021985</v>
      </c>
      <c r="AD35" s="188"/>
      <c r="AE35" s="39"/>
      <c r="AF35" s="254" t="s">
        <v>213</v>
      </c>
      <c r="AG35" s="254"/>
      <c r="AH35" s="210">
        <f>AVERAGE(AH18:AH34)</f>
        <v>0.9706136363636364</v>
      </c>
      <c r="AI35" s="38"/>
      <c r="AJ35" s="40"/>
      <c r="AK35" s="228" t="s">
        <v>214</v>
      </c>
      <c r="AL35" s="228"/>
      <c r="AM35" s="38">
        <f>AVERAGE(AM18:AM23)</f>
        <v>0</v>
      </c>
      <c r="AN35" s="38"/>
      <c r="AO35" s="232" t="s">
        <v>215</v>
      </c>
      <c r="AP35" s="233"/>
      <c r="AQ35" s="234"/>
      <c r="AR35" s="41" t="e">
        <f>AVERAGE(AR18:AR23)</f>
        <v>#DIV/0!</v>
      </c>
      <c r="AS35" s="41"/>
      <c r="AT35" s="42"/>
    </row>
    <row r="36" spans="1:46" ht="15.75" customHeight="1" x14ac:dyDescent="0.25">
      <c r="A36" s="48"/>
      <c r="B36" s="80"/>
      <c r="C36" s="80"/>
      <c r="D36" s="81"/>
      <c r="E36" s="82">
        <f>SUM(E18:E34)</f>
        <v>1</v>
      </c>
      <c r="F36" s="80"/>
      <c r="G36" s="80"/>
      <c r="H36" s="47"/>
      <c r="I36" s="47"/>
      <c r="J36" s="47"/>
      <c r="K36" s="47"/>
      <c r="L36" s="47"/>
      <c r="M36" s="47"/>
      <c r="N36" s="47"/>
      <c r="O36" s="47"/>
      <c r="P36" s="47"/>
      <c r="Q36" s="47"/>
      <c r="R36" s="47"/>
      <c r="S36" s="47"/>
      <c r="T36" s="47"/>
      <c r="U36" s="47"/>
      <c r="V36" s="219"/>
      <c r="W36" s="219"/>
      <c r="X36" s="83"/>
      <c r="Y36" s="84"/>
      <c r="Z36" s="84"/>
      <c r="AA36" s="219"/>
      <c r="AB36" s="219"/>
      <c r="AC36" s="83"/>
      <c r="AD36" s="84"/>
      <c r="AE36" s="84"/>
      <c r="AF36" s="219"/>
      <c r="AG36" s="219"/>
      <c r="AH36" s="83"/>
      <c r="AI36" s="84"/>
      <c r="AJ36" s="84"/>
      <c r="AK36" s="219"/>
      <c r="AL36" s="219"/>
      <c r="AM36" s="83"/>
      <c r="AN36" s="84"/>
      <c r="AO36" s="84"/>
      <c r="AP36" s="219"/>
      <c r="AQ36" s="219"/>
      <c r="AR36" s="219"/>
      <c r="AS36" s="83"/>
      <c r="AT36" s="84"/>
    </row>
    <row r="37" spans="1:46" ht="15.75" customHeight="1" thickBot="1" x14ac:dyDescent="0.3">
      <c r="A37" s="48"/>
      <c r="B37" s="80"/>
      <c r="C37" s="80"/>
      <c r="D37" s="81"/>
      <c r="E37" s="85"/>
      <c r="F37" s="80"/>
      <c r="G37" s="80"/>
      <c r="H37" s="47"/>
      <c r="I37" s="47"/>
      <c r="J37" s="47"/>
      <c r="K37" s="47"/>
      <c r="L37" s="47"/>
      <c r="M37" s="47"/>
      <c r="N37" s="47"/>
      <c r="O37" s="47"/>
      <c r="P37" s="47"/>
      <c r="Q37" s="47"/>
      <c r="R37" s="47"/>
      <c r="S37" s="47"/>
      <c r="T37" s="47"/>
      <c r="U37" s="47"/>
      <c r="V37" s="219"/>
      <c r="W37" s="219"/>
      <c r="X37" s="86"/>
      <c r="Y37" s="84"/>
      <c r="Z37" s="84"/>
      <c r="AA37" s="219"/>
      <c r="AB37" s="219"/>
      <c r="AC37" s="86"/>
      <c r="AD37" s="84"/>
      <c r="AE37" s="84"/>
      <c r="AF37" s="219"/>
      <c r="AG37" s="219"/>
      <c r="AH37" s="87"/>
      <c r="AI37" s="84"/>
      <c r="AJ37" s="84"/>
      <c r="AK37" s="219"/>
      <c r="AL37" s="219"/>
      <c r="AM37" s="87"/>
      <c r="AN37" s="84"/>
      <c r="AO37" s="84"/>
      <c r="AP37" s="219"/>
      <c r="AQ37" s="219"/>
      <c r="AR37" s="219"/>
      <c r="AS37" s="87"/>
      <c r="AT37" s="84"/>
    </row>
    <row r="38" spans="1:46" ht="29.25" customHeight="1" x14ac:dyDescent="0.25">
      <c r="A38" s="48"/>
      <c r="B38" s="250" t="s">
        <v>216</v>
      </c>
      <c r="C38" s="251"/>
      <c r="D38" s="252"/>
      <c r="E38" s="88"/>
      <c r="F38" s="215" t="s">
        <v>217</v>
      </c>
      <c r="G38" s="216"/>
      <c r="H38" s="216"/>
      <c r="I38" s="217"/>
      <c r="J38" s="215" t="s">
        <v>218</v>
      </c>
      <c r="K38" s="216"/>
      <c r="L38" s="216"/>
      <c r="M38" s="216"/>
      <c r="N38" s="216"/>
      <c r="O38" s="216"/>
      <c r="P38" s="217"/>
      <c r="Q38" s="47"/>
      <c r="R38" s="47"/>
      <c r="S38" s="47"/>
      <c r="T38" s="47"/>
      <c r="U38" s="47"/>
      <c r="V38" s="219"/>
      <c r="W38" s="219"/>
      <c r="X38" s="86"/>
      <c r="Y38" s="84"/>
      <c r="Z38" s="84"/>
      <c r="AA38" s="219"/>
      <c r="AB38" s="219"/>
      <c r="AC38" s="86"/>
      <c r="AD38" s="84"/>
      <c r="AE38" s="84"/>
      <c r="AF38" s="219"/>
      <c r="AG38" s="219"/>
      <c r="AH38" s="197"/>
      <c r="AI38" s="84"/>
      <c r="AJ38" s="84"/>
      <c r="AK38" s="219"/>
      <c r="AL38" s="219"/>
      <c r="AM38" s="87"/>
      <c r="AN38" s="84"/>
      <c r="AO38" s="84"/>
      <c r="AP38" s="219"/>
      <c r="AQ38" s="219"/>
      <c r="AR38" s="219"/>
      <c r="AS38" s="87"/>
      <c r="AT38" s="84"/>
    </row>
    <row r="39" spans="1:46" ht="51" customHeight="1" x14ac:dyDescent="0.25">
      <c r="A39" s="48"/>
      <c r="B39" s="241" t="s">
        <v>219</v>
      </c>
      <c r="C39" s="242"/>
      <c r="D39" s="89"/>
      <c r="E39" s="205"/>
      <c r="F39" s="244" t="s">
        <v>219</v>
      </c>
      <c r="G39" s="245"/>
      <c r="H39" s="245"/>
      <c r="I39" s="246"/>
      <c r="J39" s="244" t="s">
        <v>219</v>
      </c>
      <c r="K39" s="245"/>
      <c r="L39" s="245"/>
      <c r="M39" s="245"/>
      <c r="N39" s="245"/>
      <c r="O39" s="245"/>
      <c r="P39" s="246"/>
      <c r="Q39" s="47"/>
      <c r="R39" s="47"/>
      <c r="S39" s="47"/>
      <c r="T39" s="47"/>
      <c r="U39" s="47"/>
      <c r="V39" s="243"/>
      <c r="W39" s="243"/>
      <c r="X39" s="83"/>
      <c r="Y39" s="84"/>
      <c r="Z39" s="84"/>
      <c r="AA39" s="243"/>
      <c r="AB39" s="243"/>
      <c r="AC39" s="83"/>
      <c r="AD39" s="84"/>
      <c r="AE39" s="84"/>
      <c r="AF39" s="243"/>
      <c r="AG39" s="243"/>
      <c r="AH39" s="83"/>
      <c r="AI39" s="84"/>
      <c r="AJ39" s="84"/>
      <c r="AK39" s="243"/>
      <c r="AL39" s="243"/>
      <c r="AM39" s="83"/>
      <c r="AN39" s="84"/>
      <c r="AO39" s="84"/>
      <c r="AP39" s="243"/>
      <c r="AQ39" s="243"/>
      <c r="AR39" s="243"/>
      <c r="AS39" s="83"/>
      <c r="AT39" s="84"/>
    </row>
    <row r="40" spans="1:46" ht="30" customHeight="1" x14ac:dyDescent="0.25">
      <c r="A40" s="48"/>
      <c r="B40" s="213"/>
      <c r="C40" s="214"/>
      <c r="D40" s="89"/>
      <c r="E40" s="205"/>
      <c r="F40" s="215"/>
      <c r="G40" s="216"/>
      <c r="H40" s="215"/>
      <c r="I40" s="216"/>
      <c r="J40" s="215"/>
      <c r="K40" s="216"/>
      <c r="L40" s="216"/>
      <c r="M40" s="216"/>
      <c r="N40" s="216"/>
      <c r="O40" s="216"/>
      <c r="P40" s="217"/>
      <c r="Q40" s="47"/>
      <c r="R40" s="47"/>
      <c r="S40" s="47"/>
      <c r="T40" s="47"/>
      <c r="U40" s="47"/>
      <c r="V40" s="47"/>
      <c r="W40" s="47"/>
      <c r="X40" s="90"/>
      <c r="Y40" s="47"/>
      <c r="Z40" s="47"/>
      <c r="AA40" s="47"/>
      <c r="AB40" s="47"/>
      <c r="AC40" s="90"/>
      <c r="AD40" s="47"/>
      <c r="AE40" s="47"/>
      <c r="AF40" s="48"/>
      <c r="AG40" s="47"/>
      <c r="AH40" s="91"/>
      <c r="AI40" s="47"/>
      <c r="AJ40" s="47"/>
      <c r="AK40" s="47"/>
      <c r="AL40" s="47"/>
      <c r="AM40" s="90"/>
      <c r="AN40" s="47"/>
      <c r="AO40" s="47"/>
      <c r="AP40" s="47"/>
      <c r="AQ40" s="47"/>
      <c r="AR40" s="47"/>
      <c r="AS40" s="90"/>
      <c r="AT40" s="47"/>
    </row>
    <row r="41" spans="1:46" x14ac:dyDescent="0.25">
      <c r="A41" s="48"/>
      <c r="B41" s="213"/>
      <c r="C41" s="214"/>
      <c r="D41" s="89"/>
      <c r="E41" s="205"/>
      <c r="F41" s="215"/>
      <c r="G41" s="216"/>
      <c r="H41" s="216"/>
      <c r="I41" s="217"/>
      <c r="J41" s="213"/>
      <c r="K41" s="214"/>
      <c r="L41" s="214"/>
      <c r="M41" s="214"/>
      <c r="N41" s="214"/>
      <c r="O41" s="214"/>
      <c r="P41" s="218"/>
      <c r="Q41" s="47"/>
      <c r="R41" s="47"/>
      <c r="S41" s="47"/>
      <c r="T41" s="47"/>
      <c r="U41" s="47"/>
      <c r="V41" s="47"/>
      <c r="W41" s="47"/>
      <c r="X41" s="90"/>
      <c r="Y41" s="47"/>
      <c r="Z41" s="47"/>
      <c r="AA41" s="47"/>
      <c r="AB41" s="47"/>
      <c r="AC41" s="90"/>
      <c r="AD41" s="47"/>
      <c r="AE41" s="47"/>
      <c r="AF41" s="48"/>
      <c r="AG41" s="47"/>
      <c r="AH41" s="91"/>
      <c r="AI41" s="47"/>
      <c r="AJ41" s="47"/>
      <c r="AK41" s="47"/>
      <c r="AL41" s="47"/>
      <c r="AM41" s="90"/>
      <c r="AN41" s="47"/>
      <c r="AO41" s="47"/>
      <c r="AP41" s="47"/>
      <c r="AQ41" s="47"/>
      <c r="AR41" s="47"/>
      <c r="AS41" s="90"/>
      <c r="AT41" s="47"/>
    </row>
    <row r="42" spans="1:46" x14ac:dyDescent="0.25"/>
    <row r="43" spans="1:46" hidden="1" x14ac:dyDescent="0.25"/>
    <row r="44" spans="1:46" hidden="1" x14ac:dyDescent="0.25"/>
    <row r="45" spans="1:46" hidden="1" x14ac:dyDescent="0.25"/>
    <row r="46" spans="1:46" ht="48.75" hidden="1" customHeight="1" x14ac:dyDescent="0.25">
      <c r="A46" s="94"/>
    </row>
    <row r="47" spans="1:46" hidden="1" x14ac:dyDescent="0.25"/>
    <row r="48" spans="1:46" hidden="1" x14ac:dyDescent="0.25"/>
    <row r="49" hidden="1" x14ac:dyDescent="0.25"/>
    <row r="50" hidden="1" x14ac:dyDescent="0.25"/>
    <row r="51" hidden="1" x14ac:dyDescent="0.25"/>
    <row r="52" hidden="1" x14ac:dyDescent="0.25"/>
    <row r="53" hidden="1" x14ac:dyDescent="0.25"/>
    <row r="54" hidden="1" x14ac:dyDescent="0.25"/>
    <row r="55" hidden="1" x14ac:dyDescent="0.25"/>
    <row r="56" hidden="1" x14ac:dyDescent="0.25"/>
    <row r="57" hidden="1" x14ac:dyDescent="0.25"/>
    <row r="58" hidden="1" x14ac:dyDescent="0.25"/>
    <row r="59" hidden="1" x14ac:dyDescent="0.25"/>
    <row r="60" hidden="1" x14ac:dyDescent="0.25"/>
    <row r="61" hidden="1" x14ac:dyDescent="0.25"/>
    <row r="62" hidden="1" x14ac:dyDescent="0.25"/>
    <row r="63" hidden="1" x14ac:dyDescent="0.25"/>
    <row r="64"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row r="77" hidden="1" x14ac:dyDescent="0.25"/>
    <row r="78" hidden="1" x14ac:dyDescent="0.25"/>
    <row r="79" hidden="1" x14ac:dyDescent="0.25"/>
    <row r="80"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row r="110" hidden="1" x14ac:dyDescent="0.25"/>
    <row r="111" hidden="1" x14ac:dyDescent="0.25"/>
    <row r="112"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x14ac:dyDescent="0.25"/>
  </sheetData>
  <sheetProtection algorithmName="SHA-512" hashValue="SqIlfKJwkDuPgDnj7tvjEWmSYligmCGOYVJT/jVRFQoU1I4X79pQLe5Tih4nAYTGYiLUrtZ+j1e88eTdOip/cg==" saltValue="/JoK87+Ox9MTqXZ4yV7OCw==" spinCount="100000" sheet="1" objects="1" scenarios="1"/>
  <mergeCells count="97">
    <mergeCell ref="AA14:AE14"/>
    <mergeCell ref="AJ15:AJ16"/>
    <mergeCell ref="D11:K11"/>
    <mergeCell ref="L11:O11"/>
    <mergeCell ref="AA13:AE13"/>
    <mergeCell ref="AF15:AG15"/>
    <mergeCell ref="AF13:AJ13"/>
    <mergeCell ref="AF14:AJ14"/>
    <mergeCell ref="C3:H3"/>
    <mergeCell ref="E4:H4"/>
    <mergeCell ref="A1:H1"/>
    <mergeCell ref="A2:H2"/>
    <mergeCell ref="A13:B15"/>
    <mergeCell ref="E5:H5"/>
    <mergeCell ref="E6:H6"/>
    <mergeCell ref="E7:H7"/>
    <mergeCell ref="E8:H8"/>
    <mergeCell ref="E9:H9"/>
    <mergeCell ref="E10:H10"/>
    <mergeCell ref="J38:P38"/>
    <mergeCell ref="V38:W38"/>
    <mergeCell ref="V35:W35"/>
    <mergeCell ref="V14:Z14"/>
    <mergeCell ref="D13:U14"/>
    <mergeCell ref="V13:Z13"/>
    <mergeCell ref="AA39:AB39"/>
    <mergeCell ref="AF39:AG39"/>
    <mergeCell ref="C16:C17"/>
    <mergeCell ref="B35:D35"/>
    <mergeCell ref="F39:I39"/>
    <mergeCell ref="V39:W39"/>
    <mergeCell ref="V37:W37"/>
    <mergeCell ref="B38:D38"/>
    <mergeCell ref="AA38:AB38"/>
    <mergeCell ref="AF38:AG38"/>
    <mergeCell ref="AA35:AB35"/>
    <mergeCell ref="AF35:AG35"/>
    <mergeCell ref="AC15:AC16"/>
    <mergeCell ref="AD15:AD16"/>
    <mergeCell ref="AE15:AE16"/>
    <mergeCell ref="F38:I38"/>
    <mergeCell ref="AK36:AL36"/>
    <mergeCell ref="AP36:AR36"/>
    <mergeCell ref="J40:P40"/>
    <mergeCell ref="B39:C39"/>
    <mergeCell ref="F40:G40"/>
    <mergeCell ref="H40:I40"/>
    <mergeCell ref="B40:C40"/>
    <mergeCell ref="AK39:AL39"/>
    <mergeCell ref="AP38:AR38"/>
    <mergeCell ref="AP39:AR39"/>
    <mergeCell ref="AP37:AR37"/>
    <mergeCell ref="AK37:AL37"/>
    <mergeCell ref="J39:P39"/>
    <mergeCell ref="V36:W36"/>
    <mergeCell ref="AF37:AG37"/>
    <mergeCell ref="AA36:AB36"/>
    <mergeCell ref="AK13:AO13"/>
    <mergeCell ref="AP13:AT13"/>
    <mergeCell ref="AO35:AQ35"/>
    <mergeCell ref="AS15:AS16"/>
    <mergeCell ref="AT15:AT16"/>
    <mergeCell ref="AN15:AN16"/>
    <mergeCell ref="AK14:AO14"/>
    <mergeCell ref="AP14:AT14"/>
    <mergeCell ref="AP15:AR15"/>
    <mergeCell ref="AO15:AO16"/>
    <mergeCell ref="AM15:AM16"/>
    <mergeCell ref="B41:C41"/>
    <mergeCell ref="F41:I41"/>
    <mergeCell ref="J41:P41"/>
    <mergeCell ref="AK38:AL38"/>
    <mergeCell ref="V15:W15"/>
    <mergeCell ref="X15:X16"/>
    <mergeCell ref="Y15:Y16"/>
    <mergeCell ref="D15:S15"/>
    <mergeCell ref="Z15:Z16"/>
    <mergeCell ref="AA15:AB15"/>
    <mergeCell ref="AH15:AH16"/>
    <mergeCell ref="AI15:AI16"/>
    <mergeCell ref="AK35:AL35"/>
    <mergeCell ref="AK15:AL15"/>
    <mergeCell ref="AA37:AB37"/>
    <mergeCell ref="AF36:AG36"/>
    <mergeCell ref="AP7:AT7"/>
    <mergeCell ref="AK11:AL11"/>
    <mergeCell ref="V9:Z9"/>
    <mergeCell ref="AA9:AE9"/>
    <mergeCell ref="AF9:AJ9"/>
    <mergeCell ref="AK9:AO9"/>
    <mergeCell ref="V11:W11"/>
    <mergeCell ref="AP9:AT9"/>
    <mergeCell ref="AP11:AR11"/>
    <mergeCell ref="AF7:AJ7"/>
    <mergeCell ref="AK7:AO7"/>
    <mergeCell ref="AF11:AG11"/>
    <mergeCell ref="AA11:AB11"/>
  </mergeCells>
  <conditionalFormatting sqref="AH38:AH39 AM38:AM39 AS38:AS39 AC38:AC39 X38:X39 X35:Y35 AC35:AD35 AH35:AI35 AN35 AR35:AT35 AM36 X18:Z21 X24:Z25 X33:Z34 X18:X31 AC18:AC31 AH18:AH31 AS18:AS36 AH35:AH36 AF20:AJ20 AF24:AJ25 V30:Z30 X33:X36 AC33:AC36 AF33:AJ34">
    <cfRule type="containsText" dxfId="87" priority="355" operator="containsText" text="N/A">
      <formula>NOT(ISERROR(SEARCH("N/A",V18)))</formula>
    </cfRule>
    <cfRule type="cellIs" dxfId="86" priority="356" operator="between">
      <formula>#REF!</formula>
      <formula>#REF!</formula>
    </cfRule>
    <cfRule type="cellIs" dxfId="85" priority="357" operator="between">
      <formula>#REF!</formula>
      <formula>#REF!</formula>
    </cfRule>
    <cfRule type="cellIs" dxfId="84" priority="358" operator="between">
      <formula>#REF!</formula>
      <formula>#REF!</formula>
    </cfRule>
  </conditionalFormatting>
  <conditionalFormatting sqref="AH39 AH36 AM39 AM36 AS39 AS36 AC39 AC36 X39 X36">
    <cfRule type="containsText" dxfId="83" priority="419" operator="containsText" text="N/A">
      <formula>NOT(ISERROR(SEARCH("N/A",X36)))</formula>
    </cfRule>
    <cfRule type="cellIs" dxfId="82" priority="420" operator="between">
      <formula>$B$14</formula>
      <formula>#REF!</formula>
    </cfRule>
    <cfRule type="cellIs" dxfId="81" priority="421" operator="between">
      <formula>$B$12</formula>
      <formula>#REF!</formula>
    </cfRule>
    <cfRule type="cellIs" dxfId="80" priority="422" operator="between">
      <formula>#REF!</formula>
      <formula>#REF!</formula>
    </cfRule>
  </conditionalFormatting>
  <conditionalFormatting sqref="AS36 AH36 AH39 AM36 AM39 AS39 AC36 AC39 X36 X39">
    <cfRule type="containsText" dxfId="79" priority="459" operator="containsText" text="N/A">
      <formula>NOT(ISERROR(SEARCH("N/A",X36)))</formula>
    </cfRule>
    <cfRule type="cellIs" dxfId="78" priority="460" operator="between">
      <formula>#REF!</formula>
      <formula>#REF!</formula>
    </cfRule>
    <cfRule type="cellIs" dxfId="77" priority="461" operator="between">
      <formula>$B$12</formula>
      <formula>#REF!</formula>
    </cfRule>
    <cfRule type="cellIs" dxfId="76" priority="462" operator="between">
      <formula>#REF!</formula>
      <formula>#REF!</formula>
    </cfRule>
  </conditionalFormatting>
  <conditionalFormatting sqref="Y35">
    <cfRule type="colorScale" priority="134">
      <colorScale>
        <cfvo type="min"/>
        <cfvo type="percentile" val="50"/>
        <cfvo type="max"/>
        <color rgb="FFF8696B"/>
        <color rgb="FFFFEB84"/>
        <color rgb="FF63BE7B"/>
      </colorScale>
    </cfRule>
  </conditionalFormatting>
  <conditionalFormatting sqref="AD35">
    <cfRule type="colorScale" priority="133">
      <colorScale>
        <cfvo type="min"/>
        <cfvo type="percentile" val="50"/>
        <cfvo type="max"/>
        <color rgb="FFF8696B"/>
        <color rgb="FFFFEB84"/>
        <color rgb="FF63BE7B"/>
      </colorScale>
    </cfRule>
  </conditionalFormatting>
  <conditionalFormatting sqref="AI35">
    <cfRule type="colorScale" priority="132">
      <colorScale>
        <cfvo type="min"/>
        <cfvo type="percentile" val="50"/>
        <cfvo type="max"/>
        <color rgb="FFF8696B"/>
        <color rgb="FFFFEB84"/>
        <color rgb="FF63BE7B"/>
      </colorScale>
    </cfRule>
  </conditionalFormatting>
  <conditionalFormatting sqref="AN35">
    <cfRule type="colorScale" priority="131">
      <colorScale>
        <cfvo type="min"/>
        <cfvo type="percentile" val="50"/>
        <cfvo type="max"/>
        <color rgb="FFF8696B"/>
        <color rgb="FFFFEB84"/>
        <color rgb="FF63BE7B"/>
      </colorScale>
    </cfRule>
  </conditionalFormatting>
  <conditionalFormatting sqref="AS35">
    <cfRule type="colorScale" priority="130">
      <colorScale>
        <cfvo type="min"/>
        <cfvo type="percentile" val="50"/>
        <cfvo type="max"/>
        <color rgb="FFF8696B"/>
        <color rgb="FFFFEB84"/>
        <color rgb="FF63BE7B"/>
      </colorScale>
    </cfRule>
  </conditionalFormatting>
  <conditionalFormatting sqref="X35">
    <cfRule type="colorScale" priority="121">
      <colorScale>
        <cfvo type="min"/>
        <cfvo type="percentile" val="50"/>
        <cfvo type="max"/>
        <color rgb="FFF8696B"/>
        <color rgb="FFFFEB84"/>
        <color rgb="FF63BE7B"/>
      </colorScale>
    </cfRule>
  </conditionalFormatting>
  <conditionalFormatting sqref="AC35">
    <cfRule type="colorScale" priority="112">
      <colorScale>
        <cfvo type="min"/>
        <cfvo type="percentile" val="50"/>
        <cfvo type="max"/>
        <color rgb="FFF8696B"/>
        <color rgb="FFFFEB84"/>
        <color rgb="FF63BE7B"/>
      </colorScale>
    </cfRule>
  </conditionalFormatting>
  <conditionalFormatting sqref="AH35">
    <cfRule type="colorScale" priority="103">
      <colorScale>
        <cfvo type="min"/>
        <cfvo type="percentile" val="50"/>
        <cfvo type="max"/>
        <color rgb="FFF8696B"/>
        <color rgb="FFFFEB84"/>
        <color rgb="FF63BE7B"/>
      </colorScale>
    </cfRule>
  </conditionalFormatting>
  <conditionalFormatting sqref="AR35">
    <cfRule type="colorScale" priority="82">
      <colorScale>
        <cfvo type="min"/>
        <cfvo type="percentile" val="50"/>
        <cfvo type="max"/>
        <color rgb="FF63BE7B"/>
        <color rgb="FFFFEB84"/>
        <color rgb="FFF8696B"/>
      </colorScale>
    </cfRule>
  </conditionalFormatting>
  <conditionalFormatting sqref="AM35">
    <cfRule type="containsText" dxfId="75" priority="74" operator="containsText" text="N/A">
      <formula>NOT(ISERROR(SEARCH("N/A",AM35)))</formula>
    </cfRule>
    <cfRule type="cellIs" dxfId="74" priority="75" operator="between">
      <formula>#REF!</formula>
      <formula>#REF!</formula>
    </cfRule>
    <cfRule type="cellIs" dxfId="73" priority="76" operator="between">
      <formula>#REF!</formula>
      <formula>#REF!</formula>
    </cfRule>
    <cfRule type="cellIs" dxfId="72" priority="77" operator="between">
      <formula>#REF!</formula>
      <formula>#REF!</formula>
    </cfRule>
  </conditionalFormatting>
  <conditionalFormatting sqref="AM35">
    <cfRule type="colorScale" priority="73">
      <colorScale>
        <cfvo type="min"/>
        <cfvo type="percentile" val="50"/>
        <cfvo type="max"/>
        <color rgb="FFF8696B"/>
        <color rgb="FFFFEB84"/>
        <color rgb="FF63BE7B"/>
      </colorScale>
    </cfRule>
  </conditionalFormatting>
  <conditionalFormatting sqref="AR18:AR34">
    <cfRule type="colorScale" priority="1538">
      <colorScale>
        <cfvo type="num" val="0.45"/>
        <cfvo type="percent" val="0.65"/>
        <cfvo type="percent" val="100"/>
        <color rgb="FFF8696B"/>
        <color rgb="FFFFEB84"/>
        <color rgb="FF63BE7B"/>
      </colorScale>
    </cfRule>
  </conditionalFormatting>
  <conditionalFormatting sqref="AR19:AR35">
    <cfRule type="colorScale" priority="1540">
      <colorScale>
        <cfvo type="num" val="0.45"/>
        <cfvo type="percent" val="0.65"/>
        <cfvo type="percent" val="100"/>
        <color rgb="FFF8696B"/>
        <color rgb="FFFFEB84"/>
        <color rgb="FF63BE7B"/>
      </colorScale>
    </cfRule>
  </conditionalFormatting>
  <conditionalFormatting sqref="AD18">
    <cfRule type="containsText" dxfId="71" priority="69" operator="containsText" text="N/A">
      <formula>NOT(ISERROR(SEARCH("N/A",AD18)))</formula>
    </cfRule>
    <cfRule type="cellIs" dxfId="70" priority="70" operator="between">
      <formula>#REF!</formula>
      <formula>#REF!</formula>
    </cfRule>
    <cfRule type="cellIs" dxfId="69" priority="71" operator="between">
      <formula>#REF!</formula>
      <formula>#REF!</formula>
    </cfRule>
    <cfRule type="cellIs" dxfId="68" priority="72" operator="between">
      <formula>#REF!</formula>
      <formula>#REF!</formula>
    </cfRule>
  </conditionalFormatting>
  <conditionalFormatting sqref="AE18">
    <cfRule type="containsText" dxfId="67" priority="65" operator="containsText" text="N/A">
      <formula>NOT(ISERROR(SEARCH("N/A",AE18)))</formula>
    </cfRule>
    <cfRule type="cellIs" dxfId="66" priority="66" operator="between">
      <formula>#REF!</formula>
      <formula>#REF!</formula>
    </cfRule>
    <cfRule type="cellIs" dxfId="65" priority="67" operator="between">
      <formula>#REF!</formula>
      <formula>#REF!</formula>
    </cfRule>
    <cfRule type="cellIs" dxfId="64" priority="68" operator="between">
      <formula>#REF!</formula>
      <formula>#REF!</formula>
    </cfRule>
  </conditionalFormatting>
  <conditionalFormatting sqref="AB18">
    <cfRule type="containsText" dxfId="63" priority="61" operator="containsText" text="N/A">
      <formula>NOT(ISERROR(SEARCH("N/A",AB18)))</formula>
    </cfRule>
    <cfRule type="cellIs" dxfId="62" priority="62" operator="between">
      <formula>#REF!</formula>
      <formula>#REF!</formula>
    </cfRule>
    <cfRule type="cellIs" dxfId="61" priority="63" operator="between">
      <formula>#REF!</formula>
      <formula>#REF!</formula>
    </cfRule>
    <cfRule type="cellIs" dxfId="60" priority="64" operator="between">
      <formula>#REF!</formula>
      <formula>#REF!</formula>
    </cfRule>
  </conditionalFormatting>
  <conditionalFormatting sqref="AA18">
    <cfRule type="containsText" dxfId="59" priority="57" operator="containsText" text="N/A">
      <formula>NOT(ISERROR(SEARCH("N/A",AA18)))</formula>
    </cfRule>
    <cfRule type="cellIs" dxfId="58" priority="58" operator="between">
      <formula>#REF!</formula>
      <formula>#REF!</formula>
    </cfRule>
    <cfRule type="cellIs" dxfId="57" priority="59" operator="between">
      <formula>#REF!</formula>
      <formula>#REF!</formula>
    </cfRule>
    <cfRule type="cellIs" dxfId="56" priority="60" operator="between">
      <formula>#REF!</formula>
      <formula>#REF!</formula>
    </cfRule>
  </conditionalFormatting>
  <conditionalFormatting sqref="AA30">
    <cfRule type="containsText" dxfId="55" priority="53" operator="containsText" text="N/A">
      <formula>NOT(ISERROR(SEARCH("N/A",AA30)))</formula>
    </cfRule>
    <cfRule type="cellIs" dxfId="54" priority="54" operator="between">
      <formula>#REF!</formula>
      <formula>#REF!</formula>
    </cfRule>
    <cfRule type="cellIs" dxfId="53" priority="55" operator="between">
      <formula>#REF!</formula>
      <formula>#REF!</formula>
    </cfRule>
    <cfRule type="cellIs" dxfId="52" priority="56" operator="between">
      <formula>#REF!</formula>
      <formula>#REF!</formula>
    </cfRule>
  </conditionalFormatting>
  <conditionalFormatting sqref="AB30">
    <cfRule type="containsText" dxfId="51" priority="49" operator="containsText" text="N/A">
      <formula>NOT(ISERROR(SEARCH("N/A",AB30)))</formula>
    </cfRule>
    <cfRule type="cellIs" dxfId="50" priority="50" operator="between">
      <formula>#REF!</formula>
      <formula>#REF!</formula>
    </cfRule>
    <cfRule type="cellIs" dxfId="49" priority="51" operator="between">
      <formula>#REF!</formula>
      <formula>#REF!</formula>
    </cfRule>
    <cfRule type="cellIs" dxfId="48" priority="52" operator="between">
      <formula>#REF!</formula>
      <formula>#REF!</formula>
    </cfRule>
  </conditionalFormatting>
  <conditionalFormatting sqref="AD30">
    <cfRule type="containsText" dxfId="47" priority="45" operator="containsText" text="N/A">
      <formula>NOT(ISERROR(SEARCH("N/A",AD30)))</formula>
    </cfRule>
    <cfRule type="cellIs" dxfId="46" priority="46" operator="between">
      <formula>#REF!</formula>
      <formula>#REF!</formula>
    </cfRule>
    <cfRule type="cellIs" dxfId="45" priority="47" operator="between">
      <formula>#REF!</formula>
      <formula>#REF!</formula>
    </cfRule>
    <cfRule type="cellIs" dxfId="44" priority="48" operator="between">
      <formula>#REF!</formula>
      <formula>#REF!</formula>
    </cfRule>
  </conditionalFormatting>
  <conditionalFormatting sqref="AB34">
    <cfRule type="containsText" dxfId="43" priority="41" operator="containsText" text="N/A">
      <formula>NOT(ISERROR(SEARCH("N/A",AB34)))</formula>
    </cfRule>
    <cfRule type="cellIs" dxfId="42" priority="42" operator="between">
      <formula>#REF!</formula>
      <formula>#REF!</formula>
    </cfRule>
    <cfRule type="cellIs" dxfId="41" priority="43" operator="between">
      <formula>#REF!</formula>
      <formula>#REF!</formula>
    </cfRule>
    <cfRule type="cellIs" dxfId="40" priority="44" operator="between">
      <formula>#REF!</formula>
      <formula>#REF!</formula>
    </cfRule>
  </conditionalFormatting>
  <conditionalFormatting sqref="AA34">
    <cfRule type="containsText" dxfId="39" priority="37" operator="containsText" text="N/A">
      <formula>NOT(ISERROR(SEARCH("N/A",AA34)))</formula>
    </cfRule>
    <cfRule type="cellIs" dxfId="38" priority="38" operator="between">
      <formula>#REF!</formula>
      <formula>#REF!</formula>
    </cfRule>
    <cfRule type="cellIs" dxfId="37" priority="39" operator="between">
      <formula>#REF!</formula>
      <formula>#REF!</formula>
    </cfRule>
    <cfRule type="cellIs" dxfId="36" priority="40" operator="between">
      <formula>#REF!</formula>
      <formula>#REF!</formula>
    </cfRule>
  </conditionalFormatting>
  <conditionalFormatting sqref="AD34">
    <cfRule type="containsText" dxfId="35" priority="33" operator="containsText" text="N/A">
      <formula>NOT(ISERROR(SEARCH("N/A",AD34)))</formula>
    </cfRule>
    <cfRule type="cellIs" dxfId="34" priority="34" operator="between">
      <formula>#REF!</formula>
      <formula>#REF!</formula>
    </cfRule>
    <cfRule type="cellIs" dxfId="33" priority="35" operator="between">
      <formula>#REF!</formula>
      <formula>#REF!</formula>
    </cfRule>
    <cfRule type="cellIs" dxfId="32" priority="36" operator="between">
      <formula>#REF!</formula>
      <formula>#REF!</formula>
    </cfRule>
  </conditionalFormatting>
  <conditionalFormatting sqref="AG34">
    <cfRule type="containsText" dxfId="31" priority="29" operator="containsText" text="N/A">
      <formula>NOT(ISERROR(SEARCH("N/A",AG34)))</formula>
    </cfRule>
    <cfRule type="cellIs" dxfId="30" priority="30" operator="between">
      <formula>#REF!</formula>
      <formula>#REF!</formula>
    </cfRule>
    <cfRule type="cellIs" dxfId="29" priority="31" operator="between">
      <formula>#REF!</formula>
      <formula>#REF!</formula>
    </cfRule>
    <cfRule type="cellIs" dxfId="28" priority="32" operator="between">
      <formula>#REF!</formula>
      <formula>#REF!</formula>
    </cfRule>
  </conditionalFormatting>
  <conditionalFormatting sqref="AF34">
    <cfRule type="containsText" dxfId="27" priority="25" operator="containsText" text="N/A">
      <formula>NOT(ISERROR(SEARCH("N/A",AF34)))</formula>
    </cfRule>
    <cfRule type="cellIs" dxfId="26" priority="26" operator="between">
      <formula>#REF!</formula>
      <formula>#REF!</formula>
    </cfRule>
    <cfRule type="cellIs" dxfId="25" priority="27" operator="between">
      <formula>#REF!</formula>
      <formula>#REF!</formula>
    </cfRule>
    <cfRule type="cellIs" dxfId="24" priority="28" operator="between">
      <formula>#REF!</formula>
      <formula>#REF!</formula>
    </cfRule>
  </conditionalFormatting>
  <conditionalFormatting sqref="AE34">
    <cfRule type="containsText" dxfId="23" priority="21" operator="containsText" text="N/A">
      <formula>NOT(ISERROR(SEARCH("N/A",AE34)))</formula>
    </cfRule>
    <cfRule type="cellIs" dxfId="22" priority="22" operator="between">
      <formula>#REF!</formula>
      <formula>#REF!</formula>
    </cfRule>
    <cfRule type="cellIs" dxfId="21" priority="23" operator="between">
      <formula>#REF!</formula>
      <formula>#REF!</formula>
    </cfRule>
    <cfRule type="cellIs" dxfId="20" priority="24" operator="between">
      <formula>#REF!</formula>
      <formula>#REF!</formula>
    </cfRule>
  </conditionalFormatting>
  <conditionalFormatting sqref="AH34:AJ34">
    <cfRule type="containsText" dxfId="19" priority="17" operator="containsText" text="N/A">
      <formula>NOT(ISERROR(SEARCH("N/A",AH34)))</formula>
    </cfRule>
    <cfRule type="cellIs" dxfId="18" priority="18" operator="between">
      <formula>#REF!</formula>
      <formula>#REF!</formula>
    </cfRule>
    <cfRule type="cellIs" dxfId="17" priority="19" operator="between">
      <formula>#REF!</formula>
      <formula>#REF!</formula>
    </cfRule>
    <cfRule type="cellIs" dxfId="16" priority="20" operator="between">
      <formula>#REF!</formula>
      <formula>#REF!</formula>
    </cfRule>
  </conditionalFormatting>
  <conditionalFormatting sqref="AE30">
    <cfRule type="containsText" dxfId="15" priority="13" operator="containsText" text="N/A">
      <formula>NOT(ISERROR(SEARCH("N/A",AE30)))</formula>
    </cfRule>
    <cfRule type="cellIs" dxfId="14" priority="14" operator="between">
      <formula>#REF!</formula>
      <formula>#REF!</formula>
    </cfRule>
    <cfRule type="cellIs" dxfId="13" priority="15" operator="between">
      <formula>#REF!</formula>
      <formula>#REF!</formula>
    </cfRule>
    <cfRule type="cellIs" dxfId="12" priority="16" operator="between">
      <formula>#REF!</formula>
      <formula>#REF!</formula>
    </cfRule>
  </conditionalFormatting>
  <conditionalFormatting sqref="V32:X32">
    <cfRule type="containsText" dxfId="11" priority="9" operator="containsText" text="N/A">
      <formula>NOT(ISERROR(SEARCH("N/A",V32)))</formula>
    </cfRule>
    <cfRule type="cellIs" dxfId="10" priority="10" operator="between">
      <formula>#REF!</formula>
      <formula>#REF!</formula>
    </cfRule>
    <cfRule type="cellIs" dxfId="9" priority="11" operator="between">
      <formula>#REF!</formula>
      <formula>#REF!</formula>
    </cfRule>
    <cfRule type="cellIs" dxfId="8" priority="12" operator="between">
      <formula>#REF!</formula>
      <formula>#REF!</formula>
    </cfRule>
  </conditionalFormatting>
  <conditionalFormatting sqref="AA32:AC32">
    <cfRule type="containsText" dxfId="7" priority="5" operator="containsText" text="N/A">
      <formula>NOT(ISERROR(SEARCH("N/A",AA32)))</formula>
    </cfRule>
    <cfRule type="cellIs" dxfId="6" priority="6" operator="between">
      <formula>#REF!</formula>
      <formula>#REF!</formula>
    </cfRule>
    <cfRule type="cellIs" dxfId="5" priority="7" operator="between">
      <formula>#REF!</formula>
      <formula>#REF!</formula>
    </cfRule>
    <cfRule type="cellIs" dxfId="4" priority="8" operator="between">
      <formula>#REF!</formula>
      <formula>#REF!</formula>
    </cfRule>
  </conditionalFormatting>
  <conditionalFormatting sqref="AH32">
    <cfRule type="containsText" dxfId="3" priority="1" operator="containsText" text="N/A">
      <formula>NOT(ISERROR(SEARCH("N/A",AH32)))</formula>
    </cfRule>
    <cfRule type="cellIs" dxfId="2" priority="2" operator="between">
      <formula>#REF!</formula>
      <formula>#REF!</formula>
    </cfRule>
    <cfRule type="cellIs" dxfId="1" priority="3" operator="between">
      <formula>#REF!</formula>
      <formula>#REF!</formula>
    </cfRule>
    <cfRule type="cellIs" dxfId="0" priority="4" operator="between">
      <formula>#REF!</formula>
      <formula>#REF!</formula>
    </cfRule>
  </conditionalFormatting>
  <dataValidations disablePrompts="1" count="7">
    <dataValidation type="list" allowBlank="1" showInputMessage="1" showErrorMessage="1" sqref="W5" xr:uid="{00000000-0002-0000-0000-000000000000}">
      <formula1>$AT$7:$AT$11</formula1>
    </dataValidation>
    <dataValidation type="list" allowBlank="1" showInputMessage="1" showErrorMessage="1" sqref="B4" xr:uid="{00000000-0002-0000-0000-000001000000}">
      <formula1>DEPENDENCIA</formula1>
    </dataValidation>
    <dataValidation type="list" allowBlank="1" showInputMessage="1" showErrorMessage="1" sqref="B7:B8" xr:uid="{00000000-0002-0000-0000-000002000000}">
      <formula1>LIDERPROCESO</formula1>
    </dataValidation>
    <dataValidation type="list" allowBlank="1" showInputMessage="1" showErrorMessage="1" sqref="J34 J21:J32" xr:uid="{00000000-0002-0000-0000-000003000000}">
      <formula1>PROGRAMACION</formula1>
    </dataValidation>
    <dataValidation type="list" allowBlank="1" showInputMessage="1" showErrorMessage="1" error="Escriba un texto " promptTitle="Cualquier contenido" sqref="F32:F34 F18:F23 F29:F30" xr:uid="{00000000-0002-0000-0000-000005000000}">
      <formula1>META2</formula1>
    </dataValidation>
    <dataValidation type="list" allowBlank="1" showInputMessage="1" showErrorMessage="1" sqref="Q18:Q34" xr:uid="{00000000-0002-0000-0000-000004000000}">
      <formula1>INDICADOR</formula1>
    </dataValidation>
    <dataValidation type="list" allowBlank="1" showInputMessage="1" showErrorMessage="1" sqref="U18:U34" xr:uid="{00000000-0002-0000-0000-000006000000}">
      <formula1>CONTRALORIA</formula1>
    </dataValidation>
  </dataValidations>
  <pageMargins left="0.70866141732283472" right="0.70866141732283472" top="0.74803149606299213" bottom="0.74803149606299213" header="0.31496062992125984" footer="0.31496062992125984"/>
  <pageSetup paperSize="14" scale="40" orientation="landscape" horizontalDpi="4294967293" r:id="rId1"/>
  <headerFooter>
    <oddFooter>&amp;RCódigo: PLE-PIN-F018
Versión: 2
Vigencia desde: 30 noviembre de 2018</oddFooter>
  </headerFooter>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137"/>
  <sheetViews>
    <sheetView topLeftCell="A97" zoomScale="55" zoomScaleNormal="55" workbookViewId="0">
      <selection activeCell="C138" sqref="C138"/>
    </sheetView>
  </sheetViews>
  <sheetFormatPr baseColWidth="10" defaultColWidth="9.140625" defaultRowHeight="15" x14ac:dyDescent="0.25"/>
  <cols>
    <col min="1" max="1" width="25.140625" customWidth="1"/>
    <col min="2" max="2" width="46" customWidth="1"/>
    <col min="3" max="3" width="56.5703125" bestFit="1" customWidth="1"/>
    <col min="4" max="4" width="43.28515625" customWidth="1"/>
    <col min="5" max="5" width="13.28515625" customWidth="1"/>
    <col min="6" max="256" width="11.42578125" customWidth="1"/>
  </cols>
  <sheetData>
    <row r="1" spans="1:8" x14ac:dyDescent="0.25">
      <c r="A1" t="s">
        <v>220</v>
      </c>
      <c r="B1" t="s">
        <v>221</v>
      </c>
      <c r="C1" t="s">
        <v>222</v>
      </c>
      <c r="D1" t="s">
        <v>223</v>
      </c>
      <c r="F1" t="s">
        <v>224</v>
      </c>
    </row>
    <row r="2" spans="1:8" x14ac:dyDescent="0.25">
      <c r="A2" t="s">
        <v>225</v>
      </c>
      <c r="B2" t="s">
        <v>226</v>
      </c>
      <c r="C2" t="s">
        <v>57</v>
      </c>
      <c r="D2" t="s">
        <v>61</v>
      </c>
      <c r="F2" t="s">
        <v>90</v>
      </c>
    </row>
    <row r="3" spans="1:8" x14ac:dyDescent="0.25">
      <c r="A3" t="s">
        <v>227</v>
      </c>
      <c r="B3" t="s">
        <v>228</v>
      </c>
      <c r="C3" t="s">
        <v>229</v>
      </c>
      <c r="D3" t="s">
        <v>178</v>
      </c>
      <c r="F3" t="s">
        <v>63</v>
      </c>
    </row>
    <row r="4" spans="1:8" x14ac:dyDescent="0.25">
      <c r="A4" t="s">
        <v>230</v>
      </c>
      <c r="C4" t="s">
        <v>94</v>
      </c>
      <c r="D4" t="s">
        <v>73</v>
      </c>
      <c r="F4" t="s">
        <v>75</v>
      </c>
    </row>
    <row r="5" spans="1:8" x14ac:dyDescent="0.25">
      <c r="A5" t="s">
        <v>231</v>
      </c>
      <c r="C5" t="s">
        <v>164</v>
      </c>
      <c r="D5" t="s">
        <v>232</v>
      </c>
    </row>
    <row r="6" spans="1:8" x14ac:dyDescent="0.25">
      <c r="A6" t="s">
        <v>233</v>
      </c>
      <c r="E6" t="s">
        <v>234</v>
      </c>
      <c r="G6" t="s">
        <v>235</v>
      </c>
    </row>
    <row r="7" spans="1:8" x14ac:dyDescent="0.25">
      <c r="A7" t="s">
        <v>236</v>
      </c>
      <c r="E7" t="s">
        <v>237</v>
      </c>
      <c r="G7" t="s">
        <v>238</v>
      </c>
    </row>
    <row r="8" spans="1:8" x14ac:dyDescent="0.25">
      <c r="E8" t="s">
        <v>239</v>
      </c>
      <c r="G8" t="s">
        <v>240</v>
      </c>
    </row>
    <row r="9" spans="1:8" x14ac:dyDescent="0.25">
      <c r="E9" t="s">
        <v>241</v>
      </c>
    </row>
    <row r="10" spans="1:8" x14ac:dyDescent="0.25">
      <c r="E10" t="s">
        <v>242</v>
      </c>
    </row>
    <row r="12" spans="1:8" s="3" customFormat="1" ht="74.25" customHeight="1" x14ac:dyDescent="0.25">
      <c r="A12" s="11"/>
      <c r="C12" s="12"/>
      <c r="D12" s="6"/>
      <c r="H12" s="3" t="s">
        <v>243</v>
      </c>
    </row>
    <row r="13" spans="1:8" s="3" customFormat="1" ht="74.25" customHeight="1" x14ac:dyDescent="0.25">
      <c r="A13" s="11"/>
      <c r="C13" s="12"/>
      <c r="D13" s="6"/>
      <c r="H13" s="3" t="s">
        <v>244</v>
      </c>
    </row>
    <row r="14" spans="1:8" s="3" customFormat="1" ht="74.25" customHeight="1" x14ac:dyDescent="0.25">
      <c r="A14" s="11"/>
      <c r="C14" s="12"/>
      <c r="D14" s="2"/>
      <c r="H14" s="3" t="s">
        <v>245</v>
      </c>
    </row>
    <row r="15" spans="1:8" s="3" customFormat="1" ht="74.25" customHeight="1" x14ac:dyDescent="0.25">
      <c r="A15" s="11"/>
      <c r="C15" s="12"/>
      <c r="D15" s="2"/>
      <c r="H15" s="3" t="s">
        <v>246</v>
      </c>
    </row>
    <row r="16" spans="1:8" s="3" customFormat="1" ht="74.25" customHeight="1" thickBot="1" x14ac:dyDescent="0.3">
      <c r="A16" s="11"/>
      <c r="C16" s="12"/>
      <c r="D16" s="5"/>
    </row>
    <row r="17" spans="1:4" s="3" customFormat="1" ht="74.25" customHeight="1" x14ac:dyDescent="0.25">
      <c r="A17" s="11"/>
      <c r="C17" s="12"/>
      <c r="D17" s="4"/>
    </row>
    <row r="18" spans="1:4" s="3" customFormat="1" ht="74.25" customHeight="1" x14ac:dyDescent="0.25">
      <c r="A18" s="11"/>
      <c r="C18" s="12"/>
      <c r="D18" s="6"/>
    </row>
    <row r="19" spans="1:4" s="3" customFormat="1" ht="74.25" customHeight="1" x14ac:dyDescent="0.25">
      <c r="A19" s="11"/>
      <c r="C19" s="12"/>
      <c r="D19" s="6"/>
    </row>
    <row r="20" spans="1:4" s="3" customFormat="1" ht="74.25" customHeight="1" x14ac:dyDescent="0.25">
      <c r="A20" s="11"/>
      <c r="C20" s="12"/>
      <c r="D20" s="6"/>
    </row>
    <row r="21" spans="1:4" s="3" customFormat="1" ht="74.25" customHeight="1" thickBot="1" x14ac:dyDescent="0.3">
      <c r="A21" s="11"/>
      <c r="C21" s="13"/>
      <c r="D21" s="6"/>
    </row>
    <row r="22" spans="1:4" ht="18.75" thickBot="1" x14ac:dyDescent="0.3">
      <c r="C22" s="13"/>
      <c r="D22" s="4"/>
    </row>
    <row r="23" spans="1:4" ht="18.75" thickBot="1" x14ac:dyDescent="0.3">
      <c r="C23" s="13"/>
      <c r="D23" s="1"/>
    </row>
    <row r="24" spans="1:4" ht="18" x14ac:dyDescent="0.25">
      <c r="C24" s="14"/>
      <c r="D24" s="4"/>
    </row>
    <row r="25" spans="1:4" ht="18" x14ac:dyDescent="0.25">
      <c r="C25" s="14"/>
      <c r="D25" s="6"/>
    </row>
    <row r="26" spans="1:4" ht="18" x14ac:dyDescent="0.25">
      <c r="C26" s="14"/>
      <c r="D26" s="6"/>
    </row>
    <row r="27" spans="1:4" ht="18.75" thickBot="1" x14ac:dyDescent="0.3">
      <c r="C27" s="14"/>
      <c r="D27" s="5"/>
    </row>
    <row r="28" spans="1:4" ht="18" x14ac:dyDescent="0.25">
      <c r="C28" s="14"/>
      <c r="D28" s="4"/>
    </row>
    <row r="29" spans="1:4" ht="18" x14ac:dyDescent="0.25">
      <c r="C29" s="14"/>
      <c r="D29" s="6"/>
    </row>
    <row r="30" spans="1:4" ht="18" x14ac:dyDescent="0.25">
      <c r="C30" s="14"/>
      <c r="D30" s="6"/>
    </row>
    <row r="31" spans="1:4" ht="18" x14ac:dyDescent="0.25">
      <c r="C31" s="14"/>
      <c r="D31" s="6"/>
    </row>
    <row r="32" spans="1:4" ht="18" x14ac:dyDescent="0.25">
      <c r="C32" s="15"/>
      <c r="D32" s="6"/>
    </row>
    <row r="33" spans="3:4" ht="18" x14ac:dyDescent="0.25">
      <c r="C33" s="15"/>
      <c r="D33" s="6"/>
    </row>
    <row r="34" spans="3:4" ht="18" x14ac:dyDescent="0.25">
      <c r="C34" s="15"/>
      <c r="D34" s="5"/>
    </row>
    <row r="35" spans="3:4" ht="18" x14ac:dyDescent="0.25">
      <c r="C35" s="15"/>
      <c r="D35" s="5"/>
    </row>
    <row r="36" spans="3:4" ht="18" x14ac:dyDescent="0.25">
      <c r="C36" s="15"/>
      <c r="D36" s="5"/>
    </row>
    <row r="37" spans="3:4" ht="18" x14ac:dyDescent="0.25">
      <c r="C37" s="15"/>
      <c r="D37" s="5"/>
    </row>
    <row r="38" spans="3:4" ht="18" x14ac:dyDescent="0.25">
      <c r="C38" s="15"/>
      <c r="D38" s="8"/>
    </row>
    <row r="39" spans="3:4" ht="18" x14ac:dyDescent="0.25">
      <c r="C39" s="15"/>
      <c r="D39" s="8"/>
    </row>
    <row r="40" spans="3:4" ht="18" x14ac:dyDescent="0.25">
      <c r="C40" s="16"/>
      <c r="D40" s="8"/>
    </row>
    <row r="41" spans="3:4" ht="18" x14ac:dyDescent="0.25">
      <c r="C41" s="16"/>
      <c r="D41" s="8"/>
    </row>
    <row r="42" spans="3:4" ht="18.75" thickBot="1" x14ac:dyDescent="0.3">
      <c r="C42" s="17"/>
      <c r="D42" s="8"/>
    </row>
    <row r="43" spans="3:4" ht="18" x14ac:dyDescent="0.25">
      <c r="C43" s="18"/>
      <c r="D43" s="4"/>
    </row>
    <row r="44" spans="3:4" ht="18" x14ac:dyDescent="0.25">
      <c r="C44" s="19"/>
      <c r="D44" s="5"/>
    </row>
    <row r="45" spans="3:4" ht="18" x14ac:dyDescent="0.25">
      <c r="C45" s="19"/>
      <c r="D45" s="5"/>
    </row>
    <row r="46" spans="3:4" ht="18" x14ac:dyDescent="0.25">
      <c r="C46" s="19"/>
      <c r="D46" s="8"/>
    </row>
    <row r="47" spans="3:4" ht="18.75" thickBot="1" x14ac:dyDescent="0.3">
      <c r="C47" s="20"/>
      <c r="D47" s="7"/>
    </row>
    <row r="48" spans="3:4" ht="18" x14ac:dyDescent="0.25">
      <c r="C48" s="21"/>
    </row>
    <row r="49" spans="3:3" ht="18" x14ac:dyDescent="0.25">
      <c r="C49" s="21"/>
    </row>
    <row r="50" spans="3:3" ht="18" x14ac:dyDescent="0.25">
      <c r="C50" s="21"/>
    </row>
    <row r="51" spans="3:3" ht="18" x14ac:dyDescent="0.25">
      <c r="C51" s="21"/>
    </row>
    <row r="52" spans="3:3" ht="18" x14ac:dyDescent="0.25">
      <c r="C52" s="22"/>
    </row>
    <row r="53" spans="3:3" ht="18" x14ac:dyDescent="0.25">
      <c r="C53" s="22"/>
    </row>
    <row r="54" spans="3:3" ht="18" x14ac:dyDescent="0.25">
      <c r="C54" s="22"/>
    </row>
    <row r="55" spans="3:3" ht="18" x14ac:dyDescent="0.25">
      <c r="C55" s="22"/>
    </row>
    <row r="56" spans="3:3" ht="18" x14ac:dyDescent="0.25">
      <c r="C56" s="23"/>
    </row>
    <row r="57" spans="3:3" ht="18" x14ac:dyDescent="0.25">
      <c r="C57" s="24"/>
    </row>
    <row r="58" spans="3:3" ht="18" x14ac:dyDescent="0.25">
      <c r="C58" s="24"/>
    </row>
    <row r="59" spans="3:3" ht="18" x14ac:dyDescent="0.25">
      <c r="C59" s="24"/>
    </row>
    <row r="60" spans="3:3" ht="18.75" thickBot="1" x14ac:dyDescent="0.3">
      <c r="C60" s="25"/>
    </row>
    <row r="61" spans="3:3" ht="18" x14ac:dyDescent="0.25">
      <c r="C61" s="26"/>
    </row>
    <row r="62" spans="3:3" ht="18" x14ac:dyDescent="0.25">
      <c r="C62" s="27"/>
    </row>
    <row r="63" spans="3:3" ht="18" x14ac:dyDescent="0.25">
      <c r="C63" s="27"/>
    </row>
    <row r="64" spans="3:3" ht="18" x14ac:dyDescent="0.25">
      <c r="C64" s="27"/>
    </row>
    <row r="65" spans="3:3" ht="18" x14ac:dyDescent="0.25">
      <c r="C65" s="27"/>
    </row>
    <row r="66" spans="3:3" ht="18" x14ac:dyDescent="0.25">
      <c r="C66" s="28"/>
    </row>
    <row r="67" spans="3:3" ht="18" x14ac:dyDescent="0.25">
      <c r="C67" s="28"/>
    </row>
    <row r="68" spans="3:3" ht="18" x14ac:dyDescent="0.25">
      <c r="C68" s="28"/>
    </row>
    <row r="69" spans="3:3" ht="18" x14ac:dyDescent="0.25">
      <c r="C69" s="28"/>
    </row>
    <row r="70" spans="3:3" ht="18" x14ac:dyDescent="0.25">
      <c r="C70" s="28"/>
    </row>
    <row r="71" spans="3:3" ht="18" x14ac:dyDescent="0.25">
      <c r="C71" s="29"/>
    </row>
    <row r="72" spans="3:3" ht="18" x14ac:dyDescent="0.25">
      <c r="C72" s="28"/>
    </row>
    <row r="73" spans="3:3" ht="18" x14ac:dyDescent="0.25">
      <c r="C73" s="28"/>
    </row>
    <row r="74" spans="3:3" ht="18" x14ac:dyDescent="0.25">
      <c r="C74" s="28"/>
    </row>
    <row r="75" spans="3:3" ht="18" x14ac:dyDescent="0.25">
      <c r="C75" s="28"/>
    </row>
    <row r="76" spans="3:3" ht="18" x14ac:dyDescent="0.25">
      <c r="C76" s="28"/>
    </row>
    <row r="77" spans="3:3" ht="18" x14ac:dyDescent="0.25">
      <c r="C77" s="28"/>
    </row>
    <row r="78" spans="3:3" ht="18" x14ac:dyDescent="0.25">
      <c r="C78" s="28"/>
    </row>
    <row r="79" spans="3:3" ht="18" x14ac:dyDescent="0.25">
      <c r="C79" s="27"/>
    </row>
    <row r="80" spans="3:3" ht="18" x14ac:dyDescent="0.25">
      <c r="C80" s="27"/>
    </row>
    <row r="81" spans="3:3" ht="18" x14ac:dyDescent="0.25">
      <c r="C81" s="27"/>
    </row>
    <row r="82" spans="3:3" ht="18" x14ac:dyDescent="0.25">
      <c r="C82" s="27"/>
    </row>
    <row r="83" spans="3:3" ht="18" x14ac:dyDescent="0.25">
      <c r="C83" s="27"/>
    </row>
    <row r="84" spans="3:3" ht="18" x14ac:dyDescent="0.25">
      <c r="C84" s="27"/>
    </row>
    <row r="85" spans="3:3" ht="18" x14ac:dyDescent="0.25">
      <c r="C85" s="30"/>
    </row>
    <row r="86" spans="3:3" ht="18" x14ac:dyDescent="0.25">
      <c r="C86" s="27"/>
    </row>
    <row r="87" spans="3:3" ht="18" x14ac:dyDescent="0.25">
      <c r="C87" s="27"/>
    </row>
    <row r="88" spans="3:3" ht="18.75" thickBot="1" x14ac:dyDescent="0.3">
      <c r="C88" s="31"/>
    </row>
    <row r="89" spans="3:3" ht="18" x14ac:dyDescent="0.25">
      <c r="C89" s="32"/>
    </row>
    <row r="90" spans="3:3" ht="18" x14ac:dyDescent="0.25">
      <c r="C90" s="28"/>
    </row>
    <row r="91" spans="3:3" ht="18" x14ac:dyDescent="0.25">
      <c r="C91" s="28"/>
    </row>
    <row r="92" spans="3:3" ht="18" x14ac:dyDescent="0.25">
      <c r="C92" s="28"/>
    </row>
    <row r="93" spans="3:3" ht="18" x14ac:dyDescent="0.25">
      <c r="C93" s="28"/>
    </row>
    <row r="94" spans="3:3" ht="18.75" thickBot="1" x14ac:dyDescent="0.3">
      <c r="C94" s="33"/>
    </row>
    <row r="99" spans="2:3" x14ac:dyDescent="0.25">
      <c r="B99" t="s">
        <v>247</v>
      </c>
      <c r="C99" t="s">
        <v>248</v>
      </c>
    </row>
    <row r="100" spans="2:3" x14ac:dyDescent="0.25">
      <c r="B100" s="10">
        <v>1167</v>
      </c>
      <c r="C100" s="3" t="s">
        <v>249</v>
      </c>
    </row>
    <row r="101" spans="2:3" ht="30" x14ac:dyDescent="0.25">
      <c r="B101" s="10">
        <v>1131</v>
      </c>
      <c r="C101" s="3" t="s">
        <v>250</v>
      </c>
    </row>
    <row r="102" spans="2:3" x14ac:dyDescent="0.25">
      <c r="B102" s="10">
        <v>1177</v>
      </c>
      <c r="C102" s="3" t="s">
        <v>251</v>
      </c>
    </row>
    <row r="103" spans="2:3" ht="30" x14ac:dyDescent="0.25">
      <c r="B103" s="10">
        <v>1094</v>
      </c>
      <c r="C103" s="3" t="s">
        <v>252</v>
      </c>
    </row>
    <row r="104" spans="2:3" x14ac:dyDescent="0.25">
      <c r="B104" s="10">
        <v>1128</v>
      </c>
      <c r="C104" s="3" t="s">
        <v>253</v>
      </c>
    </row>
    <row r="105" spans="2:3" ht="30" x14ac:dyDescent="0.25">
      <c r="B105" s="10">
        <v>1095</v>
      </c>
      <c r="C105" s="3" t="s">
        <v>254</v>
      </c>
    </row>
    <row r="106" spans="2:3" ht="30" x14ac:dyDescent="0.25">
      <c r="B106" s="10">
        <v>1129</v>
      </c>
      <c r="C106" s="3" t="s">
        <v>255</v>
      </c>
    </row>
    <row r="107" spans="2:3" ht="45" x14ac:dyDescent="0.25">
      <c r="B107" s="10">
        <v>1120</v>
      </c>
      <c r="C107" s="3" t="s">
        <v>256</v>
      </c>
    </row>
    <row r="108" spans="2:3" x14ac:dyDescent="0.25">
      <c r="B108" s="9"/>
    </row>
    <row r="109" spans="2:3" x14ac:dyDescent="0.25">
      <c r="B109" s="9"/>
    </row>
    <row r="117" spans="2:3" x14ac:dyDescent="0.25">
      <c r="B117" t="s">
        <v>257</v>
      </c>
    </row>
    <row r="118" spans="2:3" x14ac:dyDescent="0.25">
      <c r="B118" t="s">
        <v>258</v>
      </c>
      <c r="C118" t="s">
        <v>259</v>
      </c>
    </row>
    <row r="119" spans="2:3" x14ac:dyDescent="0.25">
      <c r="B119" t="s">
        <v>260</v>
      </c>
      <c r="C119" t="s">
        <v>261</v>
      </c>
    </row>
    <row r="120" spans="2:3" x14ac:dyDescent="0.25">
      <c r="B120" t="s">
        <v>262</v>
      </c>
      <c r="C120" t="s">
        <v>263</v>
      </c>
    </row>
    <row r="121" spans="2:3" x14ac:dyDescent="0.25">
      <c r="B121" t="s">
        <v>264</v>
      </c>
      <c r="C121" t="s">
        <v>265</v>
      </c>
    </row>
    <row r="122" spans="2:3" x14ac:dyDescent="0.25">
      <c r="B122" t="s">
        <v>266</v>
      </c>
      <c r="C122" t="s">
        <v>267</v>
      </c>
    </row>
    <row r="123" spans="2:3" x14ac:dyDescent="0.25">
      <c r="B123" t="s">
        <v>268</v>
      </c>
      <c r="C123" t="s">
        <v>269</v>
      </c>
    </row>
    <row r="124" spans="2:3" x14ac:dyDescent="0.25">
      <c r="B124" t="s">
        <v>5</v>
      </c>
      <c r="C124" t="s">
        <v>270</v>
      </c>
    </row>
    <row r="125" spans="2:3" x14ac:dyDescent="0.25">
      <c r="B125" t="s">
        <v>271</v>
      </c>
      <c r="C125" t="s">
        <v>272</v>
      </c>
    </row>
    <row r="126" spans="2:3" x14ac:dyDescent="0.25">
      <c r="B126" t="s">
        <v>273</v>
      </c>
      <c r="C126" t="s">
        <v>274</v>
      </c>
    </row>
    <row r="127" spans="2:3" x14ac:dyDescent="0.25">
      <c r="B127" t="s">
        <v>275</v>
      </c>
      <c r="C127" t="s">
        <v>276</v>
      </c>
    </row>
    <row r="128" spans="2:3" x14ac:dyDescent="0.25">
      <c r="B128" t="s">
        <v>277</v>
      </c>
      <c r="C128" t="s">
        <v>278</v>
      </c>
    </row>
    <row r="129" spans="2:3" x14ac:dyDescent="0.25">
      <c r="B129" t="s">
        <v>279</v>
      </c>
      <c r="C129" t="s">
        <v>280</v>
      </c>
    </row>
    <row r="130" spans="2:3" x14ac:dyDescent="0.25">
      <c r="B130" t="s">
        <v>281</v>
      </c>
      <c r="C130" t="s">
        <v>282</v>
      </c>
    </row>
    <row r="131" spans="2:3" x14ac:dyDescent="0.25">
      <c r="B131" t="s">
        <v>283</v>
      </c>
      <c r="C131" t="s">
        <v>284</v>
      </c>
    </row>
    <row r="132" spans="2:3" x14ac:dyDescent="0.25">
      <c r="B132" t="s">
        <v>285</v>
      </c>
      <c r="C132" t="s">
        <v>286</v>
      </c>
    </row>
    <row r="133" spans="2:3" x14ac:dyDescent="0.25">
      <c r="B133" t="s">
        <v>287</v>
      </c>
      <c r="C133" t="s">
        <v>288</v>
      </c>
    </row>
    <row r="134" spans="2:3" x14ac:dyDescent="0.25">
      <c r="B134" t="s">
        <v>289</v>
      </c>
      <c r="C134" t="s">
        <v>290</v>
      </c>
    </row>
    <row r="135" spans="2:3" x14ac:dyDescent="0.25">
      <c r="B135" t="s">
        <v>291</v>
      </c>
      <c r="C135" t="s">
        <v>292</v>
      </c>
    </row>
    <row r="136" spans="2:3" x14ac:dyDescent="0.25">
      <c r="B136" t="s">
        <v>293</v>
      </c>
      <c r="C136" t="s">
        <v>294</v>
      </c>
    </row>
    <row r="137" spans="2:3" x14ac:dyDescent="0.25">
      <c r="B137" t="s">
        <v>295</v>
      </c>
      <c r="C137" t="s">
        <v>296</v>
      </c>
    </row>
  </sheetData>
  <conditionalFormatting sqref="C13">
    <cfRule type="colorScale" priority="1">
      <colorScale>
        <cfvo type="min"/>
        <cfvo type="max"/>
        <color rgb="FFFF7128"/>
        <color rgb="FFFFEF9C"/>
      </colorScale>
    </cfRule>
  </conditionalFormatting>
  <pageMargins left="0.7" right="0.7" top="0.75" bottom="0.75" header="0.3" footer="0.3"/>
  <pageSetup paperSize="9" orientation="portrait" horizontalDpi="4294967293" verticalDpi="0"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baseColWidth="10" defaultColWidth="9.140625" defaultRowHeight="15" x14ac:dyDescent="0.25"/>
  <cols>
    <col min="1" max="256" width="11.42578125" customWidth="1"/>
  </cols>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18</vt:i4>
      </vt:variant>
    </vt:vector>
  </HeadingPairs>
  <TitlesOfParts>
    <vt:vector size="21" baseType="lpstr">
      <vt:lpstr>PLAN GESTION POR PROCESO</vt:lpstr>
      <vt:lpstr>Hoja2</vt:lpstr>
      <vt:lpstr>Hoja4</vt:lpstr>
      <vt:lpstr>'PLAN GESTION POR PROCESO'!Área_de_impresión</vt:lpstr>
      <vt:lpstr>CODIGO</vt:lpstr>
      <vt:lpstr>CONTRALORIA</vt:lpstr>
      <vt:lpstr>DEPENDENCIA</vt:lpstr>
      <vt:lpstr>FUENTE</vt:lpstr>
      <vt:lpstr>INDICADOR</vt:lpstr>
      <vt:lpstr>LIDERPROCESO</vt:lpstr>
      <vt:lpstr>MEDICION</vt:lpstr>
      <vt:lpstr>MEDICIONFINAL</vt:lpstr>
      <vt:lpstr>META</vt:lpstr>
      <vt:lpstr>META2</vt:lpstr>
      <vt:lpstr>OBJETIVOS</vt:lpstr>
      <vt:lpstr>PMRFINAL</vt:lpstr>
      <vt:lpstr>PRODUCTO</vt:lpstr>
      <vt:lpstr>PROGRAMACION</vt:lpstr>
      <vt:lpstr>proyectos</vt:lpstr>
      <vt:lpstr>RUBROS</vt:lpstr>
      <vt:lpstr>SIG</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juan.jimenez</dc:creator>
  <cp:keywords/>
  <dc:description/>
  <cp:lastModifiedBy>Martha Stephanny Barreto Mantilla</cp:lastModifiedBy>
  <cp:revision/>
  <dcterms:created xsi:type="dcterms:W3CDTF">2016-04-29T15:58:00Z</dcterms:created>
  <dcterms:modified xsi:type="dcterms:W3CDTF">2019-11-13T22:28:36Z</dcterms:modified>
  <cp:category/>
  <cp:contentStatus/>
</cp:coreProperties>
</file>