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C:\Users\martha.barreto\Desktop\1_ALCALDÍAS LOCALES\"/>
    </mc:Choice>
  </mc:AlternateContent>
  <xr:revisionPtr revIDLastSave="0" documentId="8_{20687ED4-3041-415E-8A65-042FF54D2B3D}" xr6:coauthVersionLast="41" xr6:coauthVersionMax="41" xr10:uidLastSave="{00000000-0000-0000-0000-000000000000}"/>
  <bookViews>
    <workbookView xWindow="-120" yWindow="-120" windowWidth="29040" windowHeight="15840" tabRatio="576" xr2:uid="{00000000-000D-0000-FFFF-FFFF00000000}"/>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PROCESO'!$A$13:$AT$35</definedName>
    <definedName name="_xlnm.Print_Area" localSheetId="0">'PLAN GESTION POR PROCESO'!$A$1:$AT$41</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35" i="1" l="1"/>
  <c r="AC24" i="1" l="1"/>
  <c r="AC33" i="1" l="1"/>
  <c r="AC31" i="1" l="1"/>
  <c r="AC29" i="1" l="1"/>
  <c r="AC23" i="1"/>
  <c r="AC20" i="1"/>
  <c r="AC35" i="1" s="1"/>
  <c r="AS19" i="1" l="1"/>
  <c r="AS20" i="1"/>
  <c r="AS21" i="1"/>
  <c r="AS22" i="1"/>
  <c r="AS23" i="1"/>
  <c r="AS24" i="1"/>
  <c r="AS25" i="1"/>
  <c r="AS26" i="1"/>
  <c r="AS27" i="1"/>
  <c r="AS28" i="1"/>
  <c r="AS29" i="1"/>
  <c r="AS30" i="1"/>
  <c r="AS31" i="1"/>
  <c r="AS32" i="1"/>
  <c r="AS33" i="1"/>
  <c r="AS34" i="1"/>
  <c r="AS18" i="1"/>
  <c r="AM19" i="1"/>
  <c r="AM20" i="1"/>
  <c r="AM21" i="1"/>
  <c r="AM22" i="1"/>
  <c r="AM23" i="1"/>
  <c r="AM24" i="1"/>
  <c r="AM25" i="1"/>
  <c r="AM26" i="1"/>
  <c r="AM27" i="1"/>
  <c r="AM28" i="1"/>
  <c r="AM29" i="1"/>
  <c r="AM31" i="1"/>
  <c r="AM32" i="1"/>
  <c r="AM33" i="1"/>
  <c r="AH21" i="1"/>
  <c r="AH23" i="1"/>
  <c r="AH26" i="1"/>
  <c r="AH27" i="1"/>
  <c r="AH28" i="1"/>
  <c r="AH29" i="1"/>
  <c r="AH31" i="1"/>
  <c r="X23" i="1"/>
  <c r="X27" i="1"/>
  <c r="X28" i="1"/>
  <c r="X29" i="1"/>
  <c r="X31" i="1"/>
  <c r="E35" i="1"/>
  <c r="P30" i="1"/>
  <c r="P23" i="1"/>
  <c r="P19" i="1"/>
  <c r="P18" i="1"/>
  <c r="AR35" i="1"/>
  <c r="X35" i="1" l="1"/>
  <c r="AM3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J16" authorId="0" shapeId="0" xr:uid="{00000000-0006-0000-0000-00000100000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<sst xmlns="http://schemas.openxmlformats.org/spreadsheetml/2006/main" count="587" uniqueCount="310">
  <si>
    <t>ALCALDÍA LOCAL DE TUNJUELITO</t>
  </si>
  <si>
    <t>SECRETARIA DISTRITAL DE GOBIERNO</t>
  </si>
  <si>
    <t>VIGENCIA DE LA PLANEACIÓN</t>
  </si>
  <si>
    <t>CONTROL DE CAMBIOS</t>
  </si>
  <si>
    <t>ALCALDÍA LOCAL</t>
  </si>
  <si>
    <t>ALCALDIA LOCAL DE TUNJUELITO</t>
  </si>
  <si>
    <t>VERSIÓN</t>
  </si>
  <si>
    <t>FECHA</t>
  </si>
  <si>
    <t>DESCRIPCIÓN DE LA MODIFICACIÓN</t>
  </si>
  <si>
    <t>PROCESOS ASOCIADOS</t>
  </si>
  <si>
    <t>GESTIÓN PÚBLICA TERRITORIAL LOCAL 
GESTIÓN CORPORATIVA LOCAL
INSPECCIÓN VIGILANCIA Y CONTROL
GERENCIA DE TIC</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</si>
  <si>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</si>
  <si>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</si>
  <si>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Se adiciona el avance de gestión de la Alcaldía Local realizado durante el I trimestre, obteniendo por resultado 84,27%.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</si>
  <si>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r>
      <t xml:space="preserve">En atención al correo remitido el día 25 de julio de 2019 por partede la Directora para la Gestión Policiva se modifica la linea base de las metas </t>
    </r>
    <r>
      <rPr>
        <i/>
        <sz val="12"/>
        <rFont val="Arial"/>
        <family val="2"/>
      </rPr>
      <t>"Dar impulso procesal  ( Avocar, rechazar, enviar al competente, fallar) al 60% de los comparendos recibidos en las vigencias anteriores al año 2019." y "Dar impulso procesal  ( Avocar, rechazar, enviar al competente, fallar) al 60% de las quejas recibidos en las vigencias anteriores al año 2019"</t>
    </r>
    <r>
      <rPr>
        <sz val="12"/>
        <rFont val="Arial"/>
        <family val="2"/>
      </rPr>
      <t>.Se adiciona el avance de gestión de la Alcaldía Local realizado durante el II trimestre, obteniendo por resultado 77,52%.</t>
    </r>
  </si>
  <si>
    <t>Se modifica la programación de la meta transversal "Obtener una calificación   igual o superior al 80  % en conocimientos de MIPG por proceso y/o Alcaldía Local"  para cuarto trimestre de vigencia.</t>
  </si>
  <si>
    <r>
      <t xml:space="preserve">Se modifica la programación de las metas: i) "Presentar una (1) propuesta de buena práctica de gestión encaminada al fortalecimiento de la integridad en el servicio público y/o lucha contra la corrupción en la entidad" para el cuarto trimestre, toda vez, que la meta registrada no cumple con los criterios establecidos ii). Dar respuesta al 100% de los requerimientos ciudadanos asignados a la Alcaldía Local con corte a 31 de diciembre de 2018, según la información de seguimiento presentada por el proceso de Servicio a la Ciudadanía para el cuarto trimestre. Se adiciona el avance de gestión del proceso realizado durante el III trimestre, obteniendo por resultado del </t>
    </r>
    <r>
      <rPr>
        <b/>
        <sz val="12"/>
        <rFont val="Arial"/>
        <family val="2"/>
      </rPr>
      <t>87,72%</t>
    </r>
  </si>
  <si>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</si>
  <si>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</si>
  <si>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</si>
  <si>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</si>
  <si>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</si>
  <si>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</si>
  <si>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</si>
  <si>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</si>
  <si>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</si>
  <si>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</si>
  <si>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</si>
  <si>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</si>
  <si>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</si>
  <si>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</si>
  <si>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</si>
  <si>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</si>
  <si>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</si>
  <si>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</si>
  <si>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</si>
  <si>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</si>
  <si>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</si>
  <si>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</si>
  <si>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</si>
  <si>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</si>
  <si>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</si>
  <si>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</si>
  <si>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</si>
  <si>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</si>
  <si>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</si>
  <si>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</si>
  <si>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</si>
  <si>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</si>
  <si>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</si>
  <si>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</si>
  <si>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</si>
  <si>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</si>
  <si>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</si>
  <si>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</si>
  <si>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</si>
  <si>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r>
      <t xml:space="preserve">Incrementar en un </t>
    </r>
    <r>
      <rPr>
        <b/>
        <sz val="12"/>
        <rFont val="Garamond"/>
        <family val="1"/>
      </rPr>
      <t>10%</t>
    </r>
    <r>
      <rPr>
        <sz val="12"/>
        <rFont val="Garamond"/>
        <family val="1"/>
      </rPr>
      <t xml:space="preserve"> la participación de los ciudadanos en la audiencia de rendición de cuentas.</t>
    </r>
  </si>
  <si>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</si>
  <si>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</si>
  <si>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</si>
  <si>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</si>
  <si>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</si>
  <si>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</si>
  <si>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</si>
  <si>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</si>
  <si>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</si>
  <si>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</si>
  <si>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META NO PROGRAMADA</t>
  </si>
  <si>
    <t>No se cumplio la meta</t>
  </si>
  <si>
    <r>
      <t xml:space="preserve">Lograr el </t>
    </r>
    <r>
      <rPr>
        <b/>
        <sz val="12"/>
        <rFont val="Garamond"/>
        <family val="1"/>
      </rPr>
      <t xml:space="preserve">65% </t>
    </r>
    <r>
      <rPr>
        <sz val="12"/>
        <rFont val="Garamond"/>
        <family val="1"/>
      </rPr>
      <t>de avance en el cumplimiento físico del Plan de Desarrollo Local</t>
    </r>
  </si>
  <si>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</si>
  <si>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</si>
  <si>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</si>
  <si>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</si>
  <si>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</si>
  <si>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</si>
  <si>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</si>
  <si>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Según el visor MUSI reportado por la Secretaría Distrital de Planeación, el avance físico del plan de desarrollo local para el trimestre fue del 48,5%</t>
  </si>
  <si>
    <t>MATRIZ MUSI</t>
  </si>
  <si>
    <t xml:space="preserve">
    De acuerdo con el informe de avance PDL 2017-2020 remitido por la Secretaría Distrital de Planeación - SDP, el visor MUSI reporta para la Alcaldía Local un avance físico del 51%.</t>
  </si>
  <si>
    <t>Reporte MUSI</t>
  </si>
  <si>
    <t>Según el visor MUSI reportado por la Secretaría Distrital de Planeación, el avance físico del plan de desarrollo local para el trimestre fue del 55,9 %</t>
  </si>
  <si>
    <t>Integrar las herramientas de planeación, gestión y control, con enfoque de innovación, mejoramiento continuo, responsabilidad social, desarrollo integral del talento humano y transparencia</t>
  </si>
  <si>
    <t xml:space="preserve">Gestión Corporativa Local </t>
  </si>
  <si>
    <r>
      <t xml:space="preserve">Comprometer al 30 de julio del 2019 el </t>
    </r>
    <r>
      <rPr>
        <b/>
        <sz val="12"/>
        <rFont val="Garamond"/>
        <family val="1"/>
      </rPr>
      <t>50%</t>
    </r>
    <r>
      <rPr>
        <sz val="12"/>
        <rFont val="Garamond"/>
        <family val="1"/>
      </rPr>
      <t xml:space="preserve"> del presupuesto de inversión directa disponible a la vigencia para el FDL y el </t>
    </r>
    <r>
      <rPr>
        <b/>
        <sz val="12"/>
        <rFont val="Garamond"/>
        <family val="1"/>
      </rPr>
      <t>95%</t>
    </r>
    <r>
      <rPr>
        <sz val="12"/>
        <rFont val="Garamond"/>
        <family val="1"/>
      </rPr>
      <t xml:space="preserve"> al 31 de diciembre de 2019.</t>
    </r>
  </si>
  <si>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</si>
  <si>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</si>
  <si>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</si>
  <si>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</si>
  <si>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</si>
  <si>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</si>
  <si>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No se ha alcanzado la meta teniendo en cuenta que faltan conceptos de sectores para comprometer los recursos</t>
  </si>
  <si>
    <t>Carpeta meta 3</t>
  </si>
  <si>
    <r>
      <t>Girar mínimo el 4</t>
    </r>
    <r>
      <rPr>
        <b/>
        <sz val="12"/>
        <rFont val="Garamond"/>
        <family val="1"/>
      </rPr>
      <t>0%</t>
    </r>
    <r>
      <rPr>
        <sz val="12"/>
        <rFont val="Garamond"/>
        <family val="1"/>
      </rPr>
      <t xml:space="preserve"> del presupuesto de inversión directa comprometido en la vigencia 2019</t>
    </r>
  </si>
  <si>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</si>
  <si>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</si>
  <si>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</si>
  <si>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</si>
  <si>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</si>
  <si>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En consonancia con la meta, los giros realizados superan los programados evidenciando eficiencia en los giros</t>
  </si>
  <si>
    <t>Carpeta meta 4</t>
  </si>
  <si>
    <t>Durante el trimestre se giró el 17,71% de los recursos, quedando pendientes para el periodo  2 puntos porcentuales</t>
  </si>
  <si>
    <r>
      <t xml:space="preserve">Girar el </t>
    </r>
    <r>
      <rPr>
        <b/>
        <sz val="12"/>
        <rFont val="Garamond"/>
        <family val="1"/>
      </rPr>
      <t>50%</t>
    </r>
    <r>
      <rPr>
        <sz val="12"/>
        <rFont val="Garamond"/>
        <family val="1"/>
      </rPr>
      <t xml:space="preserve"> del presupuesto constituído como Obligaciones por Pagar de la vigencia 2017 y anteriores ( Inversión).</t>
    </r>
  </si>
  <si>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</si>
  <si>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</si>
  <si>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</si>
  <si>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Durante el primer trimestre se giró el 18,79% de las obligaciones por pagar de vigencia 2017 y anteriores de acuerdo con PREDIS, cumpliendo de esta manera con la meta propuesta</t>
  </si>
  <si>
    <t>Reporte PREDIS</t>
  </si>
  <si>
    <t>Durante el segundo trimestre se giró el 51.53% de las obligaciones por pagar de vigencia 2017 y anteriores de acuerdo con PREDIS, cumpliendo de esta manera con la meta propuesta</t>
  </si>
  <si>
    <t>Carpeta meta 5</t>
  </si>
  <si>
    <t>Durante el segundo trimestre se giró el 69.17% de las obligaciones por pagar de vigencia 2017 y anteriores de acuerdo con PREDIS, cumpliendo de esta manera con la meta propuesta</t>
  </si>
  <si>
    <r>
      <t xml:space="preserve">Girar el </t>
    </r>
    <r>
      <rPr>
        <b/>
        <sz val="12"/>
        <rFont val="Garamond"/>
        <family val="1"/>
      </rPr>
      <t>50%</t>
    </r>
    <r>
      <rPr>
        <sz val="12"/>
        <rFont val="Garamond"/>
        <family val="1"/>
      </rPr>
      <t xml:space="preserve"> del presupuesto constituído como Obligaciones por Pagar de la vigencia 2018 ( Inversión).</t>
    </r>
  </si>
  <si>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</si>
  <si>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</si>
  <si>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</si>
  <si>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Durante el primer trimestre se giró el 7,89% de las obligaciones por pagar de vigencia 2018 de acuerdo con PREDIS, de tal manera que no se alcanza la meta propuesta</t>
  </si>
  <si>
    <t>Durante el segundo trimestre se giró el 16.66% de las obligaciones por pagar de vigencia 2018 de acuerdo con PREDIS, de tal manera que no se alcanza la meta propuesta</t>
  </si>
  <si>
    <t>Carpeta meta 6</t>
  </si>
  <si>
    <t>Durante el tercer trimestre se giró el 39.58% de las obligaciones por pagar de vigencia 2018 de acuerdo con PREDIS, de tal manera hace falta únicamente medio punto porcentual para el cumplimiento de la meta</t>
  </si>
  <si>
    <t>Fortalecer la capacidad institucional y para el ejercicio de la función  policiva por parte de las autoridades locales a cargo de la SDG.</t>
  </si>
  <si>
    <t>Inspección Vigilancia y Control</t>
  </si>
  <si>
    <t>Dar impulso procesal (Avocar, rechazar, enviar al competente, fallar) el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</si>
  <si>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</si>
  <si>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</si>
  <si>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</si>
  <si>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</si>
  <si>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</si>
  <si>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De acuerdo al reporte remitido por la Dirección para la Gestión Policiva  se dio respuesta al 27% de los comparendos programados para el trimestre</t>
  </si>
  <si>
    <t>Informe comparendos DGP</t>
  </si>
  <si>
    <t>Dar impulso procesal (Avocar, rechazar, enviar al competente, fallar,) al 60% de las actuaciones administrativas policivas por establecimientos de comercio recibidas en las vigencias anteriores al año 2019</t>
  </si>
  <si>
    <t>(Número de impulsos procesales resueltos en la localidad/Número de quejas recibidas en la Localidad anteriores a la vigencia 2019)*100</t>
  </si>
  <si>
    <t xml:space="preserve">Siactua </t>
  </si>
  <si>
    <t>De acuerdo al reporte remitido por la Dirección para la Gestión Policiva  se dio respuesta al 27% de las quejas programados para el trimestre</t>
  </si>
  <si>
    <t>Informe quejas DGP</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</si>
  <si>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</si>
  <si>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</si>
  <si>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</si>
  <si>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</si>
  <si>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</si>
  <si>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GET-IVC-F035 Acta de visita
GET-IVC-F032 Formato consolidación de la información de operativos
GDI-GPD-F029 Evidencia de reunión</t>
  </si>
  <si>
    <t>Durante el trimestre se realizaron 11 operativos en materia de actividad económica, los cuales se pueden discriminar en el si actúa 2, del cual se sube evidencia en el archivo Word con los pantallazos de cada expediente en la carpeta compartida.
2018223490101726E, 
2018563490101093E, 
2018563490101095E,
2018563490170E, 
2018563490188E, 
2018563490213E, 
2018563490220E,
2018563880100180E,
2018563490101093E,
2018563490101095E,
2018563880100170E</t>
  </si>
  <si>
    <t>SI ACTUA
archivo word con pantallazos de si actua 2 de cada uno de los expedientes.
meta 26</t>
  </si>
  <si>
    <t xml:space="preserve">Durante el trimestre se realizaron 10 operativos en materia de actividad económica, los cuales se pueden discriminar en el si actúa 2, del cual se sube evidencia en el archivo Word con los pantallazos de cada expediente en la carpeta compartida.
2018223490101726E, 
2018563490101093E, 
2018563490101095E,
2018563490170E, 
2018563490188E, 
2018563490213E, 
2018563490220E,
2018563880100180E,
2018563490101093E,
2018563490101095E,
2018563880100170E
</t>
  </si>
  <si>
    <t>Carpe One Drive</t>
  </si>
  <si>
    <t>Durante el trimestre se realizaron 10 operativos en materia de actividad económica: 
2019563880100195E 2019563880100167E 2019223490132721E,2019564880100198E 2019564880100101E 2019223490130306E 2019223490129145 E,2019563880100082 E,2019223490105115 E, 2019563880100079 E.</t>
  </si>
  <si>
    <t>Realizar 24 acciones de control u operativos en materia de obras y urbanismo relacionados con la integridad urbanística.</t>
  </si>
  <si>
    <t>Cantidad de acciones de control u operativos en materia de urbanismo relacionados con la integridad urbanística</t>
  </si>
  <si>
    <t>Número de Acciones de Control u Operativos en Materia de Urbanismo Relacionados con la Integridad urbanística.</t>
  </si>
  <si>
    <t>Operativos en materia de urbanismo</t>
  </si>
  <si>
    <t>GET-IVC-F032 Formato consolidación de la información de operativos
GET-IVC-F034 Formato técnico de visita y/o verificación- control urbanístico
GDI-GPD-F029 Evidencia de reunión</t>
  </si>
  <si>
    <t>Durante el trimestre se realizaron 6 operativos en materia de obras y urbanismo relacionados con integridad urbanística, los cuales se pueden discriminar en el si actúa 2, del cual se sube evidencia en el archivo Word con los pantallazos de cada expediente en la carpeta compartida.
2018563890100066E, 
2018563890100028E, 
2019564490100791E, 
20175644901000391E,  
2018563890100169E,  
2018563890100143E</t>
  </si>
  <si>
    <t>SI ACTUA
archivo word con pantallazos de si actua 2 de cada uno de los expedientes.
meta 27</t>
  </si>
  <si>
    <t xml:space="preserve">Durante el trimestre se realizaron 6 operativos en materia de obras y urbanismo, los cuales se pueden discriminar en el si actúa 2, del cual se sube evidencia en el archivo Word con los pantallazos de cada expediente en la carpeta compartida.
2018563890100066E, 
2018563890100028E, 
2019564490100791E, 
20175644901000391E,  
2018563890100169E,  
2018563890100143E
</t>
  </si>
  <si>
    <t>Durante el trimestre se realizaron 6 operativos en materia de obras y urbanismo:
2019563890100082 E 20019673890100023 E,2019563890100091 E, 2019573890100005 E, 2019563890100156E 2019563890100153E 2019563890100152E 2019563890100150E 2019563890100143E 2019563890100140E</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</si>
  <si>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</si>
  <si>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</si>
  <si>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espacio público.</t>
  </si>
  <si>
    <t>Operativos de Recuperación de espacio público</t>
  </si>
  <si>
    <t>GET-IVC-F037 Formato técnico de visita y/o verificación - espacio público.</t>
  </si>
  <si>
    <t>Durante el trimestre se realizaron 6 operativos en materia de obras y urbanismo relacionados con la integridad del espacio público, los cuales se pueden discriminar en el si actúa 2, del cual se sube evidencia en el archivo Word con los pantallazos de cada expediente en la carpeta compartida y actas de la fecha.
20185634901000751E</t>
  </si>
  <si>
    <t>SI ACTUA
archivo word con pantallazos de si actua 2 de cada uno de los expedientes y actas de la fecha.</t>
  </si>
  <si>
    <t xml:space="preserve">Durante el trimestre se realizaron 6 operativos en materia de obras y urbanismo relacionados con la integridad del espacio público, los cuales se pueden discriminar en el si actúa 2, del cual se sube evidencia en el archivo Word con los pantallazos de cada expediente en la carpeta compartida y actas de la fecha.
2018223490169525E
2018223490160646E
2018223490133599E
2018223490115033E
2018564490104061E
2018223490169910E
</t>
  </si>
  <si>
    <t>Durante el trimestre se realizaron 6 operativos en materia de obras y urbanismo relacionados con la integridad del espacio público: 
2018564490105618 E. 201856440106273 E, 2018 564490106435 E, 2019223490115934 E 2019563880100195E 2018564490103427E</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</si>
  <si>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</si>
  <si>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</si>
  <si>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</si>
  <si>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</si>
  <si>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</si>
  <si>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</si>
  <si>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</si>
  <si>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</si>
  <si>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</si>
  <si>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De acuerdo al informe remitido por la DTI de los 6 lineamientos evaluados la alcaldía local cumple con el 95%</t>
  </si>
  <si>
    <t>Reporte DTI</t>
  </si>
  <si>
    <t>De acuerdo con el reporte remitido por la Dirección de Tecnologías e Información - DTI de los 6 lineamientos evaluados la Alcaldía Local cumple con el 93%.</t>
  </si>
  <si>
    <t>De acuerdo al informe remitido por la DTI, la Alcaldía Local cumple con el 93% de los 6 lineamientos evaluados.</t>
  </si>
  <si>
    <t xml:space="preserve">Se cumplió con el envió de la información de acuerdo a los radicados  
20195620007373
20195620008463
20195620009133
</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</si>
  <si>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</si>
  <si>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</si>
  <si>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</si>
  <si>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</si>
  <si>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</si>
  <si>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</si>
  <si>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</si>
  <si>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</si>
  <si>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</si>
  <si>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 xml:space="preserve">META REPROGRAMADA 4TO TRIMESTRE </t>
  </si>
  <si>
    <t>Se puede considerar como una buena práctica, siempre y cuando se amplié la descripción de esta, de tal manera que permita reflejar que la acción reportada no se realiza por obligatoriedad, sino por mejorar el proceso interno. Con el diligenciamiento actual no queda claro el criterio de innovación. ¿Dónde está el desarrollo o mejora frente a lo anterior?</t>
  </si>
  <si>
    <t>Reporte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</si>
  <si>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</si>
  <si>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</si>
  <si>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</si>
  <si>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N/A</t>
  </si>
  <si>
    <t>Planes de mejora</t>
  </si>
  <si>
    <t>MIMEC - SIG</t>
  </si>
  <si>
    <t>Reportes MIMEC - SIG remitidos por la OAP</t>
  </si>
  <si>
    <t>La Alcaldía Local actualmente presenta un nivel de cumplimiento del 16% de las acciones de mejora documentadas y vigentes.</t>
  </si>
  <si>
    <t>Reportes MIMEC - SIG</t>
  </si>
  <si>
    <t>De acuerdo con el reporte extraido de los aplicativos SIG y MIMEC, la Alcaldía Local  presenta una gestión del 5% en las acciones de los planes de mejora.</t>
  </si>
  <si>
    <t>Reporte SIG-MIMEC</t>
  </si>
  <si>
    <t>La Alcaldía Local y/o proceso mantuvo en el trimestre el 9% de las acciones de mejora asignadas con relación a planes de mejoramiento interno documentadas y vigentes</t>
  </si>
  <si>
    <t>Reportes SIG y MIMEC</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</si>
  <si>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</si>
  <si>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</si>
  <si>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</si>
  <si>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Requerimientos ciudadanos con respuesta</t>
  </si>
  <si>
    <t>Aplicativo Gestión Documental</t>
  </si>
  <si>
    <t>Seguimiento requerimientos ciudadanos</t>
  </si>
  <si>
    <t xml:space="preserve">La Alcaldía Local dio respuesta al  48,08% de los requerimientos ciudadanos programados para el trimestre. </t>
  </si>
  <si>
    <t>Reporte Requerimientos Ciudadanos</t>
  </si>
  <si>
    <t>La Alcaldía Locals tiene 233 requerimientos ciudadanos pendientes</t>
  </si>
  <si>
    <t>Reporte SAC</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</si>
  <si>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</si>
  <si>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</si>
  <si>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</si>
  <si>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</si>
  <si>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</si>
  <si>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</si>
  <si>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Uso eficiente de energía: No se evalúa debido a que no se remite inspección ambiental.
Gestión de Residuos: No se evalúa debido a que no se remite inspección ambiental.
Movilidad sostenible: Se realizó reporte - 5 bimodal, 3 biciusuarios, 108 transporte público, 2 a pie, 4 carro compartido, 3 taxi, 21 carro particular, 7 moto.
Participación actividades ambientales:No se evalúa debido a que no se remite inspección ambiental.
Reporte consumo de papel: No realiza reporte de papel
Consumo de papel: No se realiza comparación entre semestres por no contar con la información para el 2019 y para el 2018.</t>
  </si>
  <si>
    <t>Obtener una calificación  igual o superior al 80  % en conocimientos de MIPG por proceso y/o Alcaldía Local</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</si>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</sst>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0.00&quot;    &quot;;\-* #,##0.00&quot;    &quot;;* \-#&quot;    &quot;;@\ "/>
    <numFmt numFmtId="165" formatCode="0.0%"/>
  </numFmts>
  <fonts count="39"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b/>
      <sz val="12"/>
      <name val="Garamond"/>
      <family val="1"/>
    </font>
    <font>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sz val="12"/>
      <color theme="1"/>
      <name val="Garamond"/>
      <family val="1"/>
    </font>
    <font>
      <sz val="12"/>
      <color rgb="FF000000"/>
      <name val="Garamond"/>
      <family val="1"/>
    </font>
    <font>
      <b/>
      <sz val="12"/>
      <color theme="1"/>
      <name val="Garamond"/>
      <family val="1"/>
    </font>
    <font>
      <b/>
      <sz val="20"/>
      <color theme="1"/>
      <name val="Arial"/>
      <family val="2"/>
    </font>
    <font>
      <b/>
      <sz val="26"/>
      <color theme="1"/>
      <name val="Arial"/>
      <family val="2"/>
    </font>
    <font>
      <b/>
      <sz val="18"/>
      <color theme="1"/>
      <name val="Calibri"/>
      <family val="2"/>
      <scheme val="minor"/>
    </font>
    <font>
      <b/>
      <sz val="11"/>
      <color theme="1"/>
      <name val="Arial"/>
      <family val="2"/>
    </font>
    <font>
      <b/>
      <sz val="12"/>
      <color rgb="FF0070C0"/>
      <name val="Garamond"/>
      <family val="1"/>
    </font>
    <font>
      <sz val="12"/>
      <color rgb="FF0070C0"/>
      <name val="Garamond"/>
      <family val="1"/>
    </font>
    <font>
      <b/>
      <sz val="14"/>
      <name val="Arial"/>
      <family val="2"/>
    </font>
    <font>
      <sz val="11"/>
      <color theme="1"/>
      <name val="Segoe UI"/>
      <family val="2"/>
    </font>
    <font>
      <i/>
      <sz val="12"/>
      <name val="Arial"/>
      <family val="2"/>
    </font>
    <font>
      <b/>
      <sz val="16"/>
      <name val="Arial"/>
      <family val="2"/>
    </font>
    <font>
      <b/>
      <sz val="18"/>
      <name val="Arial"/>
      <family val="2"/>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9"/>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83">
    <xf numFmtId="0" fontId="0" fillId="0" borderId="0" xfId="0"/>
    <xf numFmtId="0" fontId="19" fillId="0" borderId="3"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0" fillId="0" borderId="0" xfId="0" applyAlignment="1">
      <alignment wrapText="1"/>
    </xf>
    <xf numFmtId="0" fontId="19" fillId="0" borderId="4" xfId="0" applyFont="1" applyFill="1" applyBorder="1" applyAlignment="1">
      <alignment horizontal="justify" vertical="center" wrapText="1"/>
    </xf>
    <xf numFmtId="0" fontId="19" fillId="0" borderId="1" xfId="0" applyFont="1" applyFill="1" applyBorder="1" applyAlignment="1">
      <alignment horizontal="justify" vertical="center" wrapText="1"/>
    </xf>
    <xf numFmtId="0" fontId="19" fillId="0" borderId="5"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2"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20" fillId="0" borderId="0" xfId="0" applyFont="1" applyAlignment="1">
      <alignment horizontal="justify"/>
    </xf>
    <xf numFmtId="0" fontId="21" fillId="9" borderId="7" xfId="0" applyFont="1" applyFill="1" applyBorder="1" applyAlignment="1">
      <alignment horizontal="justify" vertical="center" wrapText="1"/>
    </xf>
    <xf numFmtId="0" fontId="21"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21" fillId="10" borderId="7" xfId="0" applyFont="1" applyFill="1" applyBorder="1" applyAlignment="1">
      <alignment horizontal="justify" vertical="center" wrapText="1"/>
    </xf>
    <xf numFmtId="0" fontId="21"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21" fillId="13" borderId="10" xfId="0" applyFont="1" applyFill="1" applyBorder="1" applyAlignment="1">
      <alignment horizontal="justify" vertical="center" wrapText="1"/>
    </xf>
    <xf numFmtId="0" fontId="21"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21" fillId="14" borderId="9" xfId="0" applyFont="1" applyFill="1" applyBorder="1" applyAlignment="1">
      <alignment horizontal="justify" vertical="center" wrapText="1"/>
    </xf>
    <xf numFmtId="0" fontId="21"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2" fillId="14" borderId="7" xfId="0" applyFont="1" applyFill="1" applyBorder="1" applyAlignment="1">
      <alignment horizontal="justify" vertical="center" wrapText="1"/>
    </xf>
    <xf numFmtId="0" fontId="21" fillId="14" borderId="11" xfId="0" applyFont="1" applyFill="1" applyBorder="1" applyAlignment="1">
      <alignment horizontal="left" vertical="center" wrapText="1"/>
    </xf>
    <xf numFmtId="0" fontId="21"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5" fillId="0" borderId="4" xfId="0" applyFont="1" applyFill="1" applyBorder="1" applyAlignment="1" applyProtection="1">
      <alignment horizontal="left" vertical="center" wrapText="1"/>
      <protection locked="0"/>
    </xf>
    <xf numFmtId="0" fontId="25" fillId="0" borderId="29" xfId="0" applyFont="1" applyFill="1" applyBorder="1" applyAlignment="1" applyProtection="1">
      <alignment horizontal="left" vertical="center" wrapText="1"/>
      <protection locked="0"/>
    </xf>
    <xf numFmtId="0" fontId="25" fillId="0" borderId="30" xfId="0" applyFont="1" applyFill="1" applyBorder="1" applyAlignment="1" applyProtection="1">
      <alignment horizontal="left" vertical="center" wrapText="1"/>
      <protection locked="0"/>
    </xf>
    <xf numFmtId="0" fontId="25" fillId="0" borderId="31" xfId="0" applyFont="1" applyFill="1" applyBorder="1" applyAlignment="1" applyProtection="1">
      <alignment horizontal="left" vertical="center" wrapText="1"/>
      <protection locked="0"/>
    </xf>
    <xf numFmtId="0" fontId="25" fillId="0" borderId="4" xfId="0" applyFont="1" applyFill="1" applyBorder="1" applyAlignment="1" applyProtection="1">
      <alignment horizontal="center" vertical="center" wrapText="1"/>
      <protection locked="0"/>
    </xf>
    <xf numFmtId="9" fontId="25" fillId="0" borderId="4" xfId="0" applyNumberFormat="1" applyFont="1" applyFill="1" applyBorder="1" applyAlignment="1" applyProtection="1">
      <alignment horizontal="center" vertical="center" wrapText="1"/>
      <protection locked="0"/>
    </xf>
    <xf numFmtId="0" fontId="25" fillId="0" borderId="4" xfId="0" applyFont="1" applyFill="1" applyBorder="1" applyAlignment="1" applyProtection="1">
      <alignment horizontal="justify" vertical="center" wrapText="1"/>
      <protection locked="0"/>
    </xf>
    <xf numFmtId="9" fontId="25" fillId="0" borderId="4" xfId="4" applyFont="1" applyFill="1" applyBorder="1" applyAlignment="1" applyProtection="1">
      <alignment horizontal="center" vertical="center" wrapText="1"/>
      <protection locked="0"/>
    </xf>
    <xf numFmtId="10" fontId="25" fillId="0" borderId="4" xfId="0" applyNumberFormat="1" applyFont="1" applyFill="1" applyBorder="1" applyAlignment="1" applyProtection="1">
      <alignment horizontal="center" vertical="center" wrapText="1"/>
      <protection locked="0"/>
    </xf>
    <xf numFmtId="9" fontId="25" fillId="0" borderId="4" xfId="4" applyNumberFormat="1" applyFont="1" applyFill="1" applyBorder="1" applyAlignment="1" applyProtection="1">
      <alignment horizontal="center" vertical="center" wrapText="1"/>
      <protection locked="0"/>
    </xf>
    <xf numFmtId="0" fontId="25" fillId="0" borderId="30" xfId="0" applyFont="1" applyFill="1" applyBorder="1" applyAlignment="1" applyProtection="1">
      <alignment horizontal="center" vertical="center" wrapText="1"/>
      <protection locked="0"/>
    </xf>
    <xf numFmtId="9" fontId="25" fillId="0" borderId="30" xfId="4" applyFont="1" applyFill="1" applyBorder="1" applyAlignment="1" applyProtection="1">
      <alignment horizontal="center" vertical="center" wrapText="1"/>
      <protection locked="0"/>
    </xf>
    <xf numFmtId="9" fontId="25" fillId="0" borderId="30" xfId="0" applyNumberFormat="1" applyFont="1" applyFill="1" applyBorder="1" applyAlignment="1" applyProtection="1">
      <alignment horizontal="center" vertical="center" wrapText="1"/>
      <protection locked="0"/>
    </xf>
    <xf numFmtId="0" fontId="25" fillId="0" borderId="32" xfId="0" applyFont="1" applyFill="1" applyBorder="1" applyAlignment="1" applyProtection="1">
      <alignment horizontal="center" vertical="center" wrapText="1"/>
      <protection locked="0"/>
    </xf>
    <xf numFmtId="1" fontId="25" fillId="0" borderId="30" xfId="0" applyNumberFormat="1" applyFont="1" applyFill="1" applyBorder="1" applyAlignment="1" applyProtection="1">
      <alignment horizontal="center" vertical="center" wrapText="1"/>
      <protection locked="0"/>
    </xf>
    <xf numFmtId="0" fontId="0" fillId="0" borderId="0" xfId="0" applyProtection="1"/>
    <xf numFmtId="0" fontId="9" fillId="6" borderId="12" xfId="0" applyFont="1" applyFill="1" applyBorder="1" applyAlignment="1" applyProtection="1">
      <alignment horizontal="center" vertical="center" wrapText="1"/>
    </xf>
    <xf numFmtId="0" fontId="16" fillId="6" borderId="0" xfId="0" applyFont="1" applyFill="1" applyProtection="1"/>
    <xf numFmtId="0" fontId="11" fillId="21" borderId="26" xfId="0" applyFont="1" applyFill="1" applyBorder="1" applyAlignment="1" applyProtection="1">
      <alignment horizontal="center" vertical="center" wrapText="1"/>
    </xf>
    <xf numFmtId="0" fontId="3" fillId="6" borderId="0" xfId="0" applyFont="1" applyFill="1" applyBorder="1" applyAlignment="1" applyProtection="1">
      <alignment horizontal="center"/>
    </xf>
    <xf numFmtId="0" fontId="2" fillId="6" borderId="0" xfId="0" applyFont="1" applyFill="1" applyBorder="1" applyAlignment="1" applyProtection="1">
      <alignment horizontal="left" vertical="center" wrapText="1"/>
    </xf>
    <xf numFmtId="0" fontId="4" fillId="6" borderId="0" xfId="0" applyFont="1" applyFill="1" applyBorder="1" applyAlignment="1" applyProtection="1">
      <alignment vertical="center" wrapText="1"/>
    </xf>
    <xf numFmtId="0" fontId="18" fillId="6" borderId="0" xfId="0" applyFont="1" applyFill="1" applyBorder="1" applyAlignment="1" applyProtection="1">
      <alignment vertical="center"/>
    </xf>
    <xf numFmtId="0" fontId="16" fillId="6" borderId="0" xfId="0" applyFont="1" applyFill="1" applyAlignment="1" applyProtection="1">
      <alignment horizontal="center"/>
    </xf>
    <xf numFmtId="0" fontId="16" fillId="6" borderId="0" xfId="0" applyFont="1" applyFill="1" applyAlignment="1" applyProtection="1">
      <alignment horizontal="justify" vertical="center" wrapText="1"/>
    </xf>
    <xf numFmtId="0" fontId="1" fillId="20" borderId="22" xfId="0" applyFont="1" applyFill="1" applyBorder="1" applyAlignment="1" applyProtection="1">
      <alignment vertical="center" wrapText="1"/>
    </xf>
    <xf numFmtId="0" fontId="1" fillId="20" borderId="23" xfId="0" applyFont="1" applyFill="1" applyBorder="1" applyAlignment="1" applyProtection="1">
      <alignment vertical="center" wrapText="1"/>
    </xf>
    <xf numFmtId="0" fontId="1" fillId="18" borderId="18" xfId="0" applyFont="1" applyFill="1" applyBorder="1" applyAlignment="1" applyProtection="1">
      <alignment horizontal="center" vertical="center" wrapText="1"/>
    </xf>
    <xf numFmtId="0" fontId="1" fillId="18" borderId="6" xfId="0" applyFont="1" applyFill="1" applyBorder="1" applyAlignment="1" applyProtection="1">
      <alignment horizontal="center" vertical="center" wrapText="1"/>
    </xf>
    <xf numFmtId="0" fontId="1" fillId="7" borderId="13" xfId="0" applyFont="1" applyFill="1" applyBorder="1" applyAlignment="1" applyProtection="1">
      <alignment horizontal="center" vertical="center" wrapText="1"/>
    </xf>
    <xf numFmtId="0" fontId="1" fillId="7" borderId="24" xfId="0" applyFont="1" applyFill="1" applyBorder="1" applyAlignment="1" applyProtection="1">
      <alignment horizontal="center" vertical="center" wrapText="1"/>
    </xf>
    <xf numFmtId="0" fontId="1" fillId="7" borderId="7" xfId="0" applyFont="1" applyFill="1" applyBorder="1" applyAlignment="1" applyProtection="1">
      <alignment horizontal="center" vertical="center" wrapText="1"/>
    </xf>
    <xf numFmtId="0" fontId="1" fillId="7" borderId="1" xfId="0" applyFont="1" applyFill="1" applyBorder="1" applyAlignment="1" applyProtection="1">
      <alignment horizontal="center" vertical="center" wrapText="1"/>
    </xf>
    <xf numFmtId="0" fontId="1" fillId="18" borderId="17" xfId="0" applyFont="1" applyFill="1" applyBorder="1" applyAlignment="1" applyProtection="1">
      <alignment horizontal="center" vertical="center" wrapText="1"/>
    </xf>
    <xf numFmtId="0" fontId="1" fillId="18" borderId="17" xfId="0" applyFont="1" applyFill="1" applyBorder="1" applyAlignment="1" applyProtection="1">
      <alignment vertical="center" wrapText="1"/>
    </xf>
    <xf numFmtId="0" fontId="1" fillId="7" borderId="27" xfId="0" applyFont="1" applyFill="1" applyBorder="1" applyAlignment="1" applyProtection="1">
      <alignment horizontal="center" vertical="center" wrapText="1"/>
    </xf>
    <xf numFmtId="0" fontId="1" fillId="7" borderId="25" xfId="0" applyFont="1" applyFill="1" applyBorder="1" applyAlignment="1" applyProtection="1">
      <alignment horizontal="center" vertical="center" wrapText="1"/>
    </xf>
    <xf numFmtId="0" fontId="1" fillId="7" borderId="11" xfId="0" applyFont="1" applyFill="1" applyBorder="1" applyAlignment="1" applyProtection="1">
      <alignment horizontal="center" vertical="center" wrapText="1"/>
    </xf>
    <xf numFmtId="0" fontId="1" fillId="7" borderId="2" xfId="0" applyFont="1" applyFill="1" applyBorder="1" applyAlignment="1" applyProtection="1">
      <alignment horizontal="center" vertical="center" wrapText="1"/>
    </xf>
    <xf numFmtId="0" fontId="18" fillId="7" borderId="2" xfId="0" applyFont="1" applyFill="1" applyBorder="1" applyProtection="1"/>
    <xf numFmtId="0" fontId="1" fillId="16" borderId="2" xfId="0" applyFont="1" applyFill="1" applyBorder="1" applyAlignment="1" applyProtection="1">
      <alignment horizontal="center" vertical="center" wrapText="1"/>
    </xf>
    <xf numFmtId="0" fontId="1" fillId="17" borderId="2" xfId="0" applyFont="1" applyFill="1" applyBorder="1" applyAlignment="1" applyProtection="1">
      <alignment horizontal="center" vertical="center" wrapText="1"/>
    </xf>
    <xf numFmtId="0" fontId="1" fillId="8" borderId="2" xfId="0" applyFont="1" applyFill="1" applyBorder="1" applyAlignment="1" applyProtection="1">
      <alignment horizontal="center" vertical="center" wrapText="1"/>
    </xf>
    <xf numFmtId="0" fontId="1" fillId="11" borderId="2" xfId="0" applyFont="1" applyFill="1" applyBorder="1" applyAlignment="1" applyProtection="1">
      <alignment horizontal="center" vertical="center" wrapText="1"/>
    </xf>
    <xf numFmtId="0" fontId="1" fillId="15" borderId="2" xfId="0" applyFont="1" applyFill="1" applyBorder="1" applyAlignment="1" applyProtection="1">
      <alignment horizontal="center" vertical="center" wrapText="1"/>
    </xf>
    <xf numFmtId="0" fontId="1" fillId="15" borderId="16"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25" fillId="0" borderId="1" xfId="0" applyFont="1" applyFill="1" applyBorder="1" applyAlignment="1" applyProtection="1">
      <alignment vertical="center" wrapText="1"/>
    </xf>
    <xf numFmtId="0" fontId="14" fillId="0" borderId="1" xfId="0" applyFont="1" applyFill="1" applyBorder="1" applyAlignment="1" applyProtection="1">
      <alignment horizontal="left" vertical="center" wrapText="1"/>
    </xf>
    <xf numFmtId="9" fontId="14" fillId="0"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25" fillId="0" borderId="1" xfId="0" applyFont="1" applyFill="1" applyBorder="1" applyAlignment="1" applyProtection="1">
      <alignment horizontal="center" vertical="center"/>
    </xf>
    <xf numFmtId="9" fontId="25" fillId="0" borderId="1" xfId="0" applyNumberFormat="1" applyFont="1" applyFill="1" applyBorder="1" applyAlignment="1" applyProtection="1">
      <alignment horizontal="center" vertical="center"/>
    </xf>
    <xf numFmtId="9" fontId="27" fillId="0" borderId="1" xfId="0" applyNumberFormat="1" applyFont="1" applyFill="1" applyBorder="1" applyAlignment="1" applyProtection="1">
      <alignment horizontal="center" vertical="center"/>
    </xf>
    <xf numFmtId="0" fontId="25" fillId="0" borderId="1" xfId="0" applyFont="1" applyFill="1" applyBorder="1" applyAlignment="1" applyProtection="1">
      <alignment horizontal="center" vertical="center" wrapText="1"/>
    </xf>
    <xf numFmtId="9" fontId="25" fillId="0" borderId="1" xfId="4" applyFont="1" applyFill="1" applyBorder="1" applyAlignment="1" applyProtection="1">
      <alignment horizontal="center" vertical="center"/>
    </xf>
    <xf numFmtId="9" fontId="25" fillId="0" borderId="4" xfId="0" applyNumberFormat="1" applyFont="1" applyFill="1" applyBorder="1" applyAlignment="1" applyProtection="1">
      <alignment horizontal="center" vertical="center" wrapText="1"/>
    </xf>
    <xf numFmtId="9" fontId="14" fillId="0" borderId="4" xfId="4" applyFont="1" applyFill="1" applyBorder="1" applyAlignment="1" applyProtection="1">
      <alignment horizontal="center" vertical="center" wrapText="1"/>
    </xf>
    <xf numFmtId="0" fontId="25" fillId="0" borderId="4" xfId="0" applyFont="1" applyFill="1" applyBorder="1" applyAlignment="1" applyProtection="1">
      <alignment horizontal="center" vertical="center" wrapText="1"/>
    </xf>
    <xf numFmtId="0" fontId="25" fillId="0" borderId="0" xfId="0" applyFont="1" applyFill="1" applyProtection="1"/>
    <xf numFmtId="165" fontId="14" fillId="0" borderId="1" xfId="0" applyNumberFormat="1" applyFont="1" applyFill="1" applyBorder="1" applyAlignment="1" applyProtection="1">
      <alignment horizontal="center" vertical="center" wrapText="1"/>
    </xf>
    <xf numFmtId="9" fontId="13" fillId="0" borderId="1" xfId="0" applyNumberFormat="1" applyFont="1" applyFill="1" applyBorder="1" applyAlignment="1" applyProtection="1">
      <alignment horizontal="center" vertical="center"/>
    </xf>
    <xf numFmtId="0" fontId="25" fillId="6" borderId="1" xfId="0" applyFont="1" applyFill="1" applyBorder="1" applyAlignment="1" applyProtection="1">
      <alignment vertical="center" wrapText="1"/>
    </xf>
    <xf numFmtId="0" fontId="26" fillId="0" borderId="1" xfId="0" applyFont="1" applyFill="1" applyBorder="1" applyAlignment="1" applyProtection="1">
      <alignment vertical="center" wrapText="1"/>
    </xf>
    <xf numFmtId="3" fontId="25" fillId="0" borderId="1" xfId="0" applyNumberFormat="1" applyFont="1" applyFill="1" applyBorder="1" applyAlignment="1" applyProtection="1">
      <alignment horizontal="center" vertical="center"/>
    </xf>
    <xf numFmtId="0" fontId="26" fillId="0" borderId="1" xfId="0" applyFont="1" applyFill="1" applyBorder="1" applyAlignment="1" applyProtection="1">
      <alignment horizontal="center" vertical="center" wrapText="1"/>
    </xf>
    <xf numFmtId="9" fontId="25" fillId="0" borderId="1" xfId="0" applyNumberFormat="1" applyFont="1" applyFill="1" applyBorder="1" applyAlignment="1" applyProtection="1">
      <alignment horizontal="center" vertical="center" wrapText="1"/>
    </xf>
    <xf numFmtId="0" fontId="25" fillId="0" borderId="34" xfId="0" applyFont="1" applyFill="1" applyBorder="1" applyAlignment="1" applyProtection="1">
      <alignment horizontal="center" vertical="center" wrapText="1"/>
    </xf>
    <xf numFmtId="0" fontId="14" fillId="0" borderId="1" xfId="0" applyFont="1" applyFill="1" applyBorder="1" applyAlignment="1" applyProtection="1">
      <alignment horizontal="justify" vertical="center" wrapText="1"/>
    </xf>
    <xf numFmtId="9" fontId="26" fillId="0" borderId="1" xfId="0" applyNumberFormat="1" applyFont="1" applyFill="1" applyBorder="1" applyAlignment="1" applyProtection="1">
      <alignment horizontal="center" vertical="center" wrapText="1"/>
    </xf>
    <xf numFmtId="1" fontId="25" fillId="0" borderId="1" xfId="0" applyNumberFormat="1" applyFont="1" applyFill="1" applyBorder="1" applyAlignment="1" applyProtection="1">
      <alignment horizontal="center" vertical="center" wrapText="1"/>
    </xf>
    <xf numFmtId="0" fontId="1" fillId="19" borderId="19" xfId="0" applyFont="1" applyFill="1" applyBorder="1" applyAlignment="1" applyProtection="1">
      <alignment vertical="center" wrapText="1"/>
    </xf>
    <xf numFmtId="9" fontId="28" fillId="6" borderId="35" xfId="4" applyFont="1" applyFill="1" applyBorder="1" applyAlignment="1" applyProtection="1">
      <alignment horizontal="center" vertical="center" wrapText="1"/>
    </xf>
    <xf numFmtId="9" fontId="24" fillId="6" borderId="28" xfId="4" applyFont="1" applyFill="1" applyBorder="1" applyAlignment="1" applyProtection="1">
      <alignment horizontal="center" vertical="center" wrapText="1"/>
    </xf>
    <xf numFmtId="0" fontId="0" fillId="0" borderId="15" xfId="0" applyBorder="1" applyProtection="1"/>
    <xf numFmtId="0" fontId="17" fillId="6" borderId="15" xfId="0" applyFont="1" applyFill="1" applyBorder="1" applyAlignment="1" applyProtection="1">
      <alignment vertical="center" wrapText="1"/>
    </xf>
    <xf numFmtId="0" fontId="17" fillId="6" borderId="15" xfId="0" applyFont="1" applyFill="1" applyBorder="1" applyAlignment="1" applyProtection="1">
      <alignment horizontal="center" vertical="center" wrapText="1"/>
    </xf>
    <xf numFmtId="9" fontId="2" fillId="6" borderId="20" xfId="4" applyFont="1" applyFill="1" applyBorder="1" applyAlignment="1" applyProtection="1">
      <alignment horizontal="center" vertical="center" wrapText="1"/>
    </xf>
    <xf numFmtId="0" fontId="17" fillId="6" borderId="20" xfId="0" applyFont="1" applyFill="1" applyBorder="1" applyAlignment="1" applyProtection="1">
      <alignment vertical="center" wrapText="1"/>
    </xf>
    <xf numFmtId="0" fontId="20" fillId="6" borderId="20" xfId="0" applyFont="1" applyFill="1" applyBorder="1" applyAlignment="1" applyProtection="1">
      <alignment vertical="center" wrapText="1"/>
    </xf>
    <xf numFmtId="9" fontId="10" fillId="6" borderId="20" xfId="4" applyFont="1" applyFill="1" applyBorder="1" applyAlignment="1" applyProtection="1">
      <alignment horizontal="center" vertical="center" wrapText="1"/>
    </xf>
    <xf numFmtId="9" fontId="2" fillId="6" borderId="21" xfId="4" applyFont="1" applyFill="1" applyBorder="1" applyAlignment="1" applyProtection="1">
      <alignment vertical="center" wrapText="1"/>
    </xf>
    <xf numFmtId="0" fontId="17" fillId="6" borderId="0" xfId="0" applyFont="1" applyFill="1" applyBorder="1" applyAlignment="1" applyProtection="1">
      <alignment vertical="center" wrapText="1"/>
    </xf>
    <xf numFmtId="0" fontId="17" fillId="6" borderId="0" xfId="0" applyFont="1" applyFill="1" applyBorder="1" applyAlignment="1" applyProtection="1">
      <alignment horizontal="justify" vertical="center" wrapText="1"/>
    </xf>
    <xf numFmtId="0" fontId="17" fillId="6" borderId="0" xfId="0" applyFont="1" applyFill="1" applyBorder="1" applyAlignment="1" applyProtection="1">
      <alignment horizontal="center" vertical="center" wrapText="1"/>
    </xf>
    <xf numFmtId="0" fontId="17" fillId="6" borderId="0" xfId="0" applyFont="1" applyFill="1" applyProtection="1"/>
    <xf numFmtId="9" fontId="2" fillId="6" borderId="0" xfId="4" applyFont="1" applyFill="1" applyBorder="1" applyAlignment="1" applyProtection="1">
      <alignment horizontal="center" vertical="center" wrapText="1"/>
    </xf>
    <xf numFmtId="0" fontId="16" fillId="6" borderId="0" xfId="0" applyFont="1" applyFill="1" applyBorder="1" applyProtection="1"/>
    <xf numFmtId="0" fontId="18" fillId="6" borderId="0" xfId="0" applyFont="1" applyFill="1" applyBorder="1" applyAlignment="1" applyProtection="1">
      <alignment vertical="top" wrapText="1"/>
    </xf>
    <xf numFmtId="0" fontId="18" fillId="6" borderId="0" xfId="0" applyFont="1" applyFill="1" applyBorder="1" applyAlignment="1" applyProtection="1">
      <alignment horizontal="center" vertical="center" wrapText="1"/>
    </xf>
    <xf numFmtId="0" fontId="23" fillId="6" borderId="14" xfId="0" applyFont="1" applyFill="1" applyBorder="1" applyAlignment="1" applyProtection="1">
      <alignment horizontal="center" vertical="center" wrapText="1"/>
    </xf>
    <xf numFmtId="0" fontId="17" fillId="6" borderId="7" xfId="0" applyFont="1" applyFill="1" applyBorder="1" applyAlignment="1" applyProtection="1">
      <alignment horizontal="justify" vertical="center" wrapText="1"/>
    </xf>
    <xf numFmtId="0" fontId="16" fillId="6" borderId="0" xfId="0" applyFont="1" applyFill="1" applyAlignment="1" applyProtection="1">
      <alignment vertical="top" wrapText="1"/>
    </xf>
    <xf numFmtId="0" fontId="0" fillId="0" borderId="0" xfId="0" applyAlignment="1" applyProtection="1">
      <alignment horizontal="justify" vertical="center" wrapText="1"/>
    </xf>
    <xf numFmtId="0" fontId="0" fillId="0" borderId="0" xfId="0" applyAlignment="1" applyProtection="1">
      <alignment horizontal="center"/>
    </xf>
    <xf numFmtId="0" fontId="0" fillId="0" borderId="0" xfId="0" applyBorder="1" applyProtection="1"/>
    <xf numFmtId="9" fontId="14" fillId="0" borderId="1" xfId="0" applyNumberFormat="1" applyFont="1" applyFill="1" applyBorder="1" applyAlignment="1" applyProtection="1">
      <alignment horizontal="left" vertical="center" wrapText="1"/>
      <protection locked="0"/>
    </xf>
    <xf numFmtId="9" fontId="14"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pplyProtection="1">
      <alignment horizontal="center" vertical="center" wrapText="1"/>
    </xf>
    <xf numFmtId="0" fontId="33" fillId="0" borderId="1" xfId="0" applyFont="1" applyFill="1" applyBorder="1" applyAlignment="1" applyProtection="1">
      <alignment vertical="center" wrapText="1"/>
    </xf>
    <xf numFmtId="0" fontId="33" fillId="0" borderId="1" xfId="0" applyFont="1" applyFill="1" applyBorder="1" applyAlignment="1" applyProtection="1">
      <alignment horizontal="justify" vertical="center" wrapText="1"/>
    </xf>
    <xf numFmtId="9" fontId="33" fillId="0" borderId="1" xfId="0" applyNumberFormat="1" applyFont="1" applyFill="1" applyBorder="1" applyAlignment="1" applyProtection="1">
      <alignment horizontal="center" vertical="center" wrapText="1"/>
    </xf>
    <xf numFmtId="0" fontId="33" fillId="0" borderId="1" xfId="0"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wrapText="1"/>
    </xf>
    <xf numFmtId="9" fontId="33" fillId="0" borderId="30" xfId="4" applyFont="1" applyFill="1" applyBorder="1" applyAlignment="1" applyProtection="1">
      <alignment horizontal="center" vertical="center" wrapText="1"/>
      <protection locked="0"/>
    </xf>
    <xf numFmtId="9" fontId="33" fillId="0" borderId="4" xfId="4" applyFont="1" applyFill="1" applyBorder="1" applyAlignment="1" applyProtection="1">
      <alignment horizontal="center" vertical="center" wrapText="1"/>
    </xf>
    <xf numFmtId="0" fontId="33" fillId="0" borderId="30" xfId="0" applyFont="1" applyFill="1" applyBorder="1" applyAlignment="1" applyProtection="1">
      <alignment horizontal="justify" vertical="center" wrapText="1"/>
      <protection locked="0"/>
    </xf>
    <xf numFmtId="0" fontId="33" fillId="0" borderId="30" xfId="0" applyFont="1" applyFill="1" applyBorder="1" applyAlignment="1" applyProtection="1">
      <alignment horizontal="center" vertical="center" wrapText="1"/>
      <protection locked="0"/>
    </xf>
    <xf numFmtId="9" fontId="33" fillId="0" borderId="30" xfId="0" applyNumberFormat="1" applyFont="1" applyFill="1" applyBorder="1" applyAlignment="1" applyProtection="1">
      <alignment horizontal="center" vertical="center" wrapText="1"/>
      <protection locked="0"/>
    </xf>
    <xf numFmtId="0" fontId="33" fillId="0" borderId="30" xfId="0" applyFont="1" applyFill="1" applyBorder="1" applyAlignment="1" applyProtection="1">
      <alignment horizontal="left" vertical="center" wrapText="1"/>
      <protection locked="0"/>
    </xf>
    <xf numFmtId="0" fontId="33" fillId="0" borderId="32" xfId="0" applyFont="1" applyFill="1" applyBorder="1" applyAlignment="1" applyProtection="1">
      <alignment horizontal="center" vertical="center" wrapText="1"/>
      <protection locked="0"/>
    </xf>
    <xf numFmtId="0" fontId="33" fillId="0" borderId="34" xfId="0" applyFont="1" applyFill="1" applyBorder="1" applyAlignment="1" applyProtection="1">
      <alignment horizontal="center" vertical="center" wrapText="1"/>
    </xf>
    <xf numFmtId="0" fontId="33" fillId="0" borderId="31" xfId="0" applyFont="1" applyFill="1" applyBorder="1" applyAlignment="1" applyProtection="1">
      <alignment horizontal="left" vertical="center" wrapText="1"/>
      <protection locked="0"/>
    </xf>
    <xf numFmtId="0" fontId="33" fillId="0" borderId="0" xfId="0" applyFont="1" applyFill="1" applyProtection="1"/>
    <xf numFmtId="9" fontId="33" fillId="0" borderId="1" xfId="4" applyNumberFormat="1" applyFont="1" applyFill="1" applyBorder="1" applyAlignment="1" applyProtection="1">
      <alignment horizontal="center" vertical="center" wrapText="1"/>
    </xf>
    <xf numFmtId="0" fontId="33"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center" vertical="center"/>
    </xf>
    <xf numFmtId="165" fontId="33" fillId="0" borderId="1" xfId="4" applyNumberFormat="1" applyFont="1" applyFill="1" applyBorder="1" applyAlignment="1" applyProtection="1">
      <alignment horizontal="center" vertical="center" wrapText="1"/>
    </xf>
    <xf numFmtId="9" fontId="33" fillId="0" borderId="1" xfId="4" applyFont="1" applyFill="1" applyBorder="1" applyAlignment="1" applyProtection="1">
      <alignment horizontal="center" vertical="center"/>
    </xf>
    <xf numFmtId="9" fontId="33" fillId="0" borderId="34" xfId="0" applyNumberFormat="1" applyFont="1" applyFill="1" applyBorder="1" applyAlignment="1" applyProtection="1">
      <alignment horizontal="center" vertical="center" wrapText="1"/>
    </xf>
    <xf numFmtId="0" fontId="8" fillId="6" borderId="47" xfId="0" applyFont="1" applyFill="1" applyBorder="1" applyAlignment="1" applyProtection="1">
      <alignment vertical="center" wrapText="1"/>
    </xf>
    <xf numFmtId="0" fontId="9" fillId="6" borderId="48" xfId="0" applyFont="1" applyFill="1" applyBorder="1" applyAlignment="1" applyProtection="1">
      <alignment horizontal="center" vertical="center" wrapText="1"/>
    </xf>
    <xf numFmtId="0" fontId="8" fillId="6" borderId="26" xfId="0" applyFont="1" applyFill="1" applyBorder="1" applyAlignment="1" applyProtection="1">
      <alignment vertical="center" wrapText="1"/>
    </xf>
    <xf numFmtId="0" fontId="12" fillId="5" borderId="26" xfId="0" applyFont="1" applyFill="1" applyBorder="1" applyAlignment="1" applyProtection="1">
      <alignment horizontal="center" vertical="center" wrapText="1"/>
    </xf>
    <xf numFmtId="14" fontId="12" fillId="5" borderId="1" xfId="0" applyNumberFormat="1" applyFont="1" applyFill="1" applyBorder="1" applyAlignment="1" applyProtection="1">
      <alignment horizontal="center" vertical="center" wrapText="1"/>
    </xf>
    <xf numFmtId="0" fontId="25" fillId="0" borderId="30" xfId="0" applyFont="1" applyFill="1" applyBorder="1" applyAlignment="1" applyProtection="1">
      <alignment horizontal="justify" vertical="center" wrapText="1"/>
      <protection locked="0"/>
    </xf>
    <xf numFmtId="165" fontId="25" fillId="0" borderId="4" xfId="0" applyNumberFormat="1" applyFont="1" applyFill="1" applyBorder="1" applyAlignment="1" applyProtection="1">
      <alignment horizontal="center" vertical="center" wrapText="1"/>
      <protection locked="0"/>
    </xf>
    <xf numFmtId="10" fontId="34" fillId="6" borderId="20" xfId="4" applyNumberFormat="1" applyFont="1" applyFill="1" applyBorder="1" applyAlignment="1" applyProtection="1">
      <alignment horizontal="center" vertical="center" wrapText="1"/>
    </xf>
    <xf numFmtId="0" fontId="14" fillId="0" borderId="1" xfId="0" applyFont="1" applyFill="1" applyBorder="1" applyAlignment="1" applyProtection="1">
      <alignment vertical="center" wrapText="1"/>
    </xf>
    <xf numFmtId="10"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justify" vertical="center" wrapText="1"/>
    </xf>
    <xf numFmtId="9" fontId="14" fillId="0" borderId="1" xfId="4" applyFont="1" applyFill="1" applyBorder="1" applyAlignment="1" applyProtection="1">
      <alignment horizontal="center" vertical="center" wrapText="1"/>
    </xf>
    <xf numFmtId="9" fontId="14" fillId="0" borderId="30" xfId="4" applyFont="1" applyFill="1" applyBorder="1" applyAlignment="1" applyProtection="1">
      <alignment horizontal="center" vertical="center" wrapText="1"/>
      <protection locked="0"/>
    </xf>
    <xf numFmtId="0" fontId="14" fillId="0" borderId="30" xfId="0" applyFont="1" applyFill="1" applyBorder="1" applyAlignment="1" applyProtection="1">
      <alignment horizontal="justify" vertical="center" wrapText="1"/>
      <protection locked="0"/>
    </xf>
    <xf numFmtId="0" fontId="14" fillId="0" borderId="30" xfId="0" applyFont="1" applyFill="1" applyBorder="1" applyAlignment="1" applyProtection="1">
      <alignment horizontal="center" vertical="center" wrapText="1"/>
      <protection locked="0"/>
    </xf>
    <xf numFmtId="9" fontId="14" fillId="0" borderId="30" xfId="0" applyNumberFormat="1" applyFont="1" applyFill="1" applyBorder="1" applyAlignment="1" applyProtection="1">
      <alignment horizontal="center" vertical="center" wrapText="1"/>
      <protection locked="0"/>
    </xf>
    <xf numFmtId="0" fontId="14" fillId="0" borderId="30" xfId="0" applyFont="1" applyFill="1" applyBorder="1" applyAlignment="1" applyProtection="1">
      <alignment horizontal="left" vertical="center" wrapText="1"/>
      <protection locked="0"/>
    </xf>
    <xf numFmtId="0" fontId="14" fillId="0" borderId="32"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xf>
    <xf numFmtId="0" fontId="14" fillId="0" borderId="31" xfId="0" applyFont="1" applyFill="1" applyBorder="1" applyAlignment="1" applyProtection="1">
      <alignment horizontal="left" vertical="center" wrapText="1"/>
      <protection locked="0"/>
    </xf>
    <xf numFmtId="0" fontId="14" fillId="0" borderId="0" xfId="0" applyFont="1" applyFill="1" applyProtection="1"/>
    <xf numFmtId="0" fontId="27" fillId="0" borderId="51" xfId="0" applyFont="1" applyBorder="1" applyAlignment="1" applyProtection="1">
      <alignment horizontal="center" vertical="center" wrapText="1"/>
    </xf>
    <xf numFmtId="10" fontId="25" fillId="0" borderId="4" xfId="4" applyNumberFormat="1" applyFont="1" applyFill="1" applyBorder="1" applyAlignment="1" applyProtection="1">
      <alignment horizontal="center" vertical="center" wrapText="1"/>
      <protection locked="0"/>
    </xf>
    <xf numFmtId="0" fontId="25" fillId="0" borderId="30" xfId="4" applyNumberFormat="1" applyFont="1" applyFill="1" applyBorder="1" applyAlignment="1" applyProtection="1">
      <alignment horizontal="center" vertical="center" wrapText="1"/>
      <protection locked="0"/>
    </xf>
    <xf numFmtId="10" fontId="37" fillId="6" borderId="20" xfId="4" applyNumberFormat="1" applyFont="1" applyFill="1" applyBorder="1" applyAlignment="1" applyProtection="1">
      <alignment horizontal="center" vertical="center" wrapText="1"/>
    </xf>
    <xf numFmtId="0" fontId="25" fillId="0" borderId="17"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35" fillId="0" borderId="1" xfId="0" applyFont="1" applyFill="1" applyBorder="1" applyAlignment="1">
      <alignment vertical="center" wrapText="1"/>
    </xf>
    <xf numFmtId="9" fontId="25" fillId="6" borderId="1" xfId="0" applyNumberFormat="1" applyFont="1" applyFill="1" applyBorder="1" applyAlignment="1" applyProtection="1">
      <alignment horizontal="center" vertical="center"/>
    </xf>
    <xf numFmtId="9" fontId="25" fillId="6" borderId="4" xfId="4" applyFont="1" applyFill="1" applyBorder="1" applyAlignment="1" applyProtection="1">
      <alignment horizontal="center" vertical="center" wrapText="1"/>
      <protection locked="0"/>
    </xf>
    <xf numFmtId="9" fontId="14" fillId="6" borderId="4" xfId="4"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protection locked="0"/>
    </xf>
    <xf numFmtId="0" fontId="25" fillId="6" borderId="4" xfId="0" applyFont="1" applyFill="1" applyBorder="1" applyAlignment="1" applyProtection="1">
      <alignment horizontal="center" vertical="center" wrapText="1"/>
      <protection locked="0"/>
    </xf>
    <xf numFmtId="0" fontId="8" fillId="6" borderId="1" xfId="0" applyFont="1" applyFill="1" applyBorder="1" applyAlignment="1" applyProtection="1">
      <alignment vertical="center" wrapText="1"/>
    </xf>
    <xf numFmtId="0" fontId="9" fillId="6" borderId="1" xfId="0" applyFont="1" applyFill="1" applyBorder="1" applyAlignment="1" applyProtection="1">
      <alignment horizontal="center" vertical="center" wrapText="1"/>
    </xf>
    <xf numFmtId="0" fontId="2" fillId="6" borderId="1" xfId="0" applyFont="1" applyFill="1" applyBorder="1" applyAlignment="1" applyProtection="1">
      <alignment horizontal="left" vertical="center" wrapText="1"/>
    </xf>
    <xf numFmtId="0" fontId="18" fillId="6" borderId="0" xfId="0" applyFont="1" applyFill="1" applyBorder="1" applyAlignment="1" applyProtection="1">
      <alignment horizontal="center" vertical="center"/>
    </xf>
    <xf numFmtId="10" fontId="38" fillId="6" borderId="20" xfId="4" applyNumberFormat="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top" wrapText="1"/>
    </xf>
    <xf numFmtId="0" fontId="17" fillId="6" borderId="13" xfId="0" applyFont="1" applyFill="1" applyBorder="1" applyAlignment="1" applyProtection="1">
      <alignment horizontal="center" vertical="center" wrapText="1"/>
    </xf>
    <xf numFmtId="0" fontId="11" fillId="21" borderId="1" xfId="0" applyFont="1" applyFill="1" applyBorder="1" applyAlignment="1" applyProtection="1">
      <alignment horizontal="center" vertical="center" wrapText="1"/>
    </xf>
    <xf numFmtId="0" fontId="1" fillId="20" borderId="23"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6" borderId="1"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9" fontId="14" fillId="0" borderId="4" xfId="4" applyFont="1" applyBorder="1" applyAlignment="1">
      <alignment horizontal="center" vertical="center" wrapText="1"/>
    </xf>
    <xf numFmtId="9" fontId="33" fillId="0" borderId="4" xfId="4" applyFont="1" applyBorder="1" applyAlignment="1">
      <alignment horizontal="center" vertical="center" wrapText="1"/>
    </xf>
    <xf numFmtId="0" fontId="2" fillId="6" borderId="1" xfId="0" applyFont="1" applyFill="1" applyBorder="1" applyAlignment="1">
      <alignment horizontal="left" vertical="center" wrapText="1"/>
    </xf>
    <xf numFmtId="14" fontId="12" fillId="5" borderId="1" xfId="0" applyNumberFormat="1" applyFont="1" applyFill="1" applyBorder="1" applyAlignment="1">
      <alignment horizontal="center" vertical="center" wrapText="1"/>
    </xf>
    <xf numFmtId="0" fontId="12" fillId="5" borderId="1" xfId="0" applyFont="1" applyFill="1" applyBorder="1" applyAlignment="1">
      <alignment horizontal="center" vertical="center" wrapText="1"/>
    </xf>
    <xf numFmtId="0" fontId="4" fillId="6" borderId="0"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4" fillId="8" borderId="2" xfId="0" applyFont="1" applyFill="1" applyBorder="1" applyAlignment="1" applyProtection="1">
      <alignment horizontal="center" vertical="center" wrapText="1"/>
    </xf>
    <xf numFmtId="0" fontId="23" fillId="6" borderId="12" xfId="0" applyFont="1" applyFill="1" applyBorder="1" applyAlignment="1" applyProtection="1">
      <alignment horizontal="center" vertical="center" wrapText="1"/>
    </xf>
    <xf numFmtId="0" fontId="23" fillId="6" borderId="13" xfId="0" applyFont="1" applyFill="1" applyBorder="1" applyAlignment="1" applyProtection="1">
      <alignment horizontal="center" vertical="center" wrapText="1"/>
    </xf>
    <xf numFmtId="0" fontId="23" fillId="6" borderId="7" xfId="0" applyFont="1" applyFill="1" applyBorder="1" applyAlignment="1" applyProtection="1">
      <alignment horizontal="center" vertical="center" wrapText="1"/>
    </xf>
    <xf numFmtId="0" fontId="18" fillId="6" borderId="0" xfId="0" applyFont="1" applyFill="1" applyBorder="1" applyAlignment="1" applyProtection="1">
      <alignment horizontal="right" vertical="center" wrapText="1"/>
    </xf>
    <xf numFmtId="0" fontId="4" fillId="7" borderId="7"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7" borderId="11" xfId="0" applyFont="1" applyFill="1" applyBorder="1" applyAlignment="1" applyProtection="1">
      <alignment horizontal="center" vertical="center" wrapText="1"/>
    </xf>
    <xf numFmtId="0" fontId="4" fillId="7" borderId="2" xfId="0" applyFont="1" applyFill="1" applyBorder="1" applyAlignment="1" applyProtection="1">
      <alignment horizontal="center" vertical="center" wrapText="1"/>
    </xf>
    <xf numFmtId="0" fontId="4" fillId="16" borderId="1" xfId="0" applyFont="1" applyFill="1" applyBorder="1" applyAlignment="1" applyProtection="1">
      <alignment horizontal="center" vertical="center" wrapText="1"/>
    </xf>
    <xf numFmtId="0" fontId="4" fillId="16" borderId="2" xfId="0" applyFont="1" applyFill="1" applyBorder="1" applyAlignment="1" applyProtection="1">
      <alignment horizontal="center" vertical="center" wrapText="1"/>
    </xf>
    <xf numFmtId="0" fontId="17" fillId="6" borderId="12" xfId="0" applyFont="1" applyFill="1" applyBorder="1" applyAlignment="1" applyProtection="1">
      <alignment horizontal="center" vertical="top" wrapText="1"/>
    </xf>
    <xf numFmtId="0" fontId="17" fillId="6" borderId="13" xfId="0" applyFont="1" applyFill="1" applyBorder="1" applyAlignment="1" applyProtection="1">
      <alignment horizontal="center" vertical="top" wrapText="1"/>
    </xf>
    <xf numFmtId="22" fontId="30" fillId="22" borderId="12" xfId="0" applyNumberFormat="1" applyFont="1" applyFill="1" applyBorder="1" applyAlignment="1" applyProtection="1">
      <alignment horizontal="center" vertical="center"/>
    </xf>
    <xf numFmtId="22" fontId="30" fillId="22" borderId="13" xfId="0" applyNumberFormat="1" applyFont="1" applyFill="1" applyBorder="1" applyAlignment="1" applyProtection="1">
      <alignment horizontal="center" vertical="center"/>
    </xf>
    <xf numFmtId="22" fontId="30" fillId="22" borderId="7" xfId="0" applyNumberFormat="1" applyFont="1" applyFill="1" applyBorder="1" applyAlignment="1" applyProtection="1">
      <alignment horizontal="center" vertical="center"/>
    </xf>
    <xf numFmtId="0" fontId="30" fillId="10" borderId="49" xfId="0" applyFont="1" applyFill="1" applyBorder="1" applyAlignment="1" applyProtection="1">
      <alignment horizontal="center" vertical="center"/>
    </xf>
    <xf numFmtId="0" fontId="30" fillId="10" borderId="50" xfId="0" applyFont="1" applyFill="1" applyBorder="1" applyAlignment="1" applyProtection="1">
      <alignment horizontal="center" vertical="center"/>
    </xf>
    <xf numFmtId="0" fontId="30" fillId="10" borderId="27" xfId="0" applyFont="1" applyFill="1" applyBorder="1" applyAlignment="1" applyProtection="1">
      <alignment horizontal="center" vertical="center"/>
    </xf>
    <xf numFmtId="0" fontId="30" fillId="10" borderId="11" xfId="0" applyFont="1" applyFill="1" applyBorder="1" applyAlignment="1" applyProtection="1">
      <alignment horizontal="center" vertical="center"/>
    </xf>
    <xf numFmtId="0" fontId="17" fillId="6" borderId="12" xfId="0" applyFont="1" applyFill="1" applyBorder="1" applyAlignment="1" applyProtection="1">
      <alignment horizontal="center" vertical="center" wrapText="1"/>
    </xf>
    <xf numFmtId="0" fontId="17" fillId="6" borderId="13" xfId="0" applyFont="1" applyFill="1" applyBorder="1" applyAlignment="1" applyProtection="1">
      <alignment horizontal="center" vertical="center" wrapText="1"/>
    </xf>
    <xf numFmtId="0" fontId="4" fillId="18" borderId="36" xfId="0" applyFont="1" applyFill="1" applyBorder="1" applyAlignment="1" applyProtection="1">
      <alignment horizontal="center" vertical="center" wrapText="1"/>
    </xf>
    <xf numFmtId="0" fontId="4" fillId="18" borderId="33" xfId="0" applyFont="1" applyFill="1" applyBorder="1" applyAlignment="1" applyProtection="1">
      <alignment horizontal="center" vertical="center" wrapText="1"/>
    </xf>
    <xf numFmtId="0" fontId="4" fillId="18" borderId="37" xfId="0" applyFont="1" applyFill="1" applyBorder="1" applyAlignment="1" applyProtection="1">
      <alignment horizontal="center" vertical="center" wrapText="1"/>
    </xf>
    <xf numFmtId="0" fontId="4" fillId="18" borderId="0" xfId="0" applyFont="1" applyFill="1" applyBorder="1" applyAlignment="1" applyProtection="1">
      <alignment horizontal="center" vertical="center" wrapText="1"/>
    </xf>
    <xf numFmtId="0" fontId="4" fillId="18" borderId="38" xfId="0" applyFont="1" applyFill="1" applyBorder="1" applyAlignment="1" applyProtection="1">
      <alignment horizontal="center" vertical="center" wrapText="1"/>
    </xf>
    <xf numFmtId="0" fontId="4" fillId="18" borderId="14" xfId="0" applyFont="1" applyFill="1" applyBorder="1" applyAlignment="1" applyProtection="1">
      <alignment horizontal="center" vertical="center" wrapText="1"/>
    </xf>
    <xf numFmtId="0" fontId="11" fillId="21" borderId="47" xfId="0" applyFont="1" applyFill="1" applyBorder="1" applyAlignment="1" applyProtection="1">
      <alignment horizontal="center" vertical="center" wrapText="1"/>
    </xf>
    <xf numFmtId="0" fontId="11" fillId="21" borderId="4" xfId="0" applyFont="1" applyFill="1" applyBorder="1" applyAlignment="1" applyProtection="1">
      <alignment horizontal="center" vertical="center" wrapText="1"/>
    </xf>
    <xf numFmtId="0" fontId="11" fillId="21" borderId="29" xfId="0" applyFont="1" applyFill="1" applyBorder="1" applyAlignment="1" applyProtection="1">
      <alignment horizontal="center" vertical="center" wrapText="1"/>
    </xf>
    <xf numFmtId="0" fontId="11" fillId="21" borderId="1" xfId="0" applyFont="1" applyFill="1" applyBorder="1" applyAlignment="1" applyProtection="1">
      <alignment horizontal="center" vertical="center" wrapText="1"/>
    </xf>
    <xf numFmtId="0" fontId="11" fillId="21" borderId="46" xfId="0" applyFont="1" applyFill="1" applyBorder="1" applyAlignment="1" applyProtection="1">
      <alignment horizontal="center" vertical="center" wrapText="1"/>
    </xf>
    <xf numFmtId="0" fontId="12" fillId="5" borderId="46" xfId="0" applyFont="1" applyFill="1" applyBorder="1" applyAlignment="1" applyProtection="1">
      <alignment horizontal="center" vertical="center" wrapText="1"/>
    </xf>
    <xf numFmtId="0" fontId="16" fillId="6" borderId="0" xfId="0" applyFont="1" applyFill="1" applyBorder="1" applyAlignment="1" applyProtection="1">
      <alignment horizontal="center"/>
    </xf>
    <xf numFmtId="0" fontId="1" fillId="20" borderId="23" xfId="0" applyFont="1" applyFill="1" applyBorder="1" applyAlignment="1" applyProtection="1">
      <alignment horizontal="center" vertical="center" wrapText="1"/>
    </xf>
    <xf numFmtId="0" fontId="29" fillId="19" borderId="39" xfId="0" applyFont="1" applyFill="1" applyBorder="1" applyAlignment="1" applyProtection="1">
      <alignment horizontal="center" vertical="center" wrapText="1"/>
    </xf>
    <xf numFmtId="0" fontId="0" fillId="0" borderId="40" xfId="0" applyBorder="1" applyAlignment="1" applyProtection="1"/>
    <xf numFmtId="0" fontId="23" fillId="6" borderId="12" xfId="0" applyFont="1" applyFill="1" applyBorder="1" applyAlignment="1" applyProtection="1">
      <alignment horizontal="center" vertical="top" wrapText="1"/>
    </xf>
    <xf numFmtId="0" fontId="23" fillId="6" borderId="13" xfId="0" applyFont="1" applyFill="1" applyBorder="1" applyAlignment="1" applyProtection="1">
      <alignment horizontal="center" vertical="top" wrapText="1"/>
    </xf>
    <xf numFmtId="0" fontId="23" fillId="6" borderId="7" xfId="0" applyFont="1" applyFill="1" applyBorder="1" applyAlignment="1" applyProtection="1">
      <alignment horizontal="center" vertical="top" wrapText="1"/>
    </xf>
    <xf numFmtId="0" fontId="18" fillId="6" borderId="0" xfId="0" applyFont="1" applyFill="1" applyBorder="1" applyAlignment="1" applyProtection="1">
      <alignment horizontal="justify" vertical="center" wrapText="1"/>
    </xf>
    <xf numFmtId="0" fontId="23" fillId="6" borderId="41" xfId="0" applyFont="1" applyFill="1" applyBorder="1" applyAlignment="1" applyProtection="1">
      <alignment horizontal="center" vertical="center" wrapText="1"/>
    </xf>
    <xf numFmtId="0" fontId="23" fillId="6" borderId="42"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31" fillId="17" borderId="20" xfId="0" applyFont="1" applyFill="1" applyBorder="1" applyAlignment="1" applyProtection="1">
      <alignment horizontal="center" vertical="center" wrapText="1"/>
    </xf>
    <xf numFmtId="0" fontId="31" fillId="23" borderId="20" xfId="0" applyFont="1" applyFill="1" applyBorder="1" applyAlignment="1" applyProtection="1">
      <alignment horizontal="center" vertical="center" wrapText="1"/>
    </xf>
    <xf numFmtId="0" fontId="1" fillId="8" borderId="4"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11" borderId="4"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31" fillId="11" borderId="20" xfId="0" applyFont="1" applyFill="1" applyBorder="1" applyAlignment="1" applyProtection="1">
      <alignment horizontal="center" vertical="center" wrapText="1"/>
    </xf>
    <xf numFmtId="0" fontId="28" fillId="17" borderId="43" xfId="0" applyFont="1" applyFill="1" applyBorder="1" applyAlignment="1" applyProtection="1">
      <alignment horizontal="center" vertical="center" wrapText="1"/>
    </xf>
    <xf numFmtId="0" fontId="28" fillId="17" borderId="44" xfId="0" applyFont="1" applyFill="1" applyBorder="1" applyAlignment="1" applyProtection="1">
      <alignment horizontal="center" vertical="center" wrapText="1"/>
    </xf>
    <xf numFmtId="0" fontId="28" fillId="17" borderId="45" xfId="0" applyFont="1" applyFill="1" applyBorder="1" applyAlignment="1" applyProtection="1">
      <alignment horizontal="center" vertical="center" wrapText="1"/>
    </xf>
    <xf numFmtId="0" fontId="1" fillId="16" borderId="4" xfId="0" applyFont="1" applyFill="1" applyBorder="1" applyAlignment="1" applyProtection="1">
      <alignment horizontal="center" vertical="center" wrapText="1"/>
    </xf>
    <xf numFmtId="0" fontId="1" fillId="15" borderId="4" xfId="0" applyFont="1" applyFill="1" applyBorder="1" applyAlignment="1" applyProtection="1">
      <alignment horizontal="center" vertical="center" wrapText="1"/>
    </xf>
    <xf numFmtId="0" fontId="17" fillId="6" borderId="7" xfId="0" applyFont="1" applyFill="1" applyBorder="1" applyAlignment="1" applyProtection="1">
      <alignment horizontal="center" vertical="center" wrapText="1"/>
    </xf>
    <xf numFmtId="0" fontId="1" fillId="17" borderId="4"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16" borderId="1" xfId="0" applyFont="1" applyFill="1" applyBorder="1" applyAlignment="1" applyProtection="1">
      <alignment horizontal="center" vertical="center" wrapText="1"/>
    </xf>
    <xf numFmtId="0" fontId="1" fillId="7" borderId="42" xfId="0" applyFont="1" applyFill="1" applyBorder="1" applyAlignment="1" applyProtection="1">
      <alignment horizontal="center" vertical="center" wrapText="1"/>
    </xf>
    <xf numFmtId="0" fontId="1" fillId="7" borderId="33"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0" fontId="4" fillId="15"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5" borderId="29" xfId="0" applyFont="1" applyFill="1" applyBorder="1" applyAlignment="1" applyProtection="1">
      <alignment horizontal="center" vertical="center" wrapText="1"/>
    </xf>
    <xf numFmtId="0" fontId="1" fillId="15" borderId="46" xfId="0" applyFont="1" applyFill="1" applyBorder="1" applyAlignment="1" applyProtection="1">
      <alignment horizontal="center" vertical="center" wrapText="1"/>
    </xf>
    <xf numFmtId="0" fontId="4" fillId="15" borderId="2" xfId="0" applyFont="1" applyFill="1" applyBorder="1" applyAlignment="1" applyProtection="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60">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0437" name="AutoShape 38" descr="Resultado de imagen para boton agregar icono">
          <a:extLst>
            <a:ext uri="{FF2B5EF4-FFF2-40B4-BE49-F238E27FC236}">
              <a16:creationId xmlns:a16="http://schemas.microsoft.com/office/drawing/2014/main" id="{B300D38B-5DA9-4A1F-94D3-EAC2FBC2B71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438" name="AutoShape 39" descr="Resultado de imagen para boton agregar icono">
          <a:extLst>
            <a:ext uri="{FF2B5EF4-FFF2-40B4-BE49-F238E27FC236}">
              <a16:creationId xmlns:a16="http://schemas.microsoft.com/office/drawing/2014/main" id="{8893059F-B4C5-44FC-80AC-A963169C2D15}"/>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439" name="AutoShape 40" descr="Resultado de imagen para boton agregar icono">
          <a:extLst>
            <a:ext uri="{FF2B5EF4-FFF2-40B4-BE49-F238E27FC236}">
              <a16:creationId xmlns:a16="http://schemas.microsoft.com/office/drawing/2014/main" id="{17F9B1E0-E841-46B3-81DF-473D1B035DB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0440" name="AutoShape 42" descr="Z">
          <a:extLst>
            <a:ext uri="{FF2B5EF4-FFF2-40B4-BE49-F238E27FC236}">
              <a16:creationId xmlns:a16="http://schemas.microsoft.com/office/drawing/2014/main" id="{0A675BBF-0E7F-4C0B-BA45-F10E4815C6AF}"/>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CFEA5A74-199E-4720-8265-FF97F50D69C9}"/>
            </a:ext>
          </a:extLst>
        </xdr:cNvPr>
        <xdr:cNvSpPr>
          <a:spLocks noChangeArrowheads="1"/>
        </xdr:cNvSpPr>
      </xdr:nvSpPr>
      <xdr:spPr bwMode="auto">
        <a:xfrm>
          <a:off x="11982450" y="2800350"/>
          <a:ext cx="0" cy="533400"/>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T120"/>
  <sheetViews>
    <sheetView showGridLines="0" tabSelected="1" topLeftCell="Q31" zoomScale="55" zoomScaleNormal="55" workbookViewId="0">
      <selection activeCell="AH36" sqref="AH36"/>
    </sheetView>
  </sheetViews>
  <sheetFormatPr baseColWidth="10" defaultColWidth="0" defaultRowHeight="15" zeroHeight="1" x14ac:dyDescent="0.25"/>
  <cols>
    <col min="1" max="1" width="27.5703125" style="49" customWidth="1"/>
    <col min="2" max="2" width="69" style="49" customWidth="1"/>
    <col min="3" max="3" width="36.42578125" style="49" customWidth="1"/>
    <col min="4" max="4" width="69.28515625" style="127" customWidth="1"/>
    <col min="5" max="5" width="18.28515625" style="128" customWidth="1"/>
    <col min="6" max="6" width="24.28515625" style="49" customWidth="1"/>
    <col min="7" max="7" width="50.7109375" style="49" customWidth="1"/>
    <col min="8" max="8" width="87.42578125" style="49" customWidth="1"/>
    <col min="9" max="9" width="33.85546875" style="49" customWidth="1"/>
    <col min="10" max="10" width="28" style="49" customWidth="1"/>
    <col min="11" max="11" width="35" style="49" customWidth="1"/>
    <col min="12" max="12" width="8.140625" style="49" customWidth="1"/>
    <col min="13" max="13" width="8.7109375" style="49" customWidth="1"/>
    <col min="14" max="14" width="9.42578125" style="49" customWidth="1"/>
    <col min="15" max="15" width="8.140625" style="49" customWidth="1"/>
    <col min="16" max="16" width="20.85546875" style="49" customWidth="1"/>
    <col min="17" max="17" width="17.85546875" style="49" customWidth="1"/>
    <col min="18" max="18" width="23.85546875" style="49" customWidth="1"/>
    <col min="19" max="19" width="14.7109375" style="49" customWidth="1"/>
    <col min="20" max="20" width="45.7109375" style="49" customWidth="1"/>
    <col min="21" max="21" width="11.42578125" style="49" customWidth="1"/>
    <col min="22" max="22" width="18.85546875" style="49" customWidth="1"/>
    <col min="23" max="23" width="14.140625" style="49" customWidth="1"/>
    <col min="24" max="24" width="21" style="49" customWidth="1"/>
    <col min="25" max="25" width="62.7109375" style="49" customWidth="1"/>
    <col min="26" max="26" width="25.5703125" style="49" customWidth="1"/>
    <col min="27" max="27" width="19.7109375" style="49" customWidth="1"/>
    <col min="28" max="29" width="16.42578125" style="49" customWidth="1"/>
    <col min="30" max="30" width="67.5703125" style="49" customWidth="1"/>
    <col min="31" max="31" width="26.7109375" style="49" customWidth="1"/>
    <col min="32" max="33" width="11.42578125" style="49" customWidth="1"/>
    <col min="34" max="34" width="17.85546875" style="49" customWidth="1"/>
    <col min="35" max="35" width="58.7109375" style="49" customWidth="1"/>
    <col min="36" max="36" width="39.7109375" style="49" customWidth="1"/>
    <col min="37" max="38" width="11.42578125" style="49" customWidth="1"/>
    <col min="39" max="39" width="14.85546875" style="49" customWidth="1"/>
    <col min="40" max="40" width="14.5703125" style="49" customWidth="1"/>
    <col min="41" max="41" width="20.7109375" style="49" customWidth="1"/>
    <col min="42" max="42" width="24.140625" style="49" customWidth="1"/>
    <col min="43" max="43" width="19.140625" style="49" customWidth="1"/>
    <col min="44" max="44" width="18.42578125" style="49" customWidth="1"/>
    <col min="45" max="45" width="21.85546875" style="49" customWidth="1"/>
    <col min="46" max="46" width="19.85546875" style="49" customWidth="1"/>
    <col min="47" max="16384" width="0" style="49" hidden="1"/>
  </cols>
  <sheetData>
    <row r="1" spans="1:46" ht="40.5" customHeight="1" x14ac:dyDescent="0.25">
      <c r="A1" s="226" t="s">
        <v>0</v>
      </c>
      <c r="B1" s="227"/>
      <c r="C1" s="227"/>
      <c r="D1" s="227"/>
      <c r="E1" s="227"/>
      <c r="F1" s="227"/>
      <c r="G1" s="227"/>
      <c r="H1" s="228"/>
      <c r="I1" s="51"/>
      <c r="J1" s="51"/>
      <c r="K1" s="51"/>
      <c r="L1" s="51"/>
      <c r="M1" s="51"/>
      <c r="N1" s="51"/>
      <c r="O1" s="51"/>
      <c r="P1" s="51"/>
      <c r="Q1" s="51"/>
      <c r="R1" s="51"/>
      <c r="S1" s="51"/>
      <c r="T1" s="51"/>
      <c r="U1" s="51"/>
      <c r="V1" s="51"/>
      <c r="W1" s="51"/>
      <c r="X1" s="51"/>
      <c r="Y1" s="51"/>
      <c r="Z1" s="51"/>
    </row>
    <row r="2" spans="1:46" ht="40.5" customHeight="1" thickBot="1" x14ac:dyDescent="0.3">
      <c r="A2" s="229" t="s">
        <v>1</v>
      </c>
      <c r="B2" s="230"/>
      <c r="C2" s="231"/>
      <c r="D2" s="231"/>
      <c r="E2" s="231"/>
      <c r="F2" s="231"/>
      <c r="G2" s="231"/>
      <c r="H2" s="232"/>
      <c r="I2" s="51"/>
      <c r="J2" s="51"/>
      <c r="K2" s="51"/>
      <c r="L2" s="51"/>
      <c r="M2" s="51"/>
      <c r="N2" s="51"/>
      <c r="O2" s="51"/>
      <c r="P2" s="51"/>
      <c r="Q2" s="51"/>
      <c r="R2" s="51"/>
      <c r="S2" s="51"/>
      <c r="T2" s="51"/>
      <c r="U2" s="51"/>
      <c r="V2" s="51"/>
      <c r="W2" s="51"/>
      <c r="X2" s="51"/>
      <c r="Y2" s="51"/>
      <c r="Z2" s="51"/>
    </row>
    <row r="3" spans="1:46" ht="36.75" customHeight="1" x14ac:dyDescent="0.25">
      <c r="A3" s="154" t="s">
        <v>2</v>
      </c>
      <c r="B3" s="155">
        <v>2019</v>
      </c>
      <c r="C3" s="241" t="s">
        <v>3</v>
      </c>
      <c r="D3" s="242"/>
      <c r="E3" s="242"/>
      <c r="F3" s="242"/>
      <c r="G3" s="242"/>
      <c r="H3" s="243"/>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row>
    <row r="4" spans="1:46" ht="36.75" customHeight="1" x14ac:dyDescent="0.25">
      <c r="A4" s="156" t="s">
        <v>4</v>
      </c>
      <c r="B4" s="50" t="s">
        <v>5</v>
      </c>
      <c r="C4" s="52" t="s">
        <v>6</v>
      </c>
      <c r="D4" s="197" t="s">
        <v>7</v>
      </c>
      <c r="E4" s="244" t="s">
        <v>8</v>
      </c>
      <c r="F4" s="244"/>
      <c r="G4" s="244"/>
      <c r="H4" s="245"/>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row>
    <row r="5" spans="1:46" ht="69" customHeight="1" x14ac:dyDescent="0.25">
      <c r="A5" s="156" t="s">
        <v>9</v>
      </c>
      <c r="B5" s="175" t="s">
        <v>10</v>
      </c>
      <c r="C5" s="157">
        <v>1</v>
      </c>
      <c r="D5" s="158">
        <v>43467</v>
      </c>
      <c r="E5" s="211" t="s">
        <v>11</v>
      </c>
      <c r="F5" s="211"/>
      <c r="G5" s="211"/>
      <c r="H5" s="246"/>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row>
    <row r="6" spans="1:46" ht="75" customHeight="1" x14ac:dyDescent="0.25">
      <c r="A6" s="156"/>
      <c r="B6" s="50"/>
      <c r="C6" s="157">
        <v>2</v>
      </c>
      <c r="D6" s="158">
        <v>43550</v>
      </c>
      <c r="E6" s="211" t="s">
        <v>12</v>
      </c>
      <c r="F6" s="211"/>
      <c r="G6" s="211"/>
      <c r="H6" s="246"/>
      <c r="I6" s="51"/>
      <c r="J6" s="51"/>
      <c r="K6" s="51"/>
      <c r="L6" s="51"/>
      <c r="M6" s="51"/>
      <c r="N6" s="51"/>
      <c r="O6" s="51"/>
      <c r="P6" s="51"/>
      <c r="Q6" s="51"/>
      <c r="R6" s="51"/>
      <c r="S6" s="51"/>
      <c r="T6" s="51"/>
      <c r="U6" s="51"/>
      <c r="V6" s="51"/>
      <c r="W6" s="51"/>
      <c r="X6" s="51"/>
      <c r="Y6" s="51"/>
      <c r="Z6" s="51"/>
      <c r="AA6" s="53"/>
      <c r="AB6" s="53"/>
      <c r="AC6" s="53"/>
      <c r="AD6" s="53"/>
      <c r="AE6" s="53"/>
      <c r="AF6" s="53"/>
      <c r="AG6" s="53"/>
      <c r="AH6" s="53"/>
      <c r="AI6" s="53"/>
      <c r="AJ6" s="53"/>
      <c r="AK6" s="53"/>
      <c r="AL6" s="53"/>
      <c r="AM6" s="53"/>
      <c r="AN6" s="53"/>
      <c r="AO6" s="53"/>
      <c r="AP6" s="54"/>
      <c r="AQ6" s="53"/>
      <c r="AR6" s="53"/>
      <c r="AS6" s="53"/>
      <c r="AT6" s="53"/>
    </row>
    <row r="7" spans="1:46" ht="78" customHeight="1" x14ac:dyDescent="0.25">
      <c r="A7" s="187"/>
      <c r="B7" s="188"/>
      <c r="C7" s="194">
        <v>3</v>
      </c>
      <c r="D7" s="158">
        <v>43578</v>
      </c>
      <c r="E7" s="211" t="s">
        <v>13</v>
      </c>
      <c r="F7" s="211"/>
      <c r="G7" s="211"/>
      <c r="H7" s="211"/>
      <c r="I7" s="51"/>
      <c r="J7" s="51"/>
      <c r="K7" s="51"/>
      <c r="L7" s="51"/>
      <c r="M7" s="51"/>
      <c r="N7" s="51"/>
      <c r="O7" s="51"/>
      <c r="P7" s="51"/>
      <c r="Q7" s="51"/>
      <c r="R7" s="51"/>
      <c r="S7" s="51"/>
      <c r="T7" s="51"/>
      <c r="U7" s="51"/>
      <c r="V7" s="51"/>
      <c r="W7" s="51"/>
      <c r="X7" s="51"/>
      <c r="Y7" s="51"/>
      <c r="Z7" s="51"/>
      <c r="AA7" s="55"/>
      <c r="AB7" s="55"/>
      <c r="AC7" s="55"/>
      <c r="AD7" s="55"/>
      <c r="AE7" s="55"/>
      <c r="AF7" s="209"/>
      <c r="AG7" s="209"/>
      <c r="AH7" s="209"/>
      <c r="AI7" s="209"/>
      <c r="AJ7" s="209"/>
      <c r="AK7" s="209"/>
      <c r="AL7" s="209"/>
      <c r="AM7" s="209"/>
      <c r="AN7" s="209"/>
      <c r="AO7" s="209"/>
      <c r="AP7" s="209"/>
      <c r="AQ7" s="209"/>
      <c r="AR7" s="209"/>
      <c r="AS7" s="209"/>
      <c r="AT7" s="209"/>
    </row>
    <row r="8" spans="1:46" ht="78" customHeight="1" x14ac:dyDescent="0.25">
      <c r="A8" s="187"/>
      <c r="B8" s="188"/>
      <c r="C8" s="194">
        <v>4</v>
      </c>
      <c r="D8" s="158">
        <v>43675</v>
      </c>
      <c r="E8" s="211" t="s">
        <v>14</v>
      </c>
      <c r="F8" s="211"/>
      <c r="G8" s="211"/>
      <c r="H8" s="211"/>
      <c r="I8" s="51"/>
      <c r="J8" s="51"/>
      <c r="K8" s="51"/>
      <c r="L8" s="51"/>
      <c r="M8" s="51"/>
      <c r="N8" s="51"/>
      <c r="O8" s="51"/>
      <c r="P8" s="51"/>
      <c r="Q8" s="51"/>
      <c r="R8" s="51"/>
      <c r="S8" s="51"/>
      <c r="T8" s="51"/>
      <c r="U8" s="51"/>
      <c r="V8" s="51"/>
      <c r="W8" s="51"/>
      <c r="X8" s="51"/>
      <c r="Y8" s="51"/>
      <c r="Z8" s="51"/>
      <c r="AA8" s="55"/>
      <c r="AB8" s="55"/>
      <c r="AC8" s="55"/>
      <c r="AD8" s="55"/>
      <c r="AE8" s="55"/>
      <c r="AF8" s="192"/>
      <c r="AG8" s="192"/>
      <c r="AH8" s="192"/>
      <c r="AI8" s="192"/>
      <c r="AJ8" s="192"/>
      <c r="AK8" s="192"/>
      <c r="AL8" s="192"/>
      <c r="AM8" s="192"/>
      <c r="AN8" s="192"/>
      <c r="AO8" s="192"/>
      <c r="AP8" s="192"/>
      <c r="AQ8" s="192"/>
      <c r="AR8" s="192"/>
      <c r="AS8" s="192"/>
      <c r="AT8" s="192"/>
    </row>
    <row r="9" spans="1:46" ht="62.25" customHeight="1" x14ac:dyDescent="0.25">
      <c r="A9" s="189"/>
      <c r="B9" s="189"/>
      <c r="C9" s="194">
        <v>5</v>
      </c>
      <c r="D9" s="158">
        <v>43717</v>
      </c>
      <c r="E9" s="211" t="s">
        <v>15</v>
      </c>
      <c r="F9" s="211"/>
      <c r="G9" s="211"/>
      <c r="H9" s="211"/>
      <c r="I9" s="51"/>
      <c r="J9" s="51"/>
      <c r="K9" s="51"/>
      <c r="L9" s="51"/>
      <c r="M9" s="51"/>
      <c r="N9" s="51"/>
      <c r="O9" s="51"/>
      <c r="P9" s="51"/>
      <c r="Q9" s="51"/>
      <c r="R9" s="51"/>
      <c r="S9" s="51"/>
      <c r="T9" s="51"/>
      <c r="U9" s="51"/>
      <c r="V9" s="51"/>
      <c r="W9" s="51"/>
      <c r="X9" s="51"/>
      <c r="Y9" s="51"/>
      <c r="Z9" s="51"/>
      <c r="AA9" s="209"/>
      <c r="AB9" s="209"/>
      <c r="AC9" s="209"/>
      <c r="AD9" s="209"/>
      <c r="AE9" s="209"/>
      <c r="AF9" s="209"/>
      <c r="AG9" s="209"/>
      <c r="AH9" s="209"/>
      <c r="AI9" s="209"/>
      <c r="AJ9" s="209"/>
      <c r="AK9" s="209"/>
      <c r="AL9" s="209"/>
      <c r="AM9" s="209"/>
      <c r="AN9" s="209"/>
      <c r="AO9" s="209"/>
      <c r="AP9" s="209"/>
      <c r="AQ9" s="209"/>
      <c r="AR9" s="209"/>
      <c r="AS9" s="209"/>
      <c r="AT9" s="209"/>
    </row>
    <row r="10" spans="1:46" ht="96.75" customHeight="1" x14ac:dyDescent="0.25">
      <c r="A10" s="206"/>
      <c r="B10" s="206"/>
      <c r="C10" s="208">
        <v>6</v>
      </c>
      <c r="D10" s="207">
        <v>43782</v>
      </c>
      <c r="E10" s="212" t="s">
        <v>16</v>
      </c>
      <c r="F10" s="212"/>
      <c r="G10" s="212"/>
      <c r="H10" s="212"/>
      <c r="I10" s="56"/>
      <c r="J10" s="56"/>
      <c r="K10" s="56"/>
      <c r="L10" s="56"/>
      <c r="M10" s="56"/>
      <c r="N10" s="56"/>
      <c r="O10" s="56"/>
      <c r="P10" s="56"/>
      <c r="Q10" s="56"/>
      <c r="R10" s="56"/>
      <c r="S10" s="56"/>
      <c r="T10" s="190"/>
      <c r="U10" s="56"/>
      <c r="V10" s="192"/>
      <c r="W10" s="192"/>
      <c r="X10" s="192"/>
      <c r="Y10" s="192"/>
      <c r="Z10" s="192"/>
      <c r="AA10" s="192"/>
      <c r="AB10" s="192"/>
      <c r="AC10" s="192"/>
      <c r="AD10" s="192"/>
      <c r="AE10" s="192"/>
      <c r="AF10" s="192"/>
      <c r="AG10" s="192"/>
      <c r="AH10" s="192"/>
      <c r="AI10" s="192"/>
      <c r="AJ10" s="192"/>
      <c r="AK10" s="192"/>
      <c r="AL10" s="192"/>
      <c r="AM10" s="192"/>
      <c r="AN10" s="192"/>
      <c r="AO10" s="192"/>
      <c r="AP10" s="192"/>
      <c r="AQ10" s="192"/>
      <c r="AR10" s="192"/>
      <c r="AS10" s="192"/>
      <c r="AT10" s="192"/>
    </row>
    <row r="11" spans="1:46" ht="24.75" customHeight="1" x14ac:dyDescent="0.25">
      <c r="A11" s="57"/>
      <c r="B11" s="51"/>
      <c r="C11" s="51"/>
      <c r="D11" s="247"/>
      <c r="E11" s="247"/>
      <c r="F11" s="247"/>
      <c r="G11" s="247"/>
      <c r="H11" s="247"/>
      <c r="I11" s="247"/>
      <c r="J11" s="247"/>
      <c r="K11" s="247"/>
      <c r="L11" s="210"/>
      <c r="M11" s="210"/>
      <c r="N11" s="210"/>
      <c r="O11" s="210"/>
      <c r="P11" s="192"/>
      <c r="Q11" s="192"/>
      <c r="R11" s="192"/>
      <c r="S11" s="192"/>
      <c r="T11" s="192"/>
      <c r="U11" s="192"/>
      <c r="V11" s="210"/>
      <c r="W11" s="210"/>
      <c r="X11" s="193"/>
      <c r="Y11" s="193"/>
      <c r="Z11" s="193"/>
      <c r="AA11" s="210"/>
      <c r="AB11" s="210"/>
      <c r="AC11" s="193"/>
      <c r="AD11" s="193"/>
      <c r="AE11" s="193"/>
      <c r="AF11" s="210"/>
      <c r="AG11" s="210"/>
      <c r="AH11" s="193"/>
      <c r="AI11" s="193"/>
      <c r="AJ11" s="193"/>
      <c r="AK11" s="210"/>
      <c r="AL11" s="210"/>
      <c r="AM11" s="193"/>
      <c r="AN11" s="193"/>
      <c r="AO11" s="193"/>
      <c r="AP11" s="210"/>
      <c r="AQ11" s="210"/>
      <c r="AR11" s="210"/>
      <c r="AS11" s="193"/>
      <c r="AT11" s="193"/>
    </row>
    <row r="12" spans="1:46" ht="48" customHeight="1" thickBot="1" x14ac:dyDescent="0.3">
      <c r="A12" s="51"/>
      <c r="B12" s="51"/>
      <c r="C12" s="51"/>
      <c r="D12" s="58"/>
      <c r="E12" s="57"/>
      <c r="F12" s="51"/>
      <c r="G12" s="51"/>
      <c r="H12" s="51"/>
      <c r="I12" s="51"/>
      <c r="J12" s="51"/>
      <c r="K12" s="51"/>
      <c r="L12" s="51"/>
      <c r="M12" s="51"/>
      <c r="N12" s="51"/>
      <c r="O12" s="51"/>
      <c r="P12" s="51"/>
      <c r="Q12" s="51"/>
      <c r="R12" s="51"/>
      <c r="S12" s="51"/>
      <c r="T12" s="51"/>
      <c r="U12" s="51"/>
      <c r="V12" s="192"/>
      <c r="W12" s="192"/>
      <c r="X12" s="192"/>
      <c r="Y12" s="192"/>
      <c r="Z12" s="192"/>
      <c r="AA12" s="192"/>
      <c r="AB12" s="192"/>
      <c r="AC12" s="192"/>
      <c r="AD12" s="192"/>
      <c r="AE12" s="192"/>
      <c r="AF12" s="192"/>
      <c r="AG12" s="192"/>
      <c r="AH12" s="192"/>
      <c r="AI12" s="192"/>
      <c r="AJ12" s="192"/>
      <c r="AK12" s="192"/>
      <c r="AL12" s="192"/>
      <c r="AM12" s="192"/>
      <c r="AN12" s="192"/>
      <c r="AO12" s="192"/>
      <c r="AP12" s="192"/>
      <c r="AQ12" s="192"/>
      <c r="AR12" s="192"/>
      <c r="AS12" s="192"/>
      <c r="AT12" s="192"/>
    </row>
    <row r="13" spans="1:46" ht="15" customHeight="1" x14ac:dyDescent="0.25">
      <c r="A13" s="235" t="s">
        <v>17</v>
      </c>
      <c r="B13" s="236"/>
      <c r="C13" s="59"/>
      <c r="D13" s="218"/>
      <c r="E13" s="219"/>
      <c r="F13" s="219"/>
      <c r="G13" s="219"/>
      <c r="H13" s="219"/>
      <c r="I13" s="219"/>
      <c r="J13" s="219"/>
      <c r="K13" s="219"/>
      <c r="L13" s="219"/>
      <c r="M13" s="219"/>
      <c r="N13" s="219"/>
      <c r="O13" s="219"/>
      <c r="P13" s="219"/>
      <c r="Q13" s="219"/>
      <c r="R13" s="219"/>
      <c r="S13" s="219"/>
      <c r="T13" s="219"/>
      <c r="U13" s="219"/>
      <c r="V13" s="222" t="s">
        <v>18</v>
      </c>
      <c r="W13" s="222"/>
      <c r="X13" s="222"/>
      <c r="Y13" s="222"/>
      <c r="Z13" s="222"/>
      <c r="AA13" s="213" t="s">
        <v>18</v>
      </c>
      <c r="AB13" s="213"/>
      <c r="AC13" s="213"/>
      <c r="AD13" s="213"/>
      <c r="AE13" s="213"/>
      <c r="AF13" s="222" t="s">
        <v>18</v>
      </c>
      <c r="AG13" s="222"/>
      <c r="AH13" s="222"/>
      <c r="AI13" s="222"/>
      <c r="AJ13" s="222"/>
      <c r="AK13" s="277" t="s">
        <v>18</v>
      </c>
      <c r="AL13" s="277"/>
      <c r="AM13" s="277"/>
      <c r="AN13" s="277"/>
      <c r="AO13" s="277"/>
      <c r="AP13" s="278" t="s">
        <v>18</v>
      </c>
      <c r="AQ13" s="278"/>
      <c r="AR13" s="278"/>
      <c r="AS13" s="278"/>
      <c r="AT13" s="278"/>
    </row>
    <row r="14" spans="1:46" ht="15.75" customHeight="1" thickBot="1" x14ac:dyDescent="0.3">
      <c r="A14" s="237"/>
      <c r="B14" s="238"/>
      <c r="C14" s="60"/>
      <c r="D14" s="220"/>
      <c r="E14" s="221"/>
      <c r="F14" s="221"/>
      <c r="G14" s="221"/>
      <c r="H14" s="221"/>
      <c r="I14" s="221"/>
      <c r="J14" s="221"/>
      <c r="K14" s="221"/>
      <c r="L14" s="221"/>
      <c r="M14" s="221"/>
      <c r="N14" s="221"/>
      <c r="O14" s="221"/>
      <c r="P14" s="221"/>
      <c r="Q14" s="221"/>
      <c r="R14" s="221"/>
      <c r="S14" s="221"/>
      <c r="T14" s="221"/>
      <c r="U14" s="221"/>
      <c r="V14" s="223" t="s">
        <v>19</v>
      </c>
      <c r="W14" s="223"/>
      <c r="X14" s="223"/>
      <c r="Y14" s="223"/>
      <c r="Z14" s="223"/>
      <c r="AA14" s="213" t="s">
        <v>20</v>
      </c>
      <c r="AB14" s="213"/>
      <c r="AC14" s="213"/>
      <c r="AD14" s="213"/>
      <c r="AE14" s="213"/>
      <c r="AF14" s="223" t="s">
        <v>21</v>
      </c>
      <c r="AG14" s="223"/>
      <c r="AH14" s="223"/>
      <c r="AI14" s="223"/>
      <c r="AJ14" s="223"/>
      <c r="AK14" s="277" t="s">
        <v>22</v>
      </c>
      <c r="AL14" s="277"/>
      <c r="AM14" s="277"/>
      <c r="AN14" s="277"/>
      <c r="AO14" s="277"/>
      <c r="AP14" s="282" t="s">
        <v>23</v>
      </c>
      <c r="AQ14" s="282"/>
      <c r="AR14" s="282"/>
      <c r="AS14" s="282"/>
      <c r="AT14" s="282"/>
    </row>
    <row r="15" spans="1:46" ht="15" customHeight="1" thickBot="1" x14ac:dyDescent="0.3">
      <c r="A15" s="239"/>
      <c r="B15" s="240"/>
      <c r="C15" s="198"/>
      <c r="D15" s="274" t="s">
        <v>24</v>
      </c>
      <c r="E15" s="275"/>
      <c r="F15" s="274"/>
      <c r="G15" s="274"/>
      <c r="H15" s="274"/>
      <c r="I15" s="274"/>
      <c r="J15" s="274"/>
      <c r="K15" s="274"/>
      <c r="L15" s="274"/>
      <c r="M15" s="274"/>
      <c r="N15" s="274"/>
      <c r="O15" s="274"/>
      <c r="P15" s="274"/>
      <c r="Q15" s="274"/>
      <c r="R15" s="274"/>
      <c r="S15" s="276"/>
      <c r="T15" s="202"/>
      <c r="U15" s="202"/>
      <c r="V15" s="268"/>
      <c r="W15" s="268"/>
      <c r="X15" s="271" t="s">
        <v>25</v>
      </c>
      <c r="Y15" s="268" t="s">
        <v>26</v>
      </c>
      <c r="Z15" s="268" t="s">
        <v>27</v>
      </c>
      <c r="AA15" s="260"/>
      <c r="AB15" s="260"/>
      <c r="AC15" s="260" t="s">
        <v>25</v>
      </c>
      <c r="AD15" s="260" t="s">
        <v>26</v>
      </c>
      <c r="AE15" s="260" t="s">
        <v>27</v>
      </c>
      <c r="AF15" s="268"/>
      <c r="AG15" s="268"/>
      <c r="AH15" s="268" t="s">
        <v>25</v>
      </c>
      <c r="AI15" s="268" t="s">
        <v>26</v>
      </c>
      <c r="AJ15" s="268" t="s">
        <v>27</v>
      </c>
      <c r="AK15" s="262"/>
      <c r="AL15" s="262"/>
      <c r="AM15" s="262" t="s">
        <v>25</v>
      </c>
      <c r="AN15" s="262" t="s">
        <v>26</v>
      </c>
      <c r="AO15" s="262" t="s">
        <v>27</v>
      </c>
      <c r="AP15" s="269" t="s">
        <v>28</v>
      </c>
      <c r="AQ15" s="269"/>
      <c r="AR15" s="269"/>
      <c r="AS15" s="269" t="s">
        <v>25</v>
      </c>
      <c r="AT15" s="280" t="s">
        <v>29</v>
      </c>
    </row>
    <row r="16" spans="1:46" ht="43.5" customHeight="1" thickBot="1" x14ac:dyDescent="0.3">
      <c r="A16" s="61" t="s">
        <v>30</v>
      </c>
      <c r="B16" s="62" t="s">
        <v>31</v>
      </c>
      <c r="C16" s="248" t="s">
        <v>32</v>
      </c>
      <c r="D16" s="63" t="s">
        <v>33</v>
      </c>
      <c r="E16" s="64" t="s">
        <v>34</v>
      </c>
      <c r="F16" s="65" t="s">
        <v>35</v>
      </c>
      <c r="G16" s="66" t="s">
        <v>36</v>
      </c>
      <c r="H16" s="66" t="s">
        <v>37</v>
      </c>
      <c r="I16" s="66" t="s">
        <v>38</v>
      </c>
      <c r="J16" s="66" t="s">
        <v>39</v>
      </c>
      <c r="K16" s="66" t="s">
        <v>40</v>
      </c>
      <c r="L16" s="66" t="s">
        <v>41</v>
      </c>
      <c r="M16" s="66" t="s">
        <v>42</v>
      </c>
      <c r="N16" s="66" t="s">
        <v>43</v>
      </c>
      <c r="O16" s="66" t="s">
        <v>44</v>
      </c>
      <c r="P16" s="66" t="s">
        <v>45</v>
      </c>
      <c r="Q16" s="66" t="s">
        <v>46</v>
      </c>
      <c r="R16" s="66" t="s">
        <v>47</v>
      </c>
      <c r="S16" s="66" t="s">
        <v>48</v>
      </c>
      <c r="T16" s="66" t="s">
        <v>49</v>
      </c>
      <c r="U16" s="66" t="s">
        <v>50</v>
      </c>
      <c r="V16" s="201" t="s">
        <v>51</v>
      </c>
      <c r="W16" s="201" t="s">
        <v>52</v>
      </c>
      <c r="X16" s="272"/>
      <c r="Y16" s="273"/>
      <c r="Z16" s="273"/>
      <c r="AA16" s="199" t="s">
        <v>51</v>
      </c>
      <c r="AB16" s="199" t="s">
        <v>52</v>
      </c>
      <c r="AC16" s="261"/>
      <c r="AD16" s="261"/>
      <c r="AE16" s="261"/>
      <c r="AF16" s="201" t="s">
        <v>51</v>
      </c>
      <c r="AG16" s="201" t="s">
        <v>52</v>
      </c>
      <c r="AH16" s="273"/>
      <c r="AI16" s="273"/>
      <c r="AJ16" s="273"/>
      <c r="AK16" s="200" t="s">
        <v>51</v>
      </c>
      <c r="AL16" s="200" t="s">
        <v>52</v>
      </c>
      <c r="AM16" s="263"/>
      <c r="AN16" s="263"/>
      <c r="AO16" s="263"/>
      <c r="AP16" s="203" t="s">
        <v>36</v>
      </c>
      <c r="AQ16" s="203" t="s">
        <v>51</v>
      </c>
      <c r="AR16" s="203" t="s">
        <v>52</v>
      </c>
      <c r="AS16" s="279"/>
      <c r="AT16" s="281"/>
    </row>
    <row r="17" spans="1:46" ht="15.75" thickBot="1" x14ac:dyDescent="0.3">
      <c r="A17" s="67"/>
      <c r="B17" s="68"/>
      <c r="C17" s="248"/>
      <c r="D17" s="69" t="s">
        <v>53</v>
      </c>
      <c r="E17" s="70"/>
      <c r="F17" s="71" t="s">
        <v>53</v>
      </c>
      <c r="G17" s="72" t="s">
        <v>53</v>
      </c>
      <c r="H17" s="72" t="s">
        <v>53</v>
      </c>
      <c r="I17" s="72" t="s">
        <v>53</v>
      </c>
      <c r="J17" s="72" t="s">
        <v>53</v>
      </c>
      <c r="K17" s="72" t="s">
        <v>53</v>
      </c>
      <c r="L17" s="73" t="s">
        <v>53</v>
      </c>
      <c r="M17" s="73" t="s">
        <v>53</v>
      </c>
      <c r="N17" s="73" t="s">
        <v>53</v>
      </c>
      <c r="O17" s="73" t="s">
        <v>53</v>
      </c>
      <c r="P17" s="72" t="s">
        <v>53</v>
      </c>
      <c r="Q17" s="72" t="s">
        <v>53</v>
      </c>
      <c r="R17" s="72" t="s">
        <v>53</v>
      </c>
      <c r="S17" s="72" t="s">
        <v>53</v>
      </c>
      <c r="T17" s="72"/>
      <c r="U17" s="72"/>
      <c r="V17" s="74" t="s">
        <v>53</v>
      </c>
      <c r="W17" s="74"/>
      <c r="X17" s="75" t="s">
        <v>53</v>
      </c>
      <c r="Y17" s="74" t="s">
        <v>53</v>
      </c>
      <c r="Z17" s="74" t="s">
        <v>53</v>
      </c>
      <c r="AA17" s="76" t="s">
        <v>53</v>
      </c>
      <c r="AB17" s="76" t="s">
        <v>53</v>
      </c>
      <c r="AC17" s="76" t="s">
        <v>53</v>
      </c>
      <c r="AD17" s="76" t="s">
        <v>53</v>
      </c>
      <c r="AE17" s="76" t="s">
        <v>53</v>
      </c>
      <c r="AF17" s="74" t="s">
        <v>53</v>
      </c>
      <c r="AG17" s="74" t="s">
        <v>53</v>
      </c>
      <c r="AH17" s="74"/>
      <c r="AI17" s="74" t="s">
        <v>53</v>
      </c>
      <c r="AJ17" s="74" t="s">
        <v>53</v>
      </c>
      <c r="AK17" s="77" t="s">
        <v>53</v>
      </c>
      <c r="AL17" s="77" t="s">
        <v>53</v>
      </c>
      <c r="AM17" s="77" t="s">
        <v>53</v>
      </c>
      <c r="AN17" s="77" t="s">
        <v>53</v>
      </c>
      <c r="AO17" s="77" t="s">
        <v>53</v>
      </c>
      <c r="AP17" s="78" t="s">
        <v>53</v>
      </c>
      <c r="AQ17" s="78"/>
      <c r="AR17" s="78" t="s">
        <v>53</v>
      </c>
      <c r="AS17" s="78" t="s">
        <v>53</v>
      </c>
      <c r="AT17" s="79" t="s">
        <v>53</v>
      </c>
    </row>
    <row r="18" spans="1:46" s="93" customFormat="1" ht="93" customHeight="1" thickBot="1" x14ac:dyDescent="0.3">
      <c r="A18" s="80">
        <v>1</v>
      </c>
      <c r="B18" s="81" t="s">
        <v>54</v>
      </c>
      <c r="C18" s="81" t="s">
        <v>55</v>
      </c>
      <c r="D18" s="82" t="s">
        <v>56</v>
      </c>
      <c r="E18" s="83">
        <v>0.02</v>
      </c>
      <c r="F18" s="84" t="s">
        <v>57</v>
      </c>
      <c r="G18" s="82" t="s">
        <v>58</v>
      </c>
      <c r="H18" s="82" t="s">
        <v>59</v>
      </c>
      <c r="I18" s="131" t="s">
        <v>60</v>
      </c>
      <c r="J18" s="84" t="s">
        <v>61</v>
      </c>
      <c r="K18" s="84" t="s">
        <v>62</v>
      </c>
      <c r="L18" s="85">
        <v>0</v>
      </c>
      <c r="M18" s="86">
        <v>0.1</v>
      </c>
      <c r="N18" s="85">
        <v>0</v>
      </c>
      <c r="O18" s="85">
        <v>0</v>
      </c>
      <c r="P18" s="87">
        <f>SUM(L18:O18)</f>
        <v>0.1</v>
      </c>
      <c r="Q18" s="85" t="s">
        <v>63</v>
      </c>
      <c r="R18" s="82" t="s">
        <v>64</v>
      </c>
      <c r="S18" s="82" t="s">
        <v>65</v>
      </c>
      <c r="T18" s="88" t="s">
        <v>66</v>
      </c>
      <c r="U18" s="88"/>
      <c r="V18" s="89">
        <v>0</v>
      </c>
      <c r="W18" s="39">
        <v>0</v>
      </c>
      <c r="X18" s="91" t="s">
        <v>67</v>
      </c>
      <c r="Y18" s="91" t="s">
        <v>67</v>
      </c>
      <c r="Z18" s="91" t="s">
        <v>67</v>
      </c>
      <c r="AA18" s="86">
        <v>0.1</v>
      </c>
      <c r="AB18" s="41">
        <v>0</v>
      </c>
      <c r="AC18" s="91">
        <v>0</v>
      </c>
      <c r="AD18" s="180" t="s">
        <v>68</v>
      </c>
      <c r="AE18" s="38"/>
      <c r="AF18" s="204" t="s">
        <v>67</v>
      </c>
      <c r="AG18" s="204" t="s">
        <v>67</v>
      </c>
      <c r="AH18" s="91" t="s">
        <v>67</v>
      </c>
      <c r="AI18" s="204" t="s">
        <v>67</v>
      </c>
      <c r="AJ18" s="204" t="s">
        <v>67</v>
      </c>
      <c r="AK18" s="85">
        <v>0</v>
      </c>
      <c r="AL18" s="39"/>
      <c r="AM18" s="91" t="s">
        <v>67</v>
      </c>
      <c r="AN18" s="34"/>
      <c r="AO18" s="38"/>
      <c r="AP18" s="82" t="s">
        <v>58</v>
      </c>
      <c r="AQ18" s="90">
        <v>0.1</v>
      </c>
      <c r="AR18" s="43"/>
      <c r="AS18" s="91">
        <f>AR18/AQ18</f>
        <v>0</v>
      </c>
      <c r="AT18" s="35"/>
    </row>
    <row r="19" spans="1:46" s="93" customFormat="1" ht="93" customHeight="1" thickBot="1" x14ac:dyDescent="0.3">
      <c r="A19" s="80">
        <v>1</v>
      </c>
      <c r="B19" s="81" t="s">
        <v>54</v>
      </c>
      <c r="C19" s="81" t="s">
        <v>55</v>
      </c>
      <c r="D19" s="82" t="s">
        <v>69</v>
      </c>
      <c r="E19" s="83">
        <v>0.04</v>
      </c>
      <c r="F19" s="84" t="s">
        <v>57</v>
      </c>
      <c r="G19" s="82" t="s">
        <v>70</v>
      </c>
      <c r="H19" s="82" t="s">
        <v>71</v>
      </c>
      <c r="I19" s="94">
        <v>0.34699999999999998</v>
      </c>
      <c r="J19" s="84" t="s">
        <v>72</v>
      </c>
      <c r="K19" s="84" t="s">
        <v>73</v>
      </c>
      <c r="L19" s="85">
        <v>0</v>
      </c>
      <c r="M19" s="86">
        <v>0.4</v>
      </c>
      <c r="N19" s="86">
        <v>0.55000000000000004</v>
      </c>
      <c r="O19" s="86">
        <v>0.65</v>
      </c>
      <c r="P19" s="87">
        <f>+O19</f>
        <v>0.65</v>
      </c>
      <c r="Q19" s="85" t="s">
        <v>74</v>
      </c>
      <c r="R19" s="82" t="s">
        <v>75</v>
      </c>
      <c r="S19" s="82" t="s">
        <v>65</v>
      </c>
      <c r="T19" s="88" t="s">
        <v>76</v>
      </c>
      <c r="U19" s="88"/>
      <c r="V19" s="89">
        <v>0</v>
      </c>
      <c r="W19" s="160">
        <v>0.48499999999999999</v>
      </c>
      <c r="X19" s="91" t="s">
        <v>67</v>
      </c>
      <c r="Y19" s="91" t="s">
        <v>77</v>
      </c>
      <c r="Z19" s="91" t="s">
        <v>78</v>
      </c>
      <c r="AA19" s="182">
        <v>0.4</v>
      </c>
      <c r="AB19" s="183">
        <v>0.51</v>
      </c>
      <c r="AC19" s="184">
        <v>1</v>
      </c>
      <c r="AD19" s="185" t="s">
        <v>79</v>
      </c>
      <c r="AE19" s="186" t="s">
        <v>80</v>
      </c>
      <c r="AF19" s="86">
        <v>0.55000000000000004</v>
      </c>
      <c r="AG19" s="42">
        <v>0.55900000000000005</v>
      </c>
      <c r="AH19" s="91">
        <v>1</v>
      </c>
      <c r="AI19" s="38" t="s">
        <v>81</v>
      </c>
      <c r="AJ19" s="38" t="s">
        <v>80</v>
      </c>
      <c r="AK19" s="86">
        <v>0.65</v>
      </c>
      <c r="AL19" s="39"/>
      <c r="AM19" s="91">
        <f t="shared" ref="AM19:AM33" si="0">AL19/AK19</f>
        <v>0</v>
      </c>
      <c r="AN19" s="34"/>
      <c r="AO19" s="38"/>
      <c r="AP19" s="82" t="s">
        <v>70</v>
      </c>
      <c r="AQ19" s="92">
        <v>0.65</v>
      </c>
      <c r="AR19" s="41"/>
      <c r="AS19" s="91">
        <f t="shared" ref="AS19:AS34" si="1">AR19/AQ19</f>
        <v>0</v>
      </c>
      <c r="AT19" s="35"/>
    </row>
    <row r="20" spans="1:46" s="93" customFormat="1" ht="77.25" customHeight="1" thickBot="1" x14ac:dyDescent="0.3">
      <c r="A20" s="80">
        <v>6</v>
      </c>
      <c r="B20" s="81" t="s">
        <v>82</v>
      </c>
      <c r="C20" s="81" t="s">
        <v>83</v>
      </c>
      <c r="D20" s="82" t="s">
        <v>84</v>
      </c>
      <c r="E20" s="83">
        <v>0.06</v>
      </c>
      <c r="F20" s="88" t="s">
        <v>57</v>
      </c>
      <c r="G20" s="81" t="s">
        <v>85</v>
      </c>
      <c r="H20" s="81" t="s">
        <v>86</v>
      </c>
      <c r="I20" s="130" t="s">
        <v>87</v>
      </c>
      <c r="J20" s="88" t="s">
        <v>72</v>
      </c>
      <c r="K20" s="88" t="s">
        <v>88</v>
      </c>
      <c r="L20" s="85">
        <v>0</v>
      </c>
      <c r="M20" s="86">
        <v>0.5</v>
      </c>
      <c r="N20" s="86">
        <v>0</v>
      </c>
      <c r="O20" s="86">
        <v>0.95</v>
      </c>
      <c r="P20" s="95">
        <v>0.95</v>
      </c>
      <c r="Q20" s="85" t="s">
        <v>89</v>
      </c>
      <c r="R20" s="81" t="s">
        <v>90</v>
      </c>
      <c r="S20" s="82" t="s">
        <v>65</v>
      </c>
      <c r="T20" s="88" t="s">
        <v>90</v>
      </c>
      <c r="U20" s="88"/>
      <c r="V20" s="89">
        <v>0</v>
      </c>
      <c r="W20" s="89">
        <v>0</v>
      </c>
      <c r="X20" s="91" t="s">
        <v>67</v>
      </c>
      <c r="Y20" s="91" t="s">
        <v>67</v>
      </c>
      <c r="Z20" s="91" t="s">
        <v>67</v>
      </c>
      <c r="AA20" s="86">
        <v>0.5</v>
      </c>
      <c r="AB20" s="176">
        <v>0.27889999999999998</v>
      </c>
      <c r="AC20" s="91">
        <f>AB20/AA20</f>
        <v>0.55779999999999996</v>
      </c>
      <c r="AD20" s="180" t="s">
        <v>91</v>
      </c>
      <c r="AE20" s="38" t="s">
        <v>92</v>
      </c>
      <c r="AF20" s="204" t="s">
        <v>67</v>
      </c>
      <c r="AG20" s="204" t="s">
        <v>67</v>
      </c>
      <c r="AH20" s="91" t="s">
        <v>67</v>
      </c>
      <c r="AI20" s="204" t="s">
        <v>67</v>
      </c>
      <c r="AJ20" s="204" t="s">
        <v>67</v>
      </c>
      <c r="AK20" s="86">
        <v>0.95</v>
      </c>
      <c r="AL20" s="39"/>
      <c r="AM20" s="91">
        <f t="shared" si="0"/>
        <v>0</v>
      </c>
      <c r="AN20" s="34"/>
      <c r="AO20" s="38"/>
      <c r="AP20" s="81" t="s">
        <v>85</v>
      </c>
      <c r="AQ20" s="90">
        <v>0.95</v>
      </c>
      <c r="AR20" s="43"/>
      <c r="AS20" s="91">
        <f t="shared" si="1"/>
        <v>0</v>
      </c>
      <c r="AT20" s="35"/>
    </row>
    <row r="21" spans="1:46" s="93" customFormat="1" ht="81.75" customHeight="1" thickBot="1" x14ac:dyDescent="0.3">
      <c r="A21" s="80">
        <v>6</v>
      </c>
      <c r="B21" s="81" t="s">
        <v>82</v>
      </c>
      <c r="C21" s="81" t="s">
        <v>83</v>
      </c>
      <c r="D21" s="82" t="s">
        <v>93</v>
      </c>
      <c r="E21" s="83">
        <v>7.0000000000000007E-2</v>
      </c>
      <c r="F21" s="88" t="s">
        <v>94</v>
      </c>
      <c r="G21" s="81" t="s">
        <v>95</v>
      </c>
      <c r="H21" s="81" t="s">
        <v>96</v>
      </c>
      <c r="I21" s="130" t="s">
        <v>97</v>
      </c>
      <c r="J21" s="88" t="s">
        <v>72</v>
      </c>
      <c r="K21" s="88" t="s">
        <v>98</v>
      </c>
      <c r="L21" s="85">
        <v>0</v>
      </c>
      <c r="M21" s="86">
        <v>0.05</v>
      </c>
      <c r="N21" s="86">
        <v>0.2</v>
      </c>
      <c r="O21" s="86">
        <v>0.4</v>
      </c>
      <c r="P21" s="87">
        <v>0.4</v>
      </c>
      <c r="Q21" s="85" t="s">
        <v>89</v>
      </c>
      <c r="R21" s="81" t="s">
        <v>90</v>
      </c>
      <c r="S21" s="82" t="s">
        <v>65</v>
      </c>
      <c r="T21" s="88" t="s">
        <v>90</v>
      </c>
      <c r="U21" s="88"/>
      <c r="V21" s="89">
        <v>0</v>
      </c>
      <c r="W21" s="89">
        <v>0</v>
      </c>
      <c r="X21" s="91" t="s">
        <v>67</v>
      </c>
      <c r="Y21" s="91" t="s">
        <v>67</v>
      </c>
      <c r="Z21" s="91" t="s">
        <v>67</v>
      </c>
      <c r="AA21" s="86">
        <v>0.05</v>
      </c>
      <c r="AB21" s="176">
        <v>0.1206</v>
      </c>
      <c r="AC21" s="91">
        <v>1</v>
      </c>
      <c r="AD21" s="180" t="s">
        <v>99</v>
      </c>
      <c r="AE21" s="38" t="s">
        <v>100</v>
      </c>
      <c r="AF21" s="86">
        <v>0.2</v>
      </c>
      <c r="AG21" s="42">
        <v>0.17710000000000001</v>
      </c>
      <c r="AH21" s="91">
        <f t="shared" ref="AH21:AH31" si="2">AG21/AF21</f>
        <v>0.88549999999999995</v>
      </c>
      <c r="AI21" s="38" t="s">
        <v>101</v>
      </c>
      <c r="AJ21" s="38" t="s">
        <v>90</v>
      </c>
      <c r="AK21" s="86">
        <v>0.4</v>
      </c>
      <c r="AL21" s="39"/>
      <c r="AM21" s="91">
        <f t="shared" si="0"/>
        <v>0</v>
      </c>
      <c r="AN21" s="34"/>
      <c r="AO21" s="38"/>
      <c r="AP21" s="81" t="s">
        <v>95</v>
      </c>
      <c r="AQ21" s="92">
        <v>0.4</v>
      </c>
      <c r="AR21" s="41"/>
      <c r="AS21" s="91">
        <f t="shared" si="1"/>
        <v>0</v>
      </c>
      <c r="AT21" s="35"/>
    </row>
    <row r="22" spans="1:46" s="93" customFormat="1" ht="106.5" customHeight="1" thickBot="1" x14ac:dyDescent="0.3">
      <c r="A22" s="80">
        <v>6</v>
      </c>
      <c r="B22" s="81" t="s">
        <v>82</v>
      </c>
      <c r="C22" s="81" t="s">
        <v>83</v>
      </c>
      <c r="D22" s="82" t="s">
        <v>102</v>
      </c>
      <c r="E22" s="83">
        <v>7.0000000000000007E-2</v>
      </c>
      <c r="F22" s="88" t="s">
        <v>94</v>
      </c>
      <c r="G22" s="81" t="s">
        <v>103</v>
      </c>
      <c r="H22" s="81" t="s">
        <v>104</v>
      </c>
      <c r="I22" s="130" t="s">
        <v>105</v>
      </c>
      <c r="J22" s="88" t="s">
        <v>72</v>
      </c>
      <c r="K22" s="88" t="s">
        <v>98</v>
      </c>
      <c r="L22" s="86">
        <v>0.05</v>
      </c>
      <c r="M22" s="86">
        <v>0.2</v>
      </c>
      <c r="N22" s="86">
        <v>0.4</v>
      </c>
      <c r="O22" s="86">
        <v>0.5</v>
      </c>
      <c r="P22" s="87">
        <v>0.5</v>
      </c>
      <c r="Q22" s="85" t="s">
        <v>89</v>
      </c>
      <c r="R22" s="81" t="s">
        <v>90</v>
      </c>
      <c r="S22" s="82" t="s">
        <v>65</v>
      </c>
      <c r="T22" s="88" t="s">
        <v>90</v>
      </c>
      <c r="U22" s="88"/>
      <c r="V22" s="86">
        <v>0.05</v>
      </c>
      <c r="W22" s="39">
        <v>0.18490000000000001</v>
      </c>
      <c r="X22" s="91">
        <v>1</v>
      </c>
      <c r="Y22" s="40" t="s">
        <v>106</v>
      </c>
      <c r="Z22" s="40" t="s">
        <v>107</v>
      </c>
      <c r="AA22" s="86">
        <v>0.2</v>
      </c>
      <c r="AB22" s="176">
        <v>0.51529999999999998</v>
      </c>
      <c r="AC22" s="91">
        <v>1</v>
      </c>
      <c r="AD22" s="180" t="s">
        <v>108</v>
      </c>
      <c r="AE22" s="38" t="s">
        <v>109</v>
      </c>
      <c r="AF22" s="86">
        <v>0.4</v>
      </c>
      <c r="AG22" s="42">
        <v>0.69169999999999998</v>
      </c>
      <c r="AH22" s="91">
        <v>1</v>
      </c>
      <c r="AI22" s="38" t="s">
        <v>110</v>
      </c>
      <c r="AJ22" s="38" t="s">
        <v>90</v>
      </c>
      <c r="AK22" s="86">
        <v>0.5</v>
      </c>
      <c r="AL22" s="39"/>
      <c r="AM22" s="91">
        <f t="shared" si="0"/>
        <v>0</v>
      </c>
      <c r="AN22" s="34"/>
      <c r="AO22" s="38"/>
      <c r="AP22" s="81" t="s">
        <v>103</v>
      </c>
      <c r="AQ22" s="92">
        <v>0.5</v>
      </c>
      <c r="AR22" s="41"/>
      <c r="AS22" s="91">
        <f t="shared" si="1"/>
        <v>0</v>
      </c>
      <c r="AT22" s="35"/>
    </row>
    <row r="23" spans="1:46" s="93" customFormat="1" ht="90" customHeight="1" thickBot="1" x14ac:dyDescent="0.3">
      <c r="A23" s="80">
        <v>6</v>
      </c>
      <c r="B23" s="81" t="s">
        <v>82</v>
      </c>
      <c r="C23" s="81" t="s">
        <v>83</v>
      </c>
      <c r="D23" s="82" t="s">
        <v>111</v>
      </c>
      <c r="E23" s="83">
        <v>7.0000000000000007E-2</v>
      </c>
      <c r="F23" s="88" t="s">
        <v>94</v>
      </c>
      <c r="G23" s="81" t="s">
        <v>112</v>
      </c>
      <c r="H23" s="81" t="s">
        <v>113</v>
      </c>
      <c r="I23" s="130" t="s">
        <v>114</v>
      </c>
      <c r="J23" s="88" t="s">
        <v>72</v>
      </c>
      <c r="K23" s="88" t="s">
        <v>98</v>
      </c>
      <c r="L23" s="86">
        <v>0.1</v>
      </c>
      <c r="M23" s="86">
        <v>0.2</v>
      </c>
      <c r="N23" s="86">
        <v>0.4</v>
      </c>
      <c r="O23" s="86">
        <v>0.5</v>
      </c>
      <c r="P23" s="87">
        <f>+O23</f>
        <v>0.5</v>
      </c>
      <c r="Q23" s="85" t="s">
        <v>89</v>
      </c>
      <c r="R23" s="81" t="s">
        <v>90</v>
      </c>
      <c r="S23" s="82" t="s">
        <v>65</v>
      </c>
      <c r="T23" s="88" t="s">
        <v>90</v>
      </c>
      <c r="U23" s="88"/>
      <c r="V23" s="86">
        <v>0.1</v>
      </c>
      <c r="W23" s="42">
        <v>7.8899999999999998E-2</v>
      </c>
      <c r="X23" s="91">
        <f t="shared" ref="X23:X31" si="3">W23/V23</f>
        <v>0.78899999999999992</v>
      </c>
      <c r="Y23" s="40" t="s">
        <v>115</v>
      </c>
      <c r="Z23" s="40" t="s">
        <v>107</v>
      </c>
      <c r="AA23" s="86">
        <v>0.2</v>
      </c>
      <c r="AB23" s="176">
        <v>0.1666</v>
      </c>
      <c r="AC23" s="91">
        <f>AB23/AA23</f>
        <v>0.83299999999999996</v>
      </c>
      <c r="AD23" s="180" t="s">
        <v>116</v>
      </c>
      <c r="AE23" s="38" t="s">
        <v>117</v>
      </c>
      <c r="AF23" s="86">
        <v>0.4</v>
      </c>
      <c r="AG23" s="42">
        <v>0.39579999999999999</v>
      </c>
      <c r="AH23" s="91">
        <f t="shared" si="2"/>
        <v>0.98949999999999994</v>
      </c>
      <c r="AI23" s="38" t="s">
        <v>118</v>
      </c>
      <c r="AJ23" s="38" t="s">
        <v>90</v>
      </c>
      <c r="AK23" s="86">
        <v>0.5</v>
      </c>
      <c r="AL23" s="39"/>
      <c r="AM23" s="91">
        <f t="shared" si="0"/>
        <v>0</v>
      </c>
      <c r="AN23" s="34"/>
      <c r="AO23" s="38"/>
      <c r="AP23" s="81" t="s">
        <v>112</v>
      </c>
      <c r="AQ23" s="92">
        <v>0.5</v>
      </c>
      <c r="AR23" s="41"/>
      <c r="AS23" s="91">
        <f t="shared" si="1"/>
        <v>0</v>
      </c>
      <c r="AT23" s="35"/>
    </row>
    <row r="24" spans="1:46" s="93" customFormat="1" ht="117" customHeight="1" thickBot="1" x14ac:dyDescent="0.3">
      <c r="A24" s="80">
        <v>1</v>
      </c>
      <c r="B24" s="81" t="s">
        <v>119</v>
      </c>
      <c r="C24" s="96" t="s">
        <v>120</v>
      </c>
      <c r="D24" s="81" t="s">
        <v>121</v>
      </c>
      <c r="E24" s="86">
        <v>0.03</v>
      </c>
      <c r="F24" s="85" t="s">
        <v>94</v>
      </c>
      <c r="G24" s="97" t="s">
        <v>122</v>
      </c>
      <c r="H24" s="97" t="s">
        <v>123</v>
      </c>
      <c r="I24" s="98">
        <v>14990</v>
      </c>
      <c r="J24" s="84" t="s">
        <v>61</v>
      </c>
      <c r="K24" s="99" t="s">
        <v>124</v>
      </c>
      <c r="L24" s="100"/>
      <c r="M24" s="100">
        <v>0.3</v>
      </c>
      <c r="N24" s="100"/>
      <c r="O24" s="100">
        <v>0.3</v>
      </c>
      <c r="P24" s="100">
        <v>0.6</v>
      </c>
      <c r="Q24" s="88" t="s">
        <v>63</v>
      </c>
      <c r="R24" s="100" t="s">
        <v>125</v>
      </c>
      <c r="S24" s="88" t="s">
        <v>126</v>
      </c>
      <c r="T24" s="88" t="s">
        <v>125</v>
      </c>
      <c r="U24" s="88"/>
      <c r="V24" s="100">
        <v>0</v>
      </c>
      <c r="W24" s="100">
        <v>0</v>
      </c>
      <c r="X24" s="91" t="s">
        <v>67</v>
      </c>
      <c r="Y24" s="91" t="s">
        <v>67</v>
      </c>
      <c r="Z24" s="91" t="s">
        <v>67</v>
      </c>
      <c r="AA24" s="100">
        <v>0.3</v>
      </c>
      <c r="AB24" s="45">
        <v>0.27</v>
      </c>
      <c r="AC24" s="91">
        <f>AB24/AA24</f>
        <v>0.90000000000000013</v>
      </c>
      <c r="AD24" s="181" t="s">
        <v>127</v>
      </c>
      <c r="AE24" s="44" t="s">
        <v>128</v>
      </c>
      <c r="AF24" s="204" t="s">
        <v>67</v>
      </c>
      <c r="AG24" s="204" t="s">
        <v>67</v>
      </c>
      <c r="AH24" s="91" t="s">
        <v>67</v>
      </c>
      <c r="AI24" s="204" t="s">
        <v>67</v>
      </c>
      <c r="AJ24" s="204" t="s">
        <v>67</v>
      </c>
      <c r="AK24" s="100">
        <v>0.3</v>
      </c>
      <c r="AL24" s="46"/>
      <c r="AM24" s="91">
        <f t="shared" si="0"/>
        <v>0</v>
      </c>
      <c r="AN24" s="36"/>
      <c r="AO24" s="47"/>
      <c r="AP24" s="97" t="s">
        <v>122</v>
      </c>
      <c r="AQ24" s="101">
        <v>0.6</v>
      </c>
      <c r="AR24" s="45"/>
      <c r="AS24" s="91">
        <f t="shared" si="1"/>
        <v>0</v>
      </c>
      <c r="AT24" s="37"/>
    </row>
    <row r="25" spans="1:46" s="93" customFormat="1" ht="170.25" customHeight="1" thickBot="1" x14ac:dyDescent="0.3">
      <c r="A25" s="80">
        <v>1</v>
      </c>
      <c r="B25" s="81" t="s">
        <v>119</v>
      </c>
      <c r="C25" s="96" t="s">
        <v>120</v>
      </c>
      <c r="D25" s="81" t="s">
        <v>129</v>
      </c>
      <c r="E25" s="86">
        <v>0.03</v>
      </c>
      <c r="F25" s="85" t="s">
        <v>94</v>
      </c>
      <c r="G25" s="97" t="s">
        <v>122</v>
      </c>
      <c r="H25" s="97" t="s">
        <v>130</v>
      </c>
      <c r="I25" s="98">
        <v>1657</v>
      </c>
      <c r="J25" s="84" t="s">
        <v>61</v>
      </c>
      <c r="K25" s="99" t="s">
        <v>124</v>
      </c>
      <c r="L25" s="100"/>
      <c r="M25" s="100">
        <v>0.3</v>
      </c>
      <c r="N25" s="100"/>
      <c r="O25" s="100">
        <v>0.3</v>
      </c>
      <c r="P25" s="100">
        <v>0.6</v>
      </c>
      <c r="Q25" s="88" t="s">
        <v>63</v>
      </c>
      <c r="R25" s="100" t="s">
        <v>125</v>
      </c>
      <c r="S25" s="88" t="s">
        <v>126</v>
      </c>
      <c r="T25" s="88" t="s">
        <v>131</v>
      </c>
      <c r="U25" s="88"/>
      <c r="V25" s="100">
        <v>0</v>
      </c>
      <c r="W25" s="46">
        <v>0</v>
      </c>
      <c r="X25" s="91" t="s">
        <v>67</v>
      </c>
      <c r="Y25" s="91" t="s">
        <v>67</v>
      </c>
      <c r="Z25" s="91" t="s">
        <v>67</v>
      </c>
      <c r="AA25" s="100">
        <v>0.3</v>
      </c>
      <c r="AB25" s="45">
        <v>0.32</v>
      </c>
      <c r="AC25" s="91">
        <v>1</v>
      </c>
      <c r="AD25" s="181" t="s">
        <v>132</v>
      </c>
      <c r="AE25" s="44" t="s">
        <v>133</v>
      </c>
      <c r="AF25" s="204" t="s">
        <v>67</v>
      </c>
      <c r="AG25" s="204" t="s">
        <v>67</v>
      </c>
      <c r="AH25" s="91" t="s">
        <v>67</v>
      </c>
      <c r="AI25" s="204" t="s">
        <v>67</v>
      </c>
      <c r="AJ25" s="204" t="s">
        <v>67</v>
      </c>
      <c r="AK25" s="100">
        <v>0.3</v>
      </c>
      <c r="AL25" s="46"/>
      <c r="AM25" s="91">
        <f t="shared" si="0"/>
        <v>0</v>
      </c>
      <c r="AN25" s="36"/>
      <c r="AO25" s="47"/>
      <c r="AP25" s="97" t="s">
        <v>122</v>
      </c>
      <c r="AQ25" s="101">
        <v>0.6</v>
      </c>
      <c r="AR25" s="45"/>
      <c r="AS25" s="91">
        <f t="shared" si="1"/>
        <v>0</v>
      </c>
      <c r="AT25" s="37"/>
    </row>
    <row r="26" spans="1:46" s="93" customFormat="1" ht="290.25" customHeight="1" thickBot="1" x14ac:dyDescent="0.3">
      <c r="A26" s="80">
        <v>1</v>
      </c>
      <c r="B26" s="81" t="s">
        <v>119</v>
      </c>
      <c r="C26" s="96" t="s">
        <v>120</v>
      </c>
      <c r="D26" s="102" t="s">
        <v>134</v>
      </c>
      <c r="E26" s="103">
        <v>0.1</v>
      </c>
      <c r="F26" s="99" t="s">
        <v>94</v>
      </c>
      <c r="G26" s="81" t="s">
        <v>135</v>
      </c>
      <c r="H26" s="81" t="s">
        <v>136</v>
      </c>
      <c r="I26" s="85">
        <v>42</v>
      </c>
      <c r="J26" s="84" t="s">
        <v>61</v>
      </c>
      <c r="K26" s="99" t="s">
        <v>137</v>
      </c>
      <c r="L26" s="104">
        <v>10</v>
      </c>
      <c r="M26" s="104">
        <v>10</v>
      </c>
      <c r="N26" s="104">
        <v>10</v>
      </c>
      <c r="O26" s="104">
        <v>12</v>
      </c>
      <c r="P26" s="104">
        <v>42</v>
      </c>
      <c r="Q26" s="88" t="s">
        <v>63</v>
      </c>
      <c r="R26" s="88" t="s">
        <v>138</v>
      </c>
      <c r="S26" s="88" t="s">
        <v>126</v>
      </c>
      <c r="T26" s="99" t="s">
        <v>139</v>
      </c>
      <c r="U26" s="88"/>
      <c r="V26" s="104">
        <v>10</v>
      </c>
      <c r="W26" s="48">
        <v>11</v>
      </c>
      <c r="X26" s="91">
        <v>1</v>
      </c>
      <c r="Y26" s="159" t="s">
        <v>140</v>
      </c>
      <c r="Z26" s="159" t="s">
        <v>141</v>
      </c>
      <c r="AA26" s="104">
        <v>10</v>
      </c>
      <c r="AB26" s="177">
        <v>10</v>
      </c>
      <c r="AC26" s="91">
        <v>1</v>
      </c>
      <c r="AD26" s="179" t="s">
        <v>142</v>
      </c>
      <c r="AE26" s="44" t="s">
        <v>143</v>
      </c>
      <c r="AF26" s="104">
        <v>10</v>
      </c>
      <c r="AG26" s="44">
        <v>10</v>
      </c>
      <c r="AH26" s="91">
        <f t="shared" si="2"/>
        <v>1</v>
      </c>
      <c r="AI26" s="44" t="s">
        <v>144</v>
      </c>
      <c r="AJ26" s="44" t="s">
        <v>143</v>
      </c>
      <c r="AK26" s="104">
        <v>12</v>
      </c>
      <c r="AL26" s="46"/>
      <c r="AM26" s="91">
        <f t="shared" si="0"/>
        <v>0</v>
      </c>
      <c r="AN26" s="36"/>
      <c r="AO26" s="47"/>
      <c r="AP26" s="81" t="s">
        <v>135</v>
      </c>
      <c r="AQ26" s="101">
        <v>42</v>
      </c>
      <c r="AR26" s="45"/>
      <c r="AS26" s="91">
        <f t="shared" si="1"/>
        <v>0</v>
      </c>
      <c r="AT26" s="37"/>
    </row>
    <row r="27" spans="1:46" s="93" customFormat="1" ht="201.75" customHeight="1" thickBot="1" x14ac:dyDescent="0.3">
      <c r="A27" s="80">
        <v>1</v>
      </c>
      <c r="B27" s="81" t="s">
        <v>119</v>
      </c>
      <c r="C27" s="96" t="s">
        <v>120</v>
      </c>
      <c r="D27" s="102" t="s">
        <v>145</v>
      </c>
      <c r="E27" s="103">
        <v>0.1</v>
      </c>
      <c r="F27" s="99" t="s">
        <v>94</v>
      </c>
      <c r="G27" s="81" t="s">
        <v>146</v>
      </c>
      <c r="H27" s="81" t="s">
        <v>147</v>
      </c>
      <c r="I27" s="104">
        <v>24</v>
      </c>
      <c r="J27" s="84" t="s">
        <v>61</v>
      </c>
      <c r="K27" s="99" t="s">
        <v>148</v>
      </c>
      <c r="L27" s="104">
        <v>6</v>
      </c>
      <c r="M27" s="104">
        <v>6</v>
      </c>
      <c r="N27" s="104">
        <v>6</v>
      </c>
      <c r="O27" s="104">
        <v>6</v>
      </c>
      <c r="P27" s="104">
        <v>24</v>
      </c>
      <c r="Q27" s="88" t="s">
        <v>63</v>
      </c>
      <c r="R27" s="88" t="s">
        <v>138</v>
      </c>
      <c r="S27" s="88" t="s">
        <v>126</v>
      </c>
      <c r="T27" s="99" t="s">
        <v>149</v>
      </c>
      <c r="U27" s="88"/>
      <c r="V27" s="104">
        <v>6</v>
      </c>
      <c r="W27" s="48">
        <v>6</v>
      </c>
      <c r="X27" s="91">
        <f t="shared" si="3"/>
        <v>1</v>
      </c>
      <c r="Y27" s="159" t="s">
        <v>150</v>
      </c>
      <c r="Z27" s="159" t="s">
        <v>151</v>
      </c>
      <c r="AA27" s="104">
        <v>6</v>
      </c>
      <c r="AB27" s="177">
        <v>6</v>
      </c>
      <c r="AC27" s="91">
        <v>1</v>
      </c>
      <c r="AD27" s="44" t="s">
        <v>152</v>
      </c>
      <c r="AE27" s="44" t="s">
        <v>143</v>
      </c>
      <c r="AF27" s="104">
        <v>6</v>
      </c>
      <c r="AG27" s="44">
        <v>6</v>
      </c>
      <c r="AH27" s="91">
        <f t="shared" si="2"/>
        <v>1</v>
      </c>
      <c r="AI27" s="44" t="s">
        <v>153</v>
      </c>
      <c r="AJ27" s="44" t="s">
        <v>143</v>
      </c>
      <c r="AK27" s="104">
        <v>6</v>
      </c>
      <c r="AL27" s="46"/>
      <c r="AM27" s="91">
        <f t="shared" si="0"/>
        <v>0</v>
      </c>
      <c r="AN27" s="36"/>
      <c r="AO27" s="47"/>
      <c r="AP27" s="81" t="s">
        <v>146</v>
      </c>
      <c r="AQ27" s="101">
        <v>24</v>
      </c>
      <c r="AR27" s="45"/>
      <c r="AS27" s="91">
        <f t="shared" si="1"/>
        <v>0</v>
      </c>
      <c r="AT27" s="37"/>
    </row>
    <row r="28" spans="1:46" s="93" customFormat="1" ht="147" customHeight="1" thickBot="1" x14ac:dyDescent="0.3">
      <c r="A28" s="80">
        <v>1</v>
      </c>
      <c r="B28" s="81" t="s">
        <v>119</v>
      </c>
      <c r="C28" s="96" t="s">
        <v>120</v>
      </c>
      <c r="D28" s="102" t="s">
        <v>154</v>
      </c>
      <c r="E28" s="100">
        <v>0.1</v>
      </c>
      <c r="F28" s="99" t="s">
        <v>94</v>
      </c>
      <c r="G28" s="96" t="s">
        <v>155</v>
      </c>
      <c r="H28" s="81" t="s">
        <v>156</v>
      </c>
      <c r="I28" s="104">
        <v>20</v>
      </c>
      <c r="J28" s="84" t="s">
        <v>61</v>
      </c>
      <c r="K28" s="88" t="s">
        <v>157</v>
      </c>
      <c r="L28" s="104">
        <v>6</v>
      </c>
      <c r="M28" s="104">
        <v>6</v>
      </c>
      <c r="N28" s="104">
        <v>6</v>
      </c>
      <c r="O28" s="104">
        <v>6</v>
      </c>
      <c r="P28" s="104">
        <v>24</v>
      </c>
      <c r="Q28" s="88" t="s">
        <v>63</v>
      </c>
      <c r="R28" s="88" t="s">
        <v>138</v>
      </c>
      <c r="S28" s="88" t="s">
        <v>126</v>
      </c>
      <c r="T28" s="99" t="s">
        <v>158</v>
      </c>
      <c r="U28" s="88"/>
      <c r="V28" s="104">
        <v>6</v>
      </c>
      <c r="W28" s="48">
        <v>6</v>
      </c>
      <c r="X28" s="91">
        <f t="shared" si="3"/>
        <v>1</v>
      </c>
      <c r="Y28" s="159" t="s">
        <v>159</v>
      </c>
      <c r="Z28" s="159" t="s">
        <v>160</v>
      </c>
      <c r="AA28" s="104">
        <v>6</v>
      </c>
      <c r="AB28" s="177">
        <v>6</v>
      </c>
      <c r="AC28" s="91">
        <v>1</v>
      </c>
      <c r="AD28" s="44" t="s">
        <v>161</v>
      </c>
      <c r="AE28" s="44" t="s">
        <v>143</v>
      </c>
      <c r="AF28" s="104">
        <v>6</v>
      </c>
      <c r="AG28" s="44">
        <v>6</v>
      </c>
      <c r="AH28" s="91">
        <f t="shared" si="2"/>
        <v>1</v>
      </c>
      <c r="AI28" s="44" t="s">
        <v>162</v>
      </c>
      <c r="AJ28" s="44" t="s">
        <v>143</v>
      </c>
      <c r="AK28" s="104">
        <v>6</v>
      </c>
      <c r="AL28" s="46"/>
      <c r="AM28" s="91">
        <f t="shared" si="0"/>
        <v>0</v>
      </c>
      <c r="AN28" s="36"/>
      <c r="AO28" s="47"/>
      <c r="AP28" s="96" t="s">
        <v>155</v>
      </c>
      <c r="AQ28" s="101">
        <v>24</v>
      </c>
      <c r="AR28" s="45"/>
      <c r="AS28" s="91">
        <f t="shared" si="1"/>
        <v>0</v>
      </c>
      <c r="AT28" s="37"/>
    </row>
    <row r="29" spans="1:46" s="174" customFormat="1" ht="135" customHeight="1" thickBot="1" x14ac:dyDescent="0.3">
      <c r="A29" s="80">
        <v>7</v>
      </c>
      <c r="B29" s="162" t="s">
        <v>163</v>
      </c>
      <c r="C29" s="162" t="s">
        <v>164</v>
      </c>
      <c r="D29" s="102" t="s">
        <v>165</v>
      </c>
      <c r="E29" s="83">
        <v>0.11</v>
      </c>
      <c r="F29" s="84" t="s">
        <v>94</v>
      </c>
      <c r="G29" s="102" t="s">
        <v>166</v>
      </c>
      <c r="H29" s="102" t="s">
        <v>167</v>
      </c>
      <c r="I29" s="163">
        <v>0.92</v>
      </c>
      <c r="J29" s="84" t="s">
        <v>168</v>
      </c>
      <c r="K29" s="84" t="s">
        <v>169</v>
      </c>
      <c r="L29" s="164">
        <v>1</v>
      </c>
      <c r="M29" s="164">
        <v>1</v>
      </c>
      <c r="N29" s="164">
        <v>1</v>
      </c>
      <c r="O29" s="83">
        <v>1</v>
      </c>
      <c r="P29" s="163">
        <v>1</v>
      </c>
      <c r="Q29" s="84" t="s">
        <v>63</v>
      </c>
      <c r="R29" s="84" t="s">
        <v>170</v>
      </c>
      <c r="S29" s="84" t="s">
        <v>126</v>
      </c>
      <c r="T29" s="84" t="s">
        <v>171</v>
      </c>
      <c r="U29" s="84"/>
      <c r="V29" s="165">
        <v>1</v>
      </c>
      <c r="W29" s="166">
        <v>0.95</v>
      </c>
      <c r="X29" s="91">
        <f t="shared" si="3"/>
        <v>0.95</v>
      </c>
      <c r="Y29" s="167" t="s">
        <v>172</v>
      </c>
      <c r="Z29" s="167" t="s">
        <v>173</v>
      </c>
      <c r="AA29" s="164">
        <v>1</v>
      </c>
      <c r="AB29" s="166">
        <v>0.93</v>
      </c>
      <c r="AC29" s="91">
        <f>AB29/AA29</f>
        <v>0.93</v>
      </c>
      <c r="AD29" s="168" t="s">
        <v>174</v>
      </c>
      <c r="AE29" s="168"/>
      <c r="AF29" s="164">
        <v>1</v>
      </c>
      <c r="AG29" s="169">
        <v>0.93</v>
      </c>
      <c r="AH29" s="91">
        <f t="shared" si="2"/>
        <v>0.93</v>
      </c>
      <c r="AI29" s="168" t="s">
        <v>175</v>
      </c>
      <c r="AJ29" s="168" t="s">
        <v>176</v>
      </c>
      <c r="AK29" s="83">
        <v>1</v>
      </c>
      <c r="AL29" s="169"/>
      <c r="AM29" s="91">
        <f t="shared" si="0"/>
        <v>0</v>
      </c>
      <c r="AN29" s="170"/>
      <c r="AO29" s="171"/>
      <c r="AP29" s="102" t="s">
        <v>166</v>
      </c>
      <c r="AQ29" s="172">
        <v>1</v>
      </c>
      <c r="AR29" s="166"/>
      <c r="AS29" s="91">
        <f t="shared" si="1"/>
        <v>0</v>
      </c>
      <c r="AT29" s="173"/>
    </row>
    <row r="30" spans="1:46" s="147" customFormat="1" ht="128.25" customHeight="1" thickBot="1" x14ac:dyDescent="0.3">
      <c r="A30" s="132">
        <v>6</v>
      </c>
      <c r="B30" s="133" t="s">
        <v>82</v>
      </c>
      <c r="C30" s="133" t="s">
        <v>177</v>
      </c>
      <c r="D30" s="134" t="s">
        <v>178</v>
      </c>
      <c r="E30" s="148">
        <v>0.04</v>
      </c>
      <c r="F30" s="136" t="s">
        <v>179</v>
      </c>
      <c r="G30" s="149" t="s">
        <v>180</v>
      </c>
      <c r="H30" s="149" t="s">
        <v>181</v>
      </c>
      <c r="I30" s="136">
        <v>1</v>
      </c>
      <c r="J30" s="136" t="s">
        <v>61</v>
      </c>
      <c r="K30" s="149" t="s">
        <v>182</v>
      </c>
      <c r="L30" s="136">
        <v>0</v>
      </c>
      <c r="M30" s="136">
        <v>0</v>
      </c>
      <c r="N30" s="136">
        <v>0</v>
      </c>
      <c r="O30" s="136">
        <v>1</v>
      </c>
      <c r="P30" s="136">
        <f>+SUM(L30:O30)</f>
        <v>1</v>
      </c>
      <c r="Q30" s="136" t="s">
        <v>63</v>
      </c>
      <c r="R30" s="136" t="s">
        <v>183</v>
      </c>
      <c r="S30" s="136" t="s">
        <v>184</v>
      </c>
      <c r="T30" s="150" t="s">
        <v>185</v>
      </c>
      <c r="U30" s="136"/>
      <c r="V30" s="136">
        <v>0</v>
      </c>
      <c r="W30" s="141">
        <v>0</v>
      </c>
      <c r="X30" s="139" t="s">
        <v>67</v>
      </c>
      <c r="Y30" s="139" t="s">
        <v>67</v>
      </c>
      <c r="Z30" s="139" t="s">
        <v>67</v>
      </c>
      <c r="AA30" s="139" t="s">
        <v>67</v>
      </c>
      <c r="AB30" s="139" t="s">
        <v>67</v>
      </c>
      <c r="AC30" s="139" t="s">
        <v>67</v>
      </c>
      <c r="AD30" s="139" t="s">
        <v>67</v>
      </c>
      <c r="AE30" s="205" t="s">
        <v>67</v>
      </c>
      <c r="AF30" s="205" t="s">
        <v>186</v>
      </c>
      <c r="AG30" s="205" t="s">
        <v>186</v>
      </c>
      <c r="AH30" s="139" t="s">
        <v>186</v>
      </c>
      <c r="AI30" s="141" t="s">
        <v>187</v>
      </c>
      <c r="AJ30" s="141" t="s">
        <v>188</v>
      </c>
      <c r="AK30" s="136">
        <v>0</v>
      </c>
      <c r="AL30" s="142"/>
      <c r="AM30" s="139" t="s">
        <v>67</v>
      </c>
      <c r="AN30" s="143"/>
      <c r="AO30" s="144"/>
      <c r="AP30" s="149" t="s">
        <v>180</v>
      </c>
      <c r="AQ30" s="145">
        <v>1</v>
      </c>
      <c r="AR30" s="138"/>
      <c r="AS30" s="139">
        <f t="shared" si="1"/>
        <v>0</v>
      </c>
      <c r="AT30" s="146"/>
    </row>
    <row r="31" spans="1:46" s="147" customFormat="1" ht="75" customHeight="1" thickBot="1" x14ac:dyDescent="0.3">
      <c r="A31" s="132">
        <v>6</v>
      </c>
      <c r="B31" s="133" t="s">
        <v>82</v>
      </c>
      <c r="C31" s="133" t="s">
        <v>177</v>
      </c>
      <c r="D31" s="134" t="s">
        <v>189</v>
      </c>
      <c r="E31" s="151">
        <v>0.04</v>
      </c>
      <c r="F31" s="136" t="s">
        <v>179</v>
      </c>
      <c r="G31" s="149" t="s">
        <v>190</v>
      </c>
      <c r="H31" s="149" t="s">
        <v>191</v>
      </c>
      <c r="I31" s="136" t="s">
        <v>192</v>
      </c>
      <c r="J31" s="136" t="s">
        <v>168</v>
      </c>
      <c r="K31" s="149" t="s">
        <v>193</v>
      </c>
      <c r="L31" s="137">
        <v>1</v>
      </c>
      <c r="M31" s="137">
        <v>1</v>
      </c>
      <c r="N31" s="137">
        <v>1</v>
      </c>
      <c r="O31" s="137">
        <v>1</v>
      </c>
      <c r="P31" s="137">
        <v>1</v>
      </c>
      <c r="Q31" s="136" t="s">
        <v>63</v>
      </c>
      <c r="R31" s="136" t="s">
        <v>194</v>
      </c>
      <c r="S31" s="136" t="s">
        <v>184</v>
      </c>
      <c r="T31" s="136" t="s">
        <v>195</v>
      </c>
      <c r="U31" s="136"/>
      <c r="V31" s="137">
        <v>1</v>
      </c>
      <c r="W31" s="142">
        <v>0.16</v>
      </c>
      <c r="X31" s="139">
        <f t="shared" si="3"/>
        <v>0.16</v>
      </c>
      <c r="Y31" s="140" t="s">
        <v>196</v>
      </c>
      <c r="Z31" s="140" t="s">
        <v>197</v>
      </c>
      <c r="AA31" s="137">
        <v>1</v>
      </c>
      <c r="AB31" s="138">
        <v>0.05</v>
      </c>
      <c r="AC31" s="139">
        <f>AB31/AA31</f>
        <v>0.05</v>
      </c>
      <c r="AD31" s="141" t="s">
        <v>198</v>
      </c>
      <c r="AE31" s="141" t="s">
        <v>199</v>
      </c>
      <c r="AF31" s="137">
        <v>1</v>
      </c>
      <c r="AG31" s="142">
        <v>0.09</v>
      </c>
      <c r="AH31" s="139">
        <f t="shared" si="2"/>
        <v>0.09</v>
      </c>
      <c r="AI31" s="141" t="s">
        <v>200</v>
      </c>
      <c r="AJ31" s="141" t="s">
        <v>201</v>
      </c>
      <c r="AK31" s="137">
        <v>1</v>
      </c>
      <c r="AL31" s="142"/>
      <c r="AM31" s="139">
        <f t="shared" si="0"/>
        <v>0</v>
      </c>
      <c r="AN31" s="143"/>
      <c r="AO31" s="144"/>
      <c r="AP31" s="149" t="s">
        <v>190</v>
      </c>
      <c r="AQ31" s="145">
        <v>1</v>
      </c>
      <c r="AR31" s="138"/>
      <c r="AS31" s="139">
        <f t="shared" si="1"/>
        <v>0</v>
      </c>
      <c r="AT31" s="146"/>
    </row>
    <row r="32" spans="1:46" s="147" customFormat="1" ht="168.75" customHeight="1" thickBot="1" x14ac:dyDescent="0.3">
      <c r="A32" s="132">
        <v>6</v>
      </c>
      <c r="B32" s="133" t="s">
        <v>82</v>
      </c>
      <c r="C32" s="133" t="s">
        <v>177</v>
      </c>
      <c r="D32" s="134" t="s">
        <v>202</v>
      </c>
      <c r="E32" s="151">
        <v>0.04</v>
      </c>
      <c r="F32" s="136" t="s">
        <v>179</v>
      </c>
      <c r="G32" s="134" t="s">
        <v>203</v>
      </c>
      <c r="H32" s="134" t="s">
        <v>204</v>
      </c>
      <c r="I32" s="136">
        <v>312</v>
      </c>
      <c r="J32" s="136" t="s">
        <v>61</v>
      </c>
      <c r="K32" s="134" t="s">
        <v>205</v>
      </c>
      <c r="L32" s="137">
        <v>0</v>
      </c>
      <c r="M32" s="137">
        <v>0</v>
      </c>
      <c r="N32" s="137">
        <v>0</v>
      </c>
      <c r="O32" s="137">
        <v>1</v>
      </c>
      <c r="P32" s="152">
        <v>1</v>
      </c>
      <c r="Q32" s="136" t="s">
        <v>63</v>
      </c>
      <c r="R32" s="136" t="s">
        <v>206</v>
      </c>
      <c r="S32" s="136" t="s">
        <v>184</v>
      </c>
      <c r="T32" s="136" t="s">
        <v>207</v>
      </c>
      <c r="U32" s="136"/>
      <c r="V32" s="205" t="s">
        <v>67</v>
      </c>
      <c r="W32" s="205" t="s">
        <v>67</v>
      </c>
      <c r="X32" s="139" t="s">
        <v>67</v>
      </c>
      <c r="Y32" s="139" t="s">
        <v>67</v>
      </c>
      <c r="Z32" s="139" t="s">
        <v>67</v>
      </c>
      <c r="AA32" s="205" t="s">
        <v>67</v>
      </c>
      <c r="AB32" s="205" t="s">
        <v>67</v>
      </c>
      <c r="AC32" s="139" t="s">
        <v>67</v>
      </c>
      <c r="AD32" s="141" t="s">
        <v>208</v>
      </c>
      <c r="AE32" s="141" t="s">
        <v>209</v>
      </c>
      <c r="AF32" s="205" t="s">
        <v>186</v>
      </c>
      <c r="AG32" s="205" t="s">
        <v>186</v>
      </c>
      <c r="AH32" s="205" t="s">
        <v>186</v>
      </c>
      <c r="AI32" s="205" t="s">
        <v>210</v>
      </c>
      <c r="AJ32" s="141" t="s">
        <v>211</v>
      </c>
      <c r="AK32" s="137">
        <v>0.45</v>
      </c>
      <c r="AL32" s="142"/>
      <c r="AM32" s="139">
        <f t="shared" si="0"/>
        <v>0</v>
      </c>
      <c r="AN32" s="143"/>
      <c r="AO32" s="144"/>
      <c r="AP32" s="134" t="s">
        <v>203</v>
      </c>
      <c r="AQ32" s="145">
        <v>1</v>
      </c>
      <c r="AR32" s="138"/>
      <c r="AS32" s="139">
        <f t="shared" si="1"/>
        <v>0</v>
      </c>
      <c r="AT32" s="146"/>
    </row>
    <row r="33" spans="1:46" s="147" customFormat="1" ht="253.5" customHeight="1" thickBot="1" x14ac:dyDescent="0.3">
      <c r="A33" s="132">
        <v>6</v>
      </c>
      <c r="B33" s="133" t="s">
        <v>82</v>
      </c>
      <c r="C33" s="133" t="s">
        <v>177</v>
      </c>
      <c r="D33" s="134" t="s">
        <v>212</v>
      </c>
      <c r="E33" s="151">
        <v>0.04</v>
      </c>
      <c r="F33" s="136" t="s">
        <v>179</v>
      </c>
      <c r="G33" s="149" t="s">
        <v>213</v>
      </c>
      <c r="H33" s="134" t="s">
        <v>214</v>
      </c>
      <c r="I33" s="136" t="s">
        <v>192</v>
      </c>
      <c r="J33" s="136" t="s">
        <v>168</v>
      </c>
      <c r="K33" s="136" t="s">
        <v>215</v>
      </c>
      <c r="L33" s="135"/>
      <c r="M33" s="135">
        <v>0.7</v>
      </c>
      <c r="N33" s="135"/>
      <c r="O33" s="135">
        <v>0.7</v>
      </c>
      <c r="P33" s="135">
        <v>0.7</v>
      </c>
      <c r="Q33" s="136" t="s">
        <v>63</v>
      </c>
      <c r="R33" s="136" t="s">
        <v>216</v>
      </c>
      <c r="S33" s="136" t="s">
        <v>184</v>
      </c>
      <c r="T33" s="136" t="s">
        <v>217</v>
      </c>
      <c r="U33" s="136"/>
      <c r="V33" s="135">
        <v>0</v>
      </c>
      <c r="W33" s="135">
        <v>0</v>
      </c>
      <c r="X33" s="139" t="s">
        <v>67</v>
      </c>
      <c r="Y33" s="139" t="s">
        <v>67</v>
      </c>
      <c r="Z33" s="139" t="s">
        <v>67</v>
      </c>
      <c r="AA33" s="135">
        <v>0.7</v>
      </c>
      <c r="AB33" s="138">
        <v>0.25</v>
      </c>
      <c r="AC33" s="139">
        <f>AB33/AA33</f>
        <v>0.35714285714285715</v>
      </c>
      <c r="AD33" s="141" t="s">
        <v>218</v>
      </c>
      <c r="AE33" s="141"/>
      <c r="AF33" s="135"/>
      <c r="AG33" s="205" t="s">
        <v>67</v>
      </c>
      <c r="AH33" s="139" t="s">
        <v>67</v>
      </c>
      <c r="AI33" s="205" t="s">
        <v>67</v>
      </c>
      <c r="AJ33" s="205" t="s">
        <v>67</v>
      </c>
      <c r="AK33" s="135">
        <v>0.7</v>
      </c>
      <c r="AL33" s="142"/>
      <c r="AM33" s="139">
        <f t="shared" si="0"/>
        <v>0</v>
      </c>
      <c r="AN33" s="143"/>
      <c r="AO33" s="144"/>
      <c r="AP33" s="149" t="s">
        <v>213</v>
      </c>
      <c r="AQ33" s="145">
        <v>0.7</v>
      </c>
      <c r="AR33" s="138"/>
      <c r="AS33" s="139">
        <f t="shared" si="1"/>
        <v>0</v>
      </c>
      <c r="AT33" s="146"/>
    </row>
    <row r="34" spans="1:46" s="147" customFormat="1" ht="75" customHeight="1" thickBot="1" x14ac:dyDescent="0.3">
      <c r="A34" s="132">
        <v>6</v>
      </c>
      <c r="B34" s="133" t="s">
        <v>82</v>
      </c>
      <c r="C34" s="133" t="s">
        <v>177</v>
      </c>
      <c r="D34" s="134" t="s">
        <v>219</v>
      </c>
      <c r="E34" s="151">
        <v>0.04</v>
      </c>
      <c r="F34" s="136" t="s">
        <v>179</v>
      </c>
      <c r="G34" s="136" t="s">
        <v>220</v>
      </c>
      <c r="H34" s="149" t="s">
        <v>221</v>
      </c>
      <c r="I34" s="136" t="s">
        <v>192</v>
      </c>
      <c r="J34" s="136" t="s">
        <v>168</v>
      </c>
      <c r="K34" s="136" t="s">
        <v>222</v>
      </c>
      <c r="L34" s="135">
        <v>0</v>
      </c>
      <c r="M34" s="135">
        <v>0</v>
      </c>
      <c r="N34" s="135">
        <v>0</v>
      </c>
      <c r="O34" s="135">
        <v>0.8</v>
      </c>
      <c r="P34" s="135">
        <v>0.8</v>
      </c>
      <c r="Q34" s="136" t="s">
        <v>63</v>
      </c>
      <c r="R34" s="136" t="s">
        <v>216</v>
      </c>
      <c r="S34" s="136" t="s">
        <v>184</v>
      </c>
      <c r="T34" s="136" t="s">
        <v>216</v>
      </c>
      <c r="U34" s="136"/>
      <c r="V34" s="135">
        <v>0</v>
      </c>
      <c r="W34" s="135">
        <v>0</v>
      </c>
      <c r="X34" s="139" t="s">
        <v>67</v>
      </c>
      <c r="Y34" s="139" t="s">
        <v>67</v>
      </c>
      <c r="Z34" s="139" t="s">
        <v>67</v>
      </c>
      <c r="AA34" s="135" t="s">
        <v>67</v>
      </c>
      <c r="AB34" s="135" t="s">
        <v>67</v>
      </c>
      <c r="AC34" s="135" t="s">
        <v>67</v>
      </c>
      <c r="AD34" s="135" t="s">
        <v>67</v>
      </c>
      <c r="AE34" s="139" t="s">
        <v>67</v>
      </c>
      <c r="AF34" s="135" t="s">
        <v>67</v>
      </c>
      <c r="AG34" s="135" t="s">
        <v>67</v>
      </c>
      <c r="AH34" s="135" t="s">
        <v>67</v>
      </c>
      <c r="AI34" s="135" t="s">
        <v>67</v>
      </c>
      <c r="AJ34" s="135" t="s">
        <v>67</v>
      </c>
      <c r="AK34" s="135">
        <v>0.8</v>
      </c>
      <c r="AL34" s="142"/>
      <c r="AM34" s="139" t="s">
        <v>67</v>
      </c>
      <c r="AN34" s="143"/>
      <c r="AO34" s="144"/>
      <c r="AP34" s="136" t="s">
        <v>220</v>
      </c>
      <c r="AQ34" s="153">
        <v>0.8</v>
      </c>
      <c r="AR34" s="138"/>
      <c r="AS34" s="139">
        <f t="shared" si="1"/>
        <v>0</v>
      </c>
      <c r="AT34" s="146"/>
    </row>
    <row r="35" spans="1:46" ht="55.5" customHeight="1" thickBot="1" x14ac:dyDescent="0.3">
      <c r="A35" s="105"/>
      <c r="B35" s="249" t="s">
        <v>223</v>
      </c>
      <c r="C35" s="250"/>
      <c r="D35" s="250"/>
      <c r="E35" s="106">
        <f>SUM(E18:E34)</f>
        <v>1</v>
      </c>
      <c r="F35" s="107"/>
      <c r="G35" s="108"/>
      <c r="H35" s="109"/>
      <c r="I35" s="109"/>
      <c r="J35" s="109"/>
      <c r="K35" s="109"/>
      <c r="L35" s="109"/>
      <c r="M35" s="109"/>
      <c r="N35" s="109"/>
      <c r="O35" s="109"/>
      <c r="P35" s="110"/>
      <c r="Q35" s="109"/>
      <c r="R35" s="109"/>
      <c r="S35" s="109"/>
      <c r="T35" s="109"/>
      <c r="U35" s="109"/>
      <c r="V35" s="258" t="s">
        <v>224</v>
      </c>
      <c r="W35" s="258"/>
      <c r="X35" s="161">
        <f>AVERAGE(X18:X34)</f>
        <v>0.84271428571428575</v>
      </c>
      <c r="Y35" s="111"/>
      <c r="Z35" s="112"/>
      <c r="AA35" s="259" t="s">
        <v>225</v>
      </c>
      <c r="AB35" s="259"/>
      <c r="AC35" s="178">
        <f>AVERAGE(AC18:AC34)</f>
        <v>0.75913877551020426</v>
      </c>
      <c r="AD35" s="111"/>
      <c r="AE35" s="112"/>
      <c r="AF35" s="258" t="s">
        <v>226</v>
      </c>
      <c r="AG35" s="258"/>
      <c r="AH35" s="191">
        <f>AVERAGE(AH18:AH34)</f>
        <v>0.87722222222222213</v>
      </c>
      <c r="AI35" s="111"/>
      <c r="AJ35" s="113"/>
      <c r="AK35" s="264" t="s">
        <v>227</v>
      </c>
      <c r="AL35" s="264"/>
      <c r="AM35" s="111">
        <f>AVERAGE(AM18:AM23)</f>
        <v>0</v>
      </c>
      <c r="AN35" s="111"/>
      <c r="AO35" s="265" t="s">
        <v>228</v>
      </c>
      <c r="AP35" s="266"/>
      <c r="AQ35" s="267"/>
      <c r="AR35" s="114" t="e">
        <f>AVERAGE(AR18:AR23)</f>
        <v>#DIV/0!</v>
      </c>
      <c r="AS35" s="114"/>
      <c r="AT35" s="115"/>
    </row>
    <row r="36" spans="1:46" ht="15.75" customHeight="1" x14ac:dyDescent="0.25">
      <c r="A36" s="57"/>
      <c r="B36" s="116"/>
      <c r="C36" s="116"/>
      <c r="D36" s="117"/>
      <c r="E36" s="118"/>
      <c r="F36" s="116"/>
      <c r="G36" s="116"/>
      <c r="H36" s="119"/>
      <c r="I36" s="119"/>
      <c r="J36" s="119"/>
      <c r="K36" s="119"/>
      <c r="L36" s="119"/>
      <c r="M36" s="119"/>
      <c r="N36" s="119"/>
      <c r="O36" s="119"/>
      <c r="P36" s="119"/>
      <c r="Q36" s="119"/>
      <c r="R36" s="119"/>
      <c r="S36" s="51"/>
      <c r="T36" s="51"/>
      <c r="U36" s="51"/>
      <c r="V36" s="217"/>
      <c r="W36" s="217"/>
      <c r="X36" s="120"/>
      <c r="Y36" s="121"/>
      <c r="Z36" s="121"/>
      <c r="AA36" s="217"/>
      <c r="AB36" s="217"/>
      <c r="AC36" s="120"/>
      <c r="AD36" s="121"/>
      <c r="AE36" s="121"/>
      <c r="AF36" s="217"/>
      <c r="AG36" s="217"/>
      <c r="AH36" s="120"/>
      <c r="AI36" s="121"/>
      <c r="AJ36" s="121"/>
      <c r="AK36" s="217"/>
      <c r="AL36" s="217"/>
      <c r="AM36" s="120"/>
      <c r="AN36" s="121"/>
      <c r="AO36" s="121"/>
      <c r="AP36" s="217"/>
      <c r="AQ36" s="217"/>
      <c r="AR36" s="217"/>
      <c r="AS36" s="120"/>
      <c r="AT36" s="121"/>
    </row>
    <row r="37" spans="1:46" ht="15.75" customHeight="1" thickBot="1" x14ac:dyDescent="0.3">
      <c r="A37" s="57"/>
      <c r="B37" s="116"/>
      <c r="C37" s="116"/>
      <c r="D37" s="117"/>
      <c r="E37" s="118"/>
      <c r="F37" s="116"/>
      <c r="G37" s="116"/>
      <c r="H37" s="119"/>
      <c r="I37" s="119"/>
      <c r="J37" s="119"/>
      <c r="K37" s="119"/>
      <c r="L37" s="119"/>
      <c r="M37" s="119"/>
      <c r="N37" s="119"/>
      <c r="O37" s="119"/>
      <c r="P37" s="119"/>
      <c r="Q37" s="119"/>
      <c r="R37" s="119"/>
      <c r="S37" s="51"/>
      <c r="T37" s="51"/>
      <c r="U37" s="51"/>
      <c r="V37" s="217"/>
      <c r="W37" s="217"/>
      <c r="X37" s="122"/>
      <c r="Y37" s="121"/>
      <c r="Z37" s="121"/>
      <c r="AA37" s="217"/>
      <c r="AB37" s="217"/>
      <c r="AC37" s="122"/>
      <c r="AD37" s="121"/>
      <c r="AE37" s="121"/>
      <c r="AF37" s="217"/>
      <c r="AG37" s="217"/>
      <c r="AH37" s="123"/>
      <c r="AI37" s="121"/>
      <c r="AJ37" s="121"/>
      <c r="AK37" s="217"/>
      <c r="AL37" s="217"/>
      <c r="AM37" s="123"/>
      <c r="AN37" s="121"/>
      <c r="AO37" s="121"/>
      <c r="AP37" s="217"/>
      <c r="AQ37" s="217"/>
      <c r="AR37" s="217"/>
      <c r="AS37" s="123"/>
      <c r="AT37" s="121"/>
    </row>
    <row r="38" spans="1:46" ht="29.25" customHeight="1" x14ac:dyDescent="0.25">
      <c r="A38" s="57"/>
      <c r="B38" s="255" t="s">
        <v>229</v>
      </c>
      <c r="C38" s="256"/>
      <c r="D38" s="257"/>
      <c r="E38" s="124"/>
      <c r="F38" s="214" t="s">
        <v>230</v>
      </c>
      <c r="G38" s="215"/>
      <c r="H38" s="215"/>
      <c r="I38" s="216"/>
      <c r="J38" s="214" t="s">
        <v>231</v>
      </c>
      <c r="K38" s="215"/>
      <c r="L38" s="215"/>
      <c r="M38" s="215"/>
      <c r="N38" s="215"/>
      <c r="O38" s="215"/>
      <c r="P38" s="216"/>
      <c r="Q38" s="119"/>
      <c r="R38" s="119"/>
      <c r="S38" s="51"/>
      <c r="T38" s="51"/>
      <c r="U38" s="51"/>
      <c r="V38" s="217"/>
      <c r="W38" s="217"/>
      <c r="X38" s="122"/>
      <c r="Y38" s="121"/>
      <c r="Z38" s="121"/>
      <c r="AA38" s="217"/>
      <c r="AB38" s="217"/>
      <c r="AC38" s="122"/>
      <c r="AD38" s="121"/>
      <c r="AE38" s="121"/>
      <c r="AF38" s="217"/>
      <c r="AG38" s="217"/>
      <c r="AH38" s="123"/>
      <c r="AI38" s="121"/>
      <c r="AJ38" s="121"/>
      <c r="AK38" s="217"/>
      <c r="AL38" s="217"/>
      <c r="AM38" s="123"/>
      <c r="AN38" s="121"/>
      <c r="AO38" s="121"/>
      <c r="AP38" s="217"/>
      <c r="AQ38" s="217"/>
      <c r="AR38" s="217"/>
      <c r="AS38" s="123"/>
      <c r="AT38" s="121"/>
    </row>
    <row r="39" spans="1:46" ht="51" customHeight="1" x14ac:dyDescent="0.25">
      <c r="A39" s="57"/>
      <c r="B39" s="224" t="s">
        <v>232</v>
      </c>
      <c r="C39" s="225"/>
      <c r="D39" s="125"/>
      <c r="E39" s="195"/>
      <c r="F39" s="251" t="s">
        <v>232</v>
      </c>
      <c r="G39" s="252"/>
      <c r="H39" s="252"/>
      <c r="I39" s="253"/>
      <c r="J39" s="251" t="s">
        <v>232</v>
      </c>
      <c r="K39" s="252"/>
      <c r="L39" s="252"/>
      <c r="M39" s="252"/>
      <c r="N39" s="252"/>
      <c r="O39" s="252"/>
      <c r="P39" s="253"/>
      <c r="Q39" s="119"/>
      <c r="R39" s="119"/>
      <c r="S39" s="51"/>
      <c r="T39" s="51"/>
      <c r="U39" s="51"/>
      <c r="V39" s="254"/>
      <c r="W39" s="254"/>
      <c r="X39" s="120"/>
      <c r="Y39" s="121"/>
      <c r="Z39" s="121"/>
      <c r="AA39" s="254"/>
      <c r="AB39" s="254"/>
      <c r="AC39" s="120"/>
      <c r="AD39" s="121"/>
      <c r="AE39" s="121"/>
      <c r="AF39" s="254"/>
      <c r="AG39" s="254"/>
      <c r="AH39" s="120"/>
      <c r="AI39" s="121"/>
      <c r="AJ39" s="121"/>
      <c r="AK39" s="254"/>
      <c r="AL39" s="254"/>
      <c r="AM39" s="120"/>
      <c r="AN39" s="121"/>
      <c r="AO39" s="121"/>
      <c r="AP39" s="254"/>
      <c r="AQ39" s="254"/>
      <c r="AR39" s="254"/>
      <c r="AS39" s="120"/>
      <c r="AT39" s="121"/>
    </row>
    <row r="40" spans="1:46" ht="30" customHeight="1" x14ac:dyDescent="0.25">
      <c r="A40" s="57"/>
      <c r="B40" s="233"/>
      <c r="C40" s="234"/>
      <c r="D40" s="125"/>
      <c r="E40" s="196"/>
      <c r="F40" s="214"/>
      <c r="G40" s="215"/>
      <c r="H40" s="214"/>
      <c r="I40" s="215"/>
      <c r="J40" s="214"/>
      <c r="K40" s="215"/>
      <c r="L40" s="215"/>
      <c r="M40" s="215"/>
      <c r="N40" s="215"/>
      <c r="O40" s="215"/>
      <c r="P40" s="216"/>
      <c r="Q40" s="119"/>
      <c r="R40" s="119"/>
      <c r="S40" s="51"/>
      <c r="T40" s="51"/>
      <c r="U40" s="51"/>
      <c r="V40" s="51"/>
      <c r="W40" s="51"/>
      <c r="X40" s="126"/>
      <c r="Y40" s="51"/>
      <c r="Z40" s="51"/>
      <c r="AA40" s="51"/>
      <c r="AB40" s="51"/>
      <c r="AC40" s="126"/>
      <c r="AD40" s="51"/>
      <c r="AE40" s="51"/>
      <c r="AF40" s="51"/>
      <c r="AG40" s="51"/>
      <c r="AH40" s="126"/>
      <c r="AI40" s="51"/>
      <c r="AJ40" s="51"/>
      <c r="AK40" s="51"/>
      <c r="AL40" s="51"/>
      <c r="AM40" s="126"/>
      <c r="AN40" s="51"/>
      <c r="AO40" s="51"/>
      <c r="AP40" s="51"/>
      <c r="AQ40" s="51"/>
      <c r="AR40" s="51"/>
      <c r="AS40" s="126"/>
      <c r="AT40" s="51"/>
    </row>
    <row r="41" spans="1:46" x14ac:dyDescent="0.25">
      <c r="A41" s="57"/>
      <c r="B41" s="233"/>
      <c r="C41" s="234"/>
      <c r="D41" s="125"/>
      <c r="E41" s="196"/>
      <c r="F41" s="214"/>
      <c r="G41" s="215"/>
      <c r="H41" s="215"/>
      <c r="I41" s="216"/>
      <c r="J41" s="233"/>
      <c r="K41" s="234"/>
      <c r="L41" s="234"/>
      <c r="M41" s="234"/>
      <c r="N41" s="234"/>
      <c r="O41" s="234"/>
      <c r="P41" s="270"/>
      <c r="Q41" s="119"/>
      <c r="R41" s="119"/>
      <c r="S41" s="51"/>
      <c r="T41" s="51"/>
      <c r="U41" s="51"/>
      <c r="V41" s="51"/>
      <c r="W41" s="51"/>
      <c r="X41" s="126"/>
      <c r="Y41" s="51"/>
      <c r="Z41" s="51"/>
      <c r="AA41" s="51"/>
      <c r="AB41" s="51"/>
      <c r="AC41" s="126"/>
      <c r="AD41" s="51"/>
      <c r="AE41" s="51"/>
      <c r="AF41" s="51"/>
      <c r="AG41" s="51"/>
      <c r="AH41" s="126"/>
      <c r="AI41" s="51"/>
      <c r="AJ41" s="51"/>
      <c r="AK41" s="51"/>
      <c r="AL41" s="51"/>
      <c r="AM41" s="126"/>
      <c r="AN41" s="51"/>
      <c r="AO41" s="51"/>
      <c r="AP41" s="51"/>
      <c r="AQ41" s="51"/>
      <c r="AR41" s="51"/>
      <c r="AS41" s="126"/>
      <c r="AT41" s="51"/>
    </row>
    <row r="42" spans="1:46" x14ac:dyDescent="0.25"/>
    <row r="43" spans="1:46" hidden="1" x14ac:dyDescent="0.25"/>
    <row r="44" spans="1:46" hidden="1" x14ac:dyDescent="0.25"/>
    <row r="45" spans="1:46" hidden="1" x14ac:dyDescent="0.25"/>
    <row r="46" spans="1:46" ht="48.75" hidden="1" customHeight="1" x14ac:dyDescent="0.25">
      <c r="A46" s="129"/>
    </row>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x14ac:dyDescent="0.25"/>
  </sheetData>
  <sheetProtection algorithmName="SHA-512" hashValue="3jMbSEjgNazqbJ1bYK162kJ8cx5qGa72OuTCmo7e7srxp3XKWsGoawuamAPDJHRWBZeJvOq+TobelB1erentzQ==" saltValue="45W0h24/0/fvAD5a1sN6mA==" spinCount="100000" sheet="1" objects="1" scenarios="1"/>
  <mergeCells count="96">
    <mergeCell ref="AF13:AJ13"/>
    <mergeCell ref="AF14:AJ14"/>
    <mergeCell ref="AK13:AO13"/>
    <mergeCell ref="AP13:AT13"/>
    <mergeCell ref="AS15:AS16"/>
    <mergeCell ref="AT15:AT16"/>
    <mergeCell ref="AK14:AO14"/>
    <mergeCell ref="AP14:AT14"/>
    <mergeCell ref="AK7:AO7"/>
    <mergeCell ref="AF11:AG11"/>
    <mergeCell ref="AP7:AT7"/>
    <mergeCell ref="AK11:AL11"/>
    <mergeCell ref="AF7:AJ7"/>
    <mergeCell ref="AF9:AJ9"/>
    <mergeCell ref="AK9:AO9"/>
    <mergeCell ref="AP9:AT9"/>
    <mergeCell ref="AP11:AR11"/>
    <mergeCell ref="B41:C41"/>
    <mergeCell ref="F41:I41"/>
    <mergeCell ref="J41:P41"/>
    <mergeCell ref="AK38:AL38"/>
    <mergeCell ref="V15:W15"/>
    <mergeCell ref="X15:X16"/>
    <mergeCell ref="Y15:Y16"/>
    <mergeCell ref="D15:S15"/>
    <mergeCell ref="Z15:Z16"/>
    <mergeCell ref="AA15:AB15"/>
    <mergeCell ref="AH15:AH16"/>
    <mergeCell ref="AI15:AI16"/>
    <mergeCell ref="AK15:AL15"/>
    <mergeCell ref="AJ15:AJ16"/>
    <mergeCell ref="AK36:AL36"/>
    <mergeCell ref="AA39:AB39"/>
    <mergeCell ref="AP36:AR36"/>
    <mergeCell ref="AA35:AB35"/>
    <mergeCell ref="AC15:AC16"/>
    <mergeCell ref="AD15:AD16"/>
    <mergeCell ref="AE15:AE16"/>
    <mergeCell ref="AM15:AM16"/>
    <mergeCell ref="AN15:AN16"/>
    <mergeCell ref="AK35:AL35"/>
    <mergeCell ref="AO35:AQ35"/>
    <mergeCell ref="AF15:AG15"/>
    <mergeCell ref="AP15:AR15"/>
    <mergeCell ref="AO15:AO16"/>
    <mergeCell ref="AF39:AG39"/>
    <mergeCell ref="AF37:AG37"/>
    <mergeCell ref="AA37:AB37"/>
    <mergeCell ref="AF38:AG38"/>
    <mergeCell ref="AF35:AG35"/>
    <mergeCell ref="AF36:AG36"/>
    <mergeCell ref="AK39:AL39"/>
    <mergeCell ref="AP38:AR38"/>
    <mergeCell ref="AP39:AR39"/>
    <mergeCell ref="AP37:AR37"/>
    <mergeCell ref="AK37:AL37"/>
    <mergeCell ref="C16:C17"/>
    <mergeCell ref="B35:D35"/>
    <mergeCell ref="F39:I39"/>
    <mergeCell ref="V39:W39"/>
    <mergeCell ref="V37:W37"/>
    <mergeCell ref="B38:D38"/>
    <mergeCell ref="J39:P39"/>
    <mergeCell ref="V36:W36"/>
    <mergeCell ref="V35:W35"/>
    <mergeCell ref="J40:P40"/>
    <mergeCell ref="B39:C39"/>
    <mergeCell ref="F40:G40"/>
    <mergeCell ref="H40:I40"/>
    <mergeCell ref="A1:H1"/>
    <mergeCell ref="A2:H2"/>
    <mergeCell ref="B40:C40"/>
    <mergeCell ref="A13:B15"/>
    <mergeCell ref="C3:H3"/>
    <mergeCell ref="E4:H4"/>
    <mergeCell ref="E5:H5"/>
    <mergeCell ref="E6:H6"/>
    <mergeCell ref="E7:H7"/>
    <mergeCell ref="D11:K11"/>
    <mergeCell ref="L11:O11"/>
    <mergeCell ref="E8:H8"/>
    <mergeCell ref="AA14:AE14"/>
    <mergeCell ref="F38:I38"/>
    <mergeCell ref="J38:P38"/>
    <mergeCell ref="V38:W38"/>
    <mergeCell ref="AA38:AB38"/>
    <mergeCell ref="AA36:AB36"/>
    <mergeCell ref="D13:U14"/>
    <mergeCell ref="V13:Z13"/>
    <mergeCell ref="AA13:AE13"/>
    <mergeCell ref="V14:Z14"/>
    <mergeCell ref="AA9:AE9"/>
    <mergeCell ref="AA11:AB11"/>
    <mergeCell ref="E9:H9"/>
    <mergeCell ref="E10:H10"/>
    <mergeCell ref="V11:W11"/>
  </mergeCells>
  <conditionalFormatting sqref="AH38:AH39 AM38:AM39 AS38:AS39 AC38:AC39 X38:X39 X35:Y35 AC35:AD35 AH35:AI35 AM35:AN35 AR35:AT35 AM35:AM36 X19:Z21 X24:Z24 X30:Z30 X32:Z34 X18:X36 AC18:AC31 AH18:AH29 AS18:AS36 AC35:AC36 AH35:AH36 AF18:AJ18 AF20:AJ20 AF24:AJ25 V32:X32 AC33 AG33:AJ33 AH31">
    <cfRule type="containsText" dxfId="59" priority="326" operator="containsText" text="N/A">
      <formula>NOT(ISERROR(SEARCH("N/A",V18)))</formula>
    </cfRule>
    <cfRule type="cellIs" dxfId="58" priority="327" operator="between">
      <formula>#REF!</formula>
      <formula>#REF!</formula>
    </cfRule>
    <cfRule type="cellIs" dxfId="57" priority="328" operator="between">
      <formula>#REF!</formula>
      <formula>#REF!</formula>
    </cfRule>
    <cfRule type="cellIs" dxfId="56" priority="329" operator="between">
      <formula>#REF!</formula>
      <formula>#REF!</formula>
    </cfRule>
  </conditionalFormatting>
  <conditionalFormatting sqref="AH39 AH36 AM39 AM36 AS39 AS36 AC39 AC36 X39 X36">
    <cfRule type="containsText" dxfId="55" priority="390" operator="containsText" text="N/A">
      <formula>NOT(ISERROR(SEARCH("N/A",X36)))</formula>
    </cfRule>
    <cfRule type="cellIs" dxfId="54" priority="391" operator="between">
      <formula>$B$14</formula>
      <formula>#REF!</formula>
    </cfRule>
    <cfRule type="cellIs" dxfId="53" priority="392" operator="between">
      <formula>$B$12</formula>
      <formula>#REF!</formula>
    </cfRule>
    <cfRule type="cellIs" dxfId="52" priority="393" operator="between">
      <formula>#REF!</formula>
      <formula>#REF!</formula>
    </cfRule>
  </conditionalFormatting>
  <conditionalFormatting sqref="AS36 AH36 AH39 AM36 AM39 AS39 AC36 AC39 X36 X39">
    <cfRule type="containsText" dxfId="51" priority="430" operator="containsText" text="N/A">
      <formula>NOT(ISERROR(SEARCH("N/A",X36)))</formula>
    </cfRule>
    <cfRule type="cellIs" dxfId="50" priority="431" operator="between">
      <formula>#REF!</formula>
      <formula>#REF!</formula>
    </cfRule>
    <cfRule type="cellIs" dxfId="49" priority="432" operator="between">
      <formula>$B$12</formula>
      <formula>#REF!</formula>
    </cfRule>
    <cfRule type="cellIs" dxfId="48" priority="433" operator="between">
      <formula>#REF!</formula>
      <formula>#REF!</formula>
    </cfRule>
  </conditionalFormatting>
  <conditionalFormatting sqref="Y35">
    <cfRule type="colorScale" priority="105">
      <colorScale>
        <cfvo type="min"/>
        <cfvo type="percentile" val="50"/>
        <cfvo type="max"/>
        <color rgb="FFF8696B"/>
        <color rgb="FFFFEB84"/>
        <color rgb="FF63BE7B"/>
      </colorScale>
    </cfRule>
  </conditionalFormatting>
  <conditionalFormatting sqref="AD35">
    <cfRule type="colorScale" priority="104">
      <colorScale>
        <cfvo type="min"/>
        <cfvo type="percentile" val="50"/>
        <cfvo type="max"/>
        <color rgb="FFF8696B"/>
        <color rgb="FFFFEB84"/>
        <color rgb="FF63BE7B"/>
      </colorScale>
    </cfRule>
  </conditionalFormatting>
  <conditionalFormatting sqref="AI35">
    <cfRule type="colorScale" priority="103">
      <colorScale>
        <cfvo type="min"/>
        <cfvo type="percentile" val="50"/>
        <cfvo type="max"/>
        <color rgb="FFF8696B"/>
        <color rgb="FFFFEB84"/>
        <color rgb="FF63BE7B"/>
      </colorScale>
    </cfRule>
  </conditionalFormatting>
  <conditionalFormatting sqref="AN35">
    <cfRule type="colorScale" priority="102">
      <colorScale>
        <cfvo type="min"/>
        <cfvo type="percentile" val="50"/>
        <cfvo type="max"/>
        <color rgb="FFF8696B"/>
        <color rgb="FFFFEB84"/>
        <color rgb="FF63BE7B"/>
      </colorScale>
    </cfRule>
  </conditionalFormatting>
  <conditionalFormatting sqref="AS35">
    <cfRule type="colorScale" priority="101">
      <colorScale>
        <cfvo type="min"/>
        <cfvo type="percentile" val="50"/>
        <cfvo type="max"/>
        <color rgb="FFF8696B"/>
        <color rgb="FFFFEB84"/>
        <color rgb="FF63BE7B"/>
      </colorScale>
    </cfRule>
  </conditionalFormatting>
  <conditionalFormatting sqref="X35">
    <cfRule type="colorScale" priority="92">
      <colorScale>
        <cfvo type="min"/>
        <cfvo type="percentile" val="50"/>
        <cfvo type="max"/>
        <color rgb="FFF8696B"/>
        <color rgb="FFFFEB84"/>
        <color rgb="FF63BE7B"/>
      </colorScale>
    </cfRule>
  </conditionalFormatting>
  <conditionalFormatting sqref="AC35">
    <cfRule type="colorScale" priority="83">
      <colorScale>
        <cfvo type="min"/>
        <cfvo type="percentile" val="50"/>
        <cfvo type="max"/>
        <color rgb="FFF8696B"/>
        <color rgb="FFFFEB84"/>
        <color rgb="FF63BE7B"/>
      </colorScale>
    </cfRule>
  </conditionalFormatting>
  <conditionalFormatting sqref="AH35">
    <cfRule type="colorScale" priority="74">
      <colorScale>
        <cfvo type="min"/>
        <cfvo type="percentile" val="50"/>
        <cfvo type="max"/>
        <color rgb="FFF8696B"/>
        <color rgb="FFFFEB84"/>
        <color rgb="FF63BE7B"/>
      </colorScale>
    </cfRule>
  </conditionalFormatting>
  <conditionalFormatting sqref="AM35">
    <cfRule type="colorScale" priority="65">
      <colorScale>
        <cfvo type="min"/>
        <cfvo type="percentile" val="50"/>
        <cfvo type="max"/>
        <color rgb="FFF8696B"/>
        <color rgb="FFFFEB84"/>
        <color rgb="FF63BE7B"/>
      </colorScale>
    </cfRule>
  </conditionalFormatting>
  <conditionalFormatting sqref="AR35">
    <cfRule type="colorScale" priority="53">
      <colorScale>
        <cfvo type="min"/>
        <cfvo type="percentile" val="50"/>
        <cfvo type="max"/>
        <color rgb="FF63BE7B"/>
        <color rgb="FFFFEB84"/>
        <color rgb="FFF8696B"/>
      </colorScale>
    </cfRule>
  </conditionalFormatting>
  <conditionalFormatting sqref="AM35">
    <cfRule type="iconSet" priority="1474">
      <iconSet iconSet="4Arrows">
        <cfvo type="percent" val="0"/>
        <cfvo type="percent" val="25"/>
        <cfvo type="percent" val="50"/>
        <cfvo type="percent" val="75"/>
      </iconSet>
    </cfRule>
  </conditionalFormatting>
  <conditionalFormatting sqref="Y18:Z18">
    <cfRule type="containsText" dxfId="47" priority="45" operator="containsText" text="N/A">
      <formula>NOT(ISERROR(SEARCH("N/A",Y18)))</formula>
    </cfRule>
    <cfRule type="cellIs" dxfId="46" priority="46" operator="between">
      <formula>#REF!</formula>
      <formula>#REF!</formula>
    </cfRule>
    <cfRule type="cellIs" dxfId="45" priority="47" operator="between">
      <formula>#REF!</formula>
      <formula>#REF!</formula>
    </cfRule>
    <cfRule type="cellIs" dxfId="44" priority="48" operator="between">
      <formula>#REF!</formula>
      <formula>#REF!</formula>
    </cfRule>
  </conditionalFormatting>
  <conditionalFormatting sqref="Y25:Z25">
    <cfRule type="containsText" dxfId="43" priority="41" operator="containsText" text="N/A">
      <formula>NOT(ISERROR(SEARCH("N/A",Y25)))</formula>
    </cfRule>
    <cfRule type="cellIs" dxfId="42" priority="42" operator="between">
      <formula>#REF!</formula>
      <formula>#REF!</formula>
    </cfRule>
    <cfRule type="cellIs" dxfId="41" priority="43" operator="between">
      <formula>#REF!</formula>
      <formula>#REF!</formula>
    </cfRule>
    <cfRule type="cellIs" dxfId="40" priority="44" operator="between">
      <formula>#REF!</formula>
      <formula>#REF!</formula>
    </cfRule>
  </conditionalFormatting>
  <conditionalFormatting sqref="AR18:AR34">
    <cfRule type="colorScale" priority="1509">
      <colorScale>
        <cfvo type="num" val="0.45"/>
        <cfvo type="percent" val="0.65"/>
        <cfvo type="percent" val="100"/>
        <color rgb="FFF8696B"/>
        <color rgb="FFFFEB84"/>
        <color rgb="FF63BE7B"/>
      </colorScale>
    </cfRule>
  </conditionalFormatting>
  <conditionalFormatting sqref="AR19:AR35">
    <cfRule type="colorScale" priority="1511">
      <colorScale>
        <cfvo type="num" val="0.45"/>
        <cfvo type="percent" val="0.65"/>
        <cfvo type="percent" val="100"/>
        <color rgb="FFF8696B"/>
        <color rgb="FFFFEB84"/>
        <color rgb="FF63BE7B"/>
      </colorScale>
    </cfRule>
  </conditionalFormatting>
  <conditionalFormatting sqref="AB30">
    <cfRule type="containsText" dxfId="39" priority="37" operator="containsText" text="N/A">
      <formula>NOT(ISERROR(SEARCH("N/A",AB30)))</formula>
    </cfRule>
    <cfRule type="cellIs" dxfId="38" priority="38" operator="between">
      <formula>#REF!</formula>
      <formula>#REF!</formula>
    </cfRule>
    <cfRule type="cellIs" dxfId="37" priority="39" operator="between">
      <formula>#REF!</formula>
      <formula>#REF!</formula>
    </cfRule>
    <cfRule type="cellIs" dxfId="36" priority="40" operator="between">
      <formula>#REF!</formula>
      <formula>#REF!</formula>
    </cfRule>
  </conditionalFormatting>
  <conditionalFormatting sqref="AA30">
    <cfRule type="containsText" dxfId="35" priority="33" operator="containsText" text="N/A">
      <formula>NOT(ISERROR(SEARCH("N/A",AA30)))</formula>
    </cfRule>
    <cfRule type="cellIs" dxfId="34" priority="34" operator="between">
      <formula>#REF!</formula>
      <formula>#REF!</formula>
    </cfRule>
    <cfRule type="cellIs" dxfId="33" priority="35" operator="between">
      <formula>#REF!</formula>
      <formula>#REF!</formula>
    </cfRule>
    <cfRule type="cellIs" dxfId="32" priority="36" operator="between">
      <formula>#REF!</formula>
      <formula>#REF!</formula>
    </cfRule>
  </conditionalFormatting>
  <conditionalFormatting sqref="AD30">
    <cfRule type="containsText" dxfId="31" priority="29" operator="containsText" text="N/A">
      <formula>NOT(ISERROR(SEARCH("N/A",AD30)))</formula>
    </cfRule>
    <cfRule type="cellIs" dxfId="30" priority="30" operator="between">
      <formula>#REF!</formula>
      <formula>#REF!</formula>
    </cfRule>
    <cfRule type="cellIs" dxfId="29" priority="31" operator="between">
      <formula>#REF!</formula>
      <formula>#REF!</formula>
    </cfRule>
    <cfRule type="cellIs" dxfId="28" priority="32" operator="between">
      <formula>#REF!</formula>
      <formula>#REF!</formula>
    </cfRule>
  </conditionalFormatting>
  <conditionalFormatting sqref="AE34">
    <cfRule type="containsText" dxfId="27" priority="25" operator="containsText" text="N/A">
      <formula>NOT(ISERROR(SEARCH("N/A",AE34)))</formula>
    </cfRule>
    <cfRule type="cellIs" dxfId="26" priority="26" operator="between">
      <formula>#REF!</formula>
      <formula>#REF!</formula>
    </cfRule>
    <cfRule type="cellIs" dxfId="25" priority="27" operator="between">
      <formula>#REF!</formula>
      <formula>#REF!</formula>
    </cfRule>
    <cfRule type="cellIs" dxfId="24" priority="28" operator="between">
      <formula>#REF!</formula>
      <formula>#REF!</formula>
    </cfRule>
  </conditionalFormatting>
  <conditionalFormatting sqref="AA32:AC32">
    <cfRule type="containsText" dxfId="23" priority="21" operator="containsText" text="N/A">
      <formula>NOT(ISERROR(SEARCH("N/A",AA32)))</formula>
    </cfRule>
    <cfRule type="cellIs" dxfId="22" priority="22" operator="between">
      <formula>#REF!</formula>
      <formula>#REF!</formula>
    </cfRule>
    <cfRule type="cellIs" dxfId="21" priority="23" operator="between">
      <formula>#REF!</formula>
      <formula>#REF!</formula>
    </cfRule>
    <cfRule type="cellIs" dxfId="20" priority="24" operator="between">
      <formula>#REF!</formula>
      <formula>#REF!</formula>
    </cfRule>
  </conditionalFormatting>
  <conditionalFormatting sqref="AG32:AI32">
    <cfRule type="containsText" dxfId="19" priority="17" operator="containsText" text="N/A">
      <formula>NOT(ISERROR(SEARCH("N/A",AG32)))</formula>
    </cfRule>
    <cfRule type="cellIs" dxfId="18" priority="18" operator="between">
      <formula>#REF!</formula>
      <formula>#REF!</formula>
    </cfRule>
    <cfRule type="cellIs" dxfId="17" priority="19" operator="between">
      <formula>#REF!</formula>
      <formula>#REF!</formula>
    </cfRule>
    <cfRule type="cellIs" dxfId="16" priority="20" operator="between">
      <formula>#REF!</formula>
      <formula>#REF!</formula>
    </cfRule>
  </conditionalFormatting>
  <conditionalFormatting sqref="AF30:AG30">
    <cfRule type="containsText" dxfId="15" priority="13" operator="containsText" text="N/A">
      <formula>NOT(ISERROR(SEARCH("N/A",AF30)))</formula>
    </cfRule>
    <cfRule type="cellIs" dxfId="14" priority="14" operator="between">
      <formula>#REF!</formula>
      <formula>#REF!</formula>
    </cfRule>
    <cfRule type="cellIs" dxfId="13" priority="15" operator="between">
      <formula>#REF!</formula>
      <formula>#REF!</formula>
    </cfRule>
    <cfRule type="cellIs" dxfId="12" priority="16" operator="between">
      <formula>#REF!</formula>
      <formula>#REF!</formula>
    </cfRule>
  </conditionalFormatting>
  <conditionalFormatting sqref="AF32">
    <cfRule type="containsText" dxfId="11" priority="9" operator="containsText" text="N/A">
      <formula>NOT(ISERROR(SEARCH("N/A",AF32)))</formula>
    </cfRule>
    <cfRule type="cellIs" dxfId="10" priority="10" operator="between">
      <formula>#REF!</formula>
      <formula>#REF!</formula>
    </cfRule>
    <cfRule type="cellIs" dxfId="9" priority="11" operator="between">
      <formula>#REF!</formula>
      <formula>#REF!</formula>
    </cfRule>
    <cfRule type="cellIs" dxfId="8" priority="12" operator="between">
      <formula>#REF!</formula>
      <formula>#REF!</formula>
    </cfRule>
  </conditionalFormatting>
  <conditionalFormatting sqref="AH30">
    <cfRule type="containsText" dxfId="7" priority="5" operator="containsText" text="N/A">
      <formula>NOT(ISERROR(SEARCH("N/A",AH30)))</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E30">
    <cfRule type="containsText" dxfId="3" priority="1" operator="containsText" text="N/A">
      <formula>NOT(ISERROR(SEARCH("N/A",AE30)))</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dataValidations count="7">
    <dataValidation type="list" allowBlank="1" showInputMessage="1" showErrorMessage="1" sqref="W5" xr:uid="{00000000-0002-0000-0000-000000000000}">
      <formula1>$AT$7:$AT$11</formula1>
    </dataValidation>
    <dataValidation type="list" allowBlank="1" showInputMessage="1" showErrorMessage="1" sqref="B4" xr:uid="{00000000-0002-0000-0000-000001000000}">
      <formula1>DEPENDENCIA</formula1>
    </dataValidation>
    <dataValidation type="list" allowBlank="1" showInputMessage="1" showErrorMessage="1" sqref="B7:B8" xr:uid="{00000000-0002-0000-0000-000002000000}">
      <formula1>LIDERPROCESO</formula1>
    </dataValidation>
    <dataValidation type="list" allowBlank="1" showInputMessage="1" showErrorMessage="1" sqref="J34 J21:J23 J29:J32" xr:uid="{00000000-0002-0000-0000-000003000000}">
      <formula1>PROGRAMACION</formula1>
    </dataValidation>
    <dataValidation type="list" allowBlank="1" showInputMessage="1" showErrorMessage="1" error="Escriba un texto " promptTitle="Cualquier contenido" sqref="F32:F34 F18:F23 F29:F30" xr:uid="{00000000-0002-0000-0000-000004000000}">
      <formula1>META2</formula1>
    </dataValidation>
    <dataValidation type="list" allowBlank="1" showInputMessage="1" showErrorMessage="1" sqref="Q18:Q34" xr:uid="{00000000-0002-0000-0000-000005000000}">
      <formula1>INDICADOR</formula1>
    </dataValidation>
    <dataValidation type="list" allowBlank="1" showInputMessage="1" showErrorMessage="1" sqref="U18:U34" xr:uid="{00000000-0002-0000-0000-000006000000}">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233</v>
      </c>
      <c r="B1" t="s">
        <v>234</v>
      </c>
      <c r="C1" t="s">
        <v>235</v>
      </c>
      <c r="D1" t="s">
        <v>236</v>
      </c>
      <c r="F1" t="s">
        <v>237</v>
      </c>
    </row>
    <row r="2" spans="1:8" x14ac:dyDescent="0.25">
      <c r="A2" t="s">
        <v>238</v>
      </c>
      <c r="B2" t="s">
        <v>239</v>
      </c>
      <c r="C2" t="s">
        <v>57</v>
      </c>
      <c r="D2" t="s">
        <v>61</v>
      </c>
      <c r="F2" t="s">
        <v>89</v>
      </c>
    </row>
    <row r="3" spans="1:8" x14ac:dyDescent="0.25">
      <c r="A3" t="s">
        <v>240</v>
      </c>
      <c r="B3" t="s">
        <v>241</v>
      </c>
      <c r="C3" t="s">
        <v>242</v>
      </c>
      <c r="D3" t="s">
        <v>168</v>
      </c>
      <c r="F3" t="s">
        <v>63</v>
      </c>
    </row>
    <row r="4" spans="1:8" x14ac:dyDescent="0.25">
      <c r="A4" t="s">
        <v>243</v>
      </c>
      <c r="C4" t="s">
        <v>94</v>
      </c>
      <c r="D4" t="s">
        <v>72</v>
      </c>
      <c r="F4" t="s">
        <v>74</v>
      </c>
    </row>
    <row r="5" spans="1:8" x14ac:dyDescent="0.25">
      <c r="A5" t="s">
        <v>244</v>
      </c>
      <c r="C5" t="s">
        <v>179</v>
      </c>
      <c r="D5" t="s">
        <v>245</v>
      </c>
    </row>
    <row r="6" spans="1:8" x14ac:dyDescent="0.25">
      <c r="A6" t="s">
        <v>246</v>
      </c>
      <c r="E6" t="s">
        <v>247</v>
      </c>
      <c r="G6" t="s">
        <v>248</v>
      </c>
    </row>
    <row r="7" spans="1:8" x14ac:dyDescent="0.25">
      <c r="A7" t="s">
        <v>249</v>
      </c>
      <c r="E7" t="s">
        <v>250</v>
      </c>
      <c r="G7" t="s">
        <v>251</v>
      </c>
    </row>
    <row r="8" spans="1:8" x14ac:dyDescent="0.25">
      <c r="E8" t="s">
        <v>252</v>
      </c>
      <c r="G8" t="s">
        <v>253</v>
      </c>
    </row>
    <row r="9" spans="1:8" x14ac:dyDescent="0.25">
      <c r="E9" t="s">
        <v>254</v>
      </c>
    </row>
    <row r="10" spans="1:8" x14ac:dyDescent="0.25">
      <c r="E10" t="s">
        <v>255</v>
      </c>
    </row>
    <row r="12" spans="1:8" s="3" customFormat="1" ht="74.25" customHeight="1" x14ac:dyDescent="0.25">
      <c r="A12" s="11"/>
      <c r="C12" s="12"/>
      <c r="D12" s="6"/>
      <c r="H12" s="3" t="s">
        <v>256</v>
      </c>
    </row>
    <row r="13" spans="1:8" s="3" customFormat="1" ht="74.25" customHeight="1" x14ac:dyDescent="0.25">
      <c r="A13" s="11"/>
      <c r="C13" s="12"/>
      <c r="D13" s="6"/>
      <c r="H13" s="3" t="s">
        <v>257</v>
      </c>
    </row>
    <row r="14" spans="1:8" s="3" customFormat="1" ht="74.25" customHeight="1" x14ac:dyDescent="0.25">
      <c r="A14" s="11"/>
      <c r="C14" s="12"/>
      <c r="D14" s="2"/>
      <c r="H14" s="3" t="s">
        <v>258</v>
      </c>
    </row>
    <row r="15" spans="1:8" s="3" customFormat="1" ht="74.25" customHeight="1" x14ac:dyDescent="0.25">
      <c r="A15" s="11"/>
      <c r="C15" s="12"/>
      <c r="D15" s="2"/>
      <c r="H15" s="3" t="s">
        <v>259</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260</v>
      </c>
      <c r="C99" t="s">
        <v>261</v>
      </c>
    </row>
    <row r="100" spans="2:3" x14ac:dyDescent="0.25">
      <c r="B100" s="10">
        <v>1167</v>
      </c>
      <c r="C100" s="3" t="s">
        <v>262</v>
      </c>
    </row>
    <row r="101" spans="2:3" ht="30" x14ac:dyDescent="0.25">
      <c r="B101" s="10">
        <v>1131</v>
      </c>
      <c r="C101" s="3" t="s">
        <v>263</v>
      </c>
    </row>
    <row r="102" spans="2:3" x14ac:dyDescent="0.25">
      <c r="B102" s="10">
        <v>1177</v>
      </c>
      <c r="C102" s="3" t="s">
        <v>264</v>
      </c>
    </row>
    <row r="103" spans="2:3" ht="30" x14ac:dyDescent="0.25">
      <c r="B103" s="10">
        <v>1094</v>
      </c>
      <c r="C103" s="3" t="s">
        <v>265</v>
      </c>
    </row>
    <row r="104" spans="2:3" x14ac:dyDescent="0.25">
      <c r="B104" s="10">
        <v>1128</v>
      </c>
      <c r="C104" s="3" t="s">
        <v>266</v>
      </c>
    </row>
    <row r="105" spans="2:3" ht="30" x14ac:dyDescent="0.25">
      <c r="B105" s="10">
        <v>1095</v>
      </c>
      <c r="C105" s="3" t="s">
        <v>267</v>
      </c>
    </row>
    <row r="106" spans="2:3" ht="30" x14ac:dyDescent="0.25">
      <c r="B106" s="10">
        <v>1129</v>
      </c>
      <c r="C106" s="3" t="s">
        <v>268</v>
      </c>
    </row>
    <row r="107" spans="2:3" ht="45" x14ac:dyDescent="0.25">
      <c r="B107" s="10">
        <v>1120</v>
      </c>
      <c r="C107" s="3" t="s">
        <v>269</v>
      </c>
    </row>
    <row r="108" spans="2:3" x14ac:dyDescent="0.25">
      <c r="B108" s="9"/>
    </row>
    <row r="109" spans="2:3" x14ac:dyDescent="0.25">
      <c r="B109" s="9"/>
    </row>
    <row r="117" spans="2:3" x14ac:dyDescent="0.25">
      <c r="B117" t="s">
        <v>270</v>
      </c>
    </row>
    <row r="118" spans="2:3" x14ac:dyDescent="0.25">
      <c r="B118" t="s">
        <v>271</v>
      </c>
      <c r="C118" t="s">
        <v>272</v>
      </c>
    </row>
    <row r="119" spans="2:3" x14ac:dyDescent="0.25">
      <c r="B119" t="s">
        <v>273</v>
      </c>
      <c r="C119" t="s">
        <v>274</v>
      </c>
    </row>
    <row r="120" spans="2:3" x14ac:dyDescent="0.25">
      <c r="B120" t="s">
        <v>275</v>
      </c>
      <c r="C120" t="s">
        <v>276</v>
      </c>
    </row>
    <row r="121" spans="2:3" x14ac:dyDescent="0.25">
      <c r="B121" t="s">
        <v>277</v>
      </c>
      <c r="C121" t="s">
        <v>278</v>
      </c>
    </row>
    <row r="122" spans="2:3" x14ac:dyDescent="0.25">
      <c r="B122" t="s">
        <v>279</v>
      </c>
      <c r="C122" t="s">
        <v>280</v>
      </c>
    </row>
    <row r="123" spans="2:3" x14ac:dyDescent="0.25">
      <c r="B123" t="s">
        <v>5</v>
      </c>
      <c r="C123" t="s">
        <v>281</v>
      </c>
    </row>
    <row r="124" spans="2:3" x14ac:dyDescent="0.25">
      <c r="B124" t="s">
        <v>282</v>
      </c>
      <c r="C124" t="s">
        <v>283</v>
      </c>
    </row>
    <row r="125" spans="2:3" x14ac:dyDescent="0.25">
      <c r="B125" t="s">
        <v>284</v>
      </c>
      <c r="C125" t="s">
        <v>285</v>
      </c>
    </row>
    <row r="126" spans="2:3" x14ac:dyDescent="0.25">
      <c r="B126" t="s">
        <v>286</v>
      </c>
      <c r="C126" t="s">
        <v>287</v>
      </c>
    </row>
    <row r="127" spans="2:3" x14ac:dyDescent="0.25">
      <c r="B127" t="s">
        <v>288</v>
      </c>
      <c r="C127" t="s">
        <v>289</v>
      </c>
    </row>
    <row r="128" spans="2:3" x14ac:dyDescent="0.25">
      <c r="B128" t="s">
        <v>290</v>
      </c>
      <c r="C128" t="s">
        <v>291</v>
      </c>
    </row>
    <row r="129" spans="2:3" x14ac:dyDescent="0.25">
      <c r="B129" t="s">
        <v>292</v>
      </c>
      <c r="C129" t="s">
        <v>293</v>
      </c>
    </row>
    <row r="130" spans="2:3" x14ac:dyDescent="0.25">
      <c r="B130" t="s">
        <v>294</v>
      </c>
      <c r="C130" t="s">
        <v>295</v>
      </c>
    </row>
    <row r="131" spans="2:3" x14ac:dyDescent="0.25">
      <c r="B131" t="s">
        <v>296</v>
      </c>
      <c r="C131" t="s">
        <v>297</v>
      </c>
    </row>
    <row r="132" spans="2:3" x14ac:dyDescent="0.25">
      <c r="B132" t="s">
        <v>298</v>
      </c>
      <c r="C132" t="s">
        <v>299</v>
      </c>
    </row>
    <row r="133" spans="2:3" x14ac:dyDescent="0.25">
      <c r="B133" t="s">
        <v>300</v>
      </c>
      <c r="C133" t="s">
        <v>301</v>
      </c>
    </row>
    <row r="134" spans="2:3" x14ac:dyDescent="0.25">
      <c r="B134" t="s">
        <v>302</v>
      </c>
      <c r="C134" t="s">
        <v>303</v>
      </c>
    </row>
    <row r="135" spans="2:3" x14ac:dyDescent="0.25">
      <c r="B135" t="s">
        <v>304</v>
      </c>
      <c r="C135" t="s">
        <v>305</v>
      </c>
    </row>
    <row r="136" spans="2:3" x14ac:dyDescent="0.25">
      <c r="B136" t="s">
        <v>306</v>
      </c>
      <c r="C136" t="s">
        <v>307</v>
      </c>
    </row>
    <row r="137" spans="2:3" x14ac:dyDescent="0.25">
      <c r="B137" t="s">
        <v>308</v>
      </c>
      <c r="C137" t="s">
        <v>309</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2019-11-13T22:27:04Z</dcterms:modified>
  <cp:category/>
  <cp:contentStatus/>
</cp:coreProperties>
</file>