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martha.barreto\Desktop\1_ALCALDÍAS LOCALES\"/>
    </mc:Choice>
  </mc:AlternateContent>
  <xr:revisionPtr revIDLastSave="0" documentId="8_{8E9BF36E-24F2-41B5-8C08-00521FA0F859}" xr6:coauthVersionLast="41" xr6:coauthVersionMax="41" xr10:uidLastSave="{00000000-0000-0000-0000-000000000000}"/>
  <bookViews>
    <workbookView xWindow="-120" yWindow="-120" windowWidth="29040" windowHeight="15840" tabRatio="711" xr2:uid="{00000000-000D-0000-FFFF-FFFF00000000}"/>
  </bookViews>
  <sheets>
    <sheet name="PLAN GESTION POR PROCESO" sheetId="1" r:id="rId1"/>
    <sheet name="Hoja2" sheetId="2" state="hidden" r:id="rId2"/>
    <sheet name="Hoja4" sheetId="5" state="hidden" r:id="rId3"/>
  </sheets>
  <externalReferences>
    <externalReference r:id="rId4"/>
  </externalReferences>
  <definedNames>
    <definedName name="_xlnm._FilterDatabase" localSheetId="0" hidden="1">'PLAN GESTION POR PROCESO'!$A$14:$AT$36</definedName>
    <definedName name="_xlnm.Print_Area" localSheetId="0">'PLAN GESTION POR PROCESO'!$A$1:$AT$42</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#REF!</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36" i="1" l="1"/>
  <c r="X36" i="1" l="1"/>
  <c r="AN35" i="1" l="1"/>
  <c r="AC20" i="1"/>
  <c r="AC36" i="1"/>
  <c r="X23" i="1"/>
  <c r="X24" i="1"/>
  <c r="X27" i="1"/>
  <c r="X28" i="1"/>
  <c r="X29" i="1"/>
  <c r="X30" i="1"/>
  <c r="X32" i="1"/>
  <c r="AS20" i="1"/>
  <c r="AS21" i="1"/>
  <c r="AS22" i="1"/>
  <c r="AS23" i="1"/>
  <c r="AS24" i="1"/>
  <c r="AS25" i="1"/>
  <c r="AS26" i="1"/>
  <c r="AS27" i="1"/>
  <c r="AS28" i="1"/>
  <c r="AS29" i="1"/>
  <c r="AS30" i="1"/>
  <c r="AS31" i="1"/>
  <c r="AS32" i="1"/>
  <c r="AS33" i="1"/>
  <c r="AS34" i="1"/>
  <c r="AS35" i="1"/>
  <c r="AS19" i="1"/>
  <c r="AM20" i="1"/>
  <c r="AM36" i="1"/>
  <c r="AM21" i="1"/>
  <c r="AM22" i="1"/>
  <c r="AM23" i="1"/>
  <c r="AM24" i="1"/>
  <c r="AM25" i="1"/>
  <c r="AM26" i="1"/>
  <c r="AM27" i="1"/>
  <c r="AM28" i="1"/>
  <c r="AM29" i="1"/>
  <c r="AM30" i="1"/>
  <c r="AM32" i="1"/>
  <c r="AM34" i="1"/>
  <c r="AH20" i="1"/>
  <c r="AH27" i="1"/>
  <c r="AH29" i="1"/>
  <c r="AH30" i="1"/>
  <c r="AH32" i="1"/>
  <c r="AC21" i="1"/>
  <c r="AC27" i="1"/>
  <c r="AC28" i="1"/>
  <c r="AC29" i="1"/>
  <c r="AC30" i="1"/>
  <c r="AC32" i="1"/>
  <c r="AC34" i="1"/>
  <c r="E36" i="1"/>
  <c r="P30" i="1"/>
  <c r="H49" i="1"/>
  <c r="H48" i="1"/>
  <c r="P24" i="1"/>
  <c r="P31" i="1"/>
  <c r="P20" i="1"/>
  <c r="P19" i="1"/>
  <c r="AR3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<sst xmlns="http://schemas.openxmlformats.org/spreadsheetml/2006/main" count="574" uniqueCount="310">
  <si>
    <t>ALCALDÍA LOCAL DE TEUSAQUILLO</t>
  </si>
  <si>
    <t>SECRETARIA DISTRITAL DE GOBIERNO</t>
  </si>
  <si>
    <t>VIGENCIA DE LA PLANEACIÓN</t>
  </si>
  <si>
    <t>CONTROL DE CAMBIOS</t>
  </si>
  <si>
    <t>ALCALDÍA LOCAL</t>
  </si>
  <si>
    <t>ALCALDIA LOCAL DE TEUSAQUILLO</t>
  </si>
  <si>
    <t>VERSIÓN</t>
  </si>
  <si>
    <t>FECHA</t>
  </si>
  <si>
    <t>DESCRIPCIÓN DE LA MODIFICACIÓN</t>
  </si>
  <si>
    <t>PROCESOS ASOCIADOS</t>
  </si>
  <si>
    <t>GESTIÓN PÚBLICA TERRITORIAL LOCAL 
GESTIÓN CORPORATIVA LOCAL
INSPECCIÓN VIGILANCIA Y CONTROL
GERENCIA DE TIC</t>
  </si>
  <si>
    <t>Se hace la oficialización del Plan de Gestión con relación a las metas programadas en la vigencia anterior.</t>
  </si>
  <si>
    <t>Se  incorporan las líneas base de la metas: (i) "Porcentaje de avance acumulado en el cumplimiento físico entregado del Plan de Desarrollo Local que arroja la MUSI"; (ii) "Dar respuesta al 100% de los requerimientos ciudadanos asignados a la Alcaldía Local con corte a 31 de diciembre de 2018, según la información de seguimiento presentada por el proceso de Servicio a la Ciudadanía", con relación a esta última meta se modifica el tipo de  programación y la programación  conforme a la información remitid por el Alcalde Local.</t>
  </si>
  <si>
    <t>Se adiciona el avance de gestión de la Alcaldía Local realizado durante el I trimestre, obteniendo por resultado 82,75%. Se modifican las metas 5 y 6 definiendo las obligaciones por pagar del rubro de Inversión y finalmente, se cambia la programación de la meta "Obtener una calificación  semestral  igual o superior al 80  % en conocimientos de MIPG por proceso y/o Alcaldía Local" para tercer trimestre de 2019. Se modificó el  medio de verificación de las metas asociadas a los operativos de actividad económica, obras y urbanismo y espacio público.</t>
  </si>
  <si>
    <r>
      <t xml:space="preserve">En atención al correo remitido el día 25 de julio de 2019 por partede la Directora para la Gestión Policiva se modifica la linea base de las metas </t>
    </r>
    <r>
      <rPr>
        <i/>
        <sz val="12"/>
        <rFont val="Arial"/>
        <family val="2"/>
      </rPr>
      <t xml:space="preserve">"Dar impulso procesal  ( Avocar, rechazar, enviar al competente, fallar) al 60% de los comparendos recibidos en las vigencias anteriores al año 2019." y "Dar impulso procesal  ( Avocar, rechazar, enviar al competente, fallar) al 60% de las quejas recibidos en las vigencias anteriores al año 2019" </t>
    </r>
    <r>
      <rPr>
        <sz val="12"/>
        <rFont val="Arial"/>
        <family val="2"/>
      </rPr>
      <t xml:space="preserve"> . Se adiciona el avance de gestión de la Alcaldía Local realizado durante el II trimestre, obteniendo por resultado 91,01%.</t>
    </r>
  </si>
  <si>
    <t>Se modifica la programación de la meta transversal "Obtener una calificación   igual o superior al 80  % en conocimientos de MIPG por proceso y/o Alcaldía Local"  para cuarto trimestre de vigencia.</t>
  </si>
  <si>
    <t>Se modifica la programación de las metas: i) "Presentar una (1) propuesta de buena práctica de gestión encaminada al fortalecimiento de la integridad en el servicio público y/o lucha contra la corrupción en la entidad" para el cuarto trimestre, toda vez, que la meta registrada no cumple con los criterios establecidos ii). Dar respuesta al 100% de los requerimientos ciudadanos asignados a la Alcaldía Local con corte a 31 de diciembre de 2018, según la información de seguimiento presentada por el proceso de Servicio a la Ciudadanía para el cuarto trimestre. Se adiciona el avance de gestión del proceso realizado durante el III trimestre, obteniendo por resultado del 91.94%</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</si>
  <si>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</si>
  <si>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</si>
  <si>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</si>
  <si>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</si>
  <si>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</si>
  <si>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</si>
  <si>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</si>
  <si>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</si>
  <si>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</si>
  <si>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</si>
  <si>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</si>
  <si>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</si>
  <si>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</si>
  <si>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</si>
  <si>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</si>
  <si>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PROCESO</t>
  </si>
  <si>
    <t>META PLAN DE GESTIÓN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</si>
  <si>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</si>
  <si>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</si>
  <si>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</si>
  <si>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</si>
  <si>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</si>
  <si>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</si>
  <si>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</si>
  <si>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</si>
  <si>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</si>
  <si>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</si>
  <si>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</si>
  <si>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</si>
  <si>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</si>
  <si>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</si>
  <si>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</si>
  <si>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</si>
  <si>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</si>
  <si>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</si>
  <si>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</si>
  <si>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</si>
  <si>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 xml:space="preserve">Fortalecer la capacidad institucional y para el ejercicio de la función  policiva por parte de las autoridades </t>
  </si>
  <si>
    <t>Gestión Pública Territorial Local</t>
  </si>
  <si>
    <r>
      <t xml:space="preserve">Incrementar en un </t>
    </r>
    <r>
      <rPr>
        <b/>
        <sz val="12"/>
        <rFont val="Garamond"/>
        <family val="1"/>
      </rPr>
      <t>10%</t>
    </r>
    <r>
      <rPr>
        <sz val="12"/>
        <rFont val="Garamond"/>
        <family val="1"/>
      </rPr>
      <t xml:space="preserve"> la participación de los ciudadanos en la audiencia de rendición de cuentas.</t>
    </r>
  </si>
  <si>
    <t>RETADORA (MEJORA)</t>
  </si>
  <si>
    <t>Porcentaje de incremento de la participación de los Ciudadanos en la Audiencia de Rendición de Cuentas</t>
  </si>
  <si>
    <t>((No. ciudadanos participantes en la audiencia de Rendición de Cuentas vigencia 2019 - No. ciudadanos participantes en la audiencia de Rendición de Cuentas Vigencia 2018) /  No. ciudadanos participantes en la audiencia de Rendición de Cuentas Vigencia 2018)*100</t>
  </si>
  <si>
    <t>Diligenciar de acuerdo con el informe de veeduría distrital</t>
  </si>
  <si>
    <t>SUMA</t>
  </si>
  <si>
    <t>Ciudadanos</t>
  </si>
  <si>
    <t>EFICACIA</t>
  </si>
  <si>
    <t>Registros de asistencia a la audiencia pública de rendición de cuentas 2018 y  2019</t>
  </si>
  <si>
    <t>Alcaldía Local</t>
  </si>
  <si>
    <t>Informe de Veeduría Distrital</t>
  </si>
  <si>
    <t>META NO PROGRAMADA</t>
  </si>
  <si>
    <t xml:space="preserve">Se realizaron los diálogos ciudadanos y la rendición de cuentas. En el año 2018 hubo una asistencia de 180 personas y en el año 2019 hubo una asistencia de 251 personas, para un incremento del 39%. Se adjunta evidencias. </t>
  </si>
  <si>
    <t>Registros de asistencia a la audiencia pública de rendición de cuentas 2018 y 2019 y reportes enviados a la Veeduría Distrital</t>
  </si>
  <si>
    <r>
      <t xml:space="preserve">Lograr el </t>
    </r>
    <r>
      <rPr>
        <b/>
        <sz val="12"/>
        <rFont val="Garamond"/>
        <family val="1"/>
      </rPr>
      <t xml:space="preserve">65% </t>
    </r>
    <r>
      <rPr>
        <sz val="12"/>
        <rFont val="Garamond"/>
        <family val="1"/>
      </rPr>
      <t>de avance en el cumplimiento físico del Plan de Desarrollo Local</t>
    </r>
  </si>
  <si>
    <t>Porcentaje de Avance en el Cumplimiento Físico del Plan de Desarrollo Local</t>
  </si>
  <si>
    <t>Porcentaje de avance acumulado en el cumplimiento físico entregado del Plan de Desarrollo Local que arroja la MUSI.</t>
  </si>
  <si>
    <t>CRECIENTE</t>
  </si>
  <si>
    <t>Porcentaje</t>
  </si>
  <si>
    <t>EFECTIVIDAD</t>
  </si>
  <si>
    <t>MUSI</t>
  </si>
  <si>
    <t>VISOR MUSI</t>
  </si>
  <si>
    <t>Según el visor MUSI reportado por la Secretaría Distrital de Planeación, el avance físico del plan de desarrollo local para el trimestre fue del 28,4%</t>
  </si>
  <si>
    <t>MATRIZ MUSI</t>
  </si>
  <si>
    <t xml:space="preserve">
    De acuerdo con el informe de avance PDL 2017-2020 remitido por la Secretaría Distrital de Planeación - SDP, el visor MUSI reporta para la Alcaldía Local un avance físico del 35,9%.</t>
  </si>
  <si>
    <t>Según el visor MUSI reportado por la Secretaría Distrital de Planeación, el avance físico del plan de desarrollo local para el trimestre fue del 36%</t>
  </si>
  <si>
    <t>Reporte MUSI</t>
  </si>
  <si>
    <t>Integrar las herramientas de planeación, gestión y control, con enfoque de innovación, mejoramiento continuo, responsabilidad social, desarrollo integral del talento humano y transparencia</t>
  </si>
  <si>
    <t xml:space="preserve">Gestión Corporativa Local </t>
  </si>
  <si>
    <r>
      <t xml:space="preserve">Comprometer al 30 de julio del 2019 el </t>
    </r>
    <r>
      <rPr>
        <b/>
        <sz val="12"/>
        <rFont val="Garamond"/>
        <family val="1"/>
      </rPr>
      <t>50%</t>
    </r>
    <r>
      <rPr>
        <sz val="12"/>
        <rFont val="Garamond"/>
        <family val="1"/>
      </rPr>
      <t xml:space="preserve"> del presupuesto de inversión directa disponible a la vigencia para el FDL y el </t>
    </r>
    <r>
      <rPr>
        <b/>
        <sz val="12"/>
        <rFont val="Garamond"/>
        <family val="1"/>
      </rPr>
      <t>95%</t>
    </r>
    <r>
      <rPr>
        <sz val="12"/>
        <rFont val="Garamond"/>
        <family val="1"/>
      </rPr>
      <t xml:space="preserve"> al 31 de diciembre de 2019.</t>
    </r>
  </si>
  <si>
    <t>Porcentaje de Compromisos de la vigencia 2019</t>
  </si>
  <si>
    <t>(Valor de RP de inversión directa de la vigencia  / Valor total del presupuesto de inversión directa de la Vigencia)*100</t>
  </si>
  <si>
    <t>Porcentaje de compromisos de la vigencia a 30 de junio y a 31 de diciembre de 2018</t>
  </si>
  <si>
    <t>Compromisos</t>
  </si>
  <si>
    <t>EFICIENCIA</t>
  </si>
  <si>
    <t>PREDIS</t>
  </si>
  <si>
    <t xml:space="preserve">La apropiación disponible a junio 30 de 2019 es de $13.043.064.000 de lo cual se ha comprometido $4.047.827.811 correspondiente a un 31.03%, no se alcanzó la meta debido a que los procesos correspondientes a los proyectos de inversión se encuentran en la etapa de formulación
</t>
  </si>
  <si>
    <t>Reporte PREDIS</t>
  </si>
  <si>
    <r>
      <t>Girar mínimo el 4</t>
    </r>
    <r>
      <rPr>
        <b/>
        <sz val="12"/>
        <rFont val="Garamond"/>
        <family val="1"/>
      </rPr>
      <t>0%</t>
    </r>
    <r>
      <rPr>
        <sz val="12"/>
        <rFont val="Garamond"/>
        <family val="1"/>
      </rPr>
      <t xml:space="preserve"> del presupuesto de inversión directa comprometido en la vigencia 2019</t>
    </r>
  </si>
  <si>
    <t>GESTIÓN</t>
  </si>
  <si>
    <t>Porcentaje de Giros de la Vigencia 2019</t>
  </si>
  <si>
    <t>(Valor de los giros de inversión directa de la vigencia  / Valor total del presupuesto de inversión directa de la vigencia)*100</t>
  </si>
  <si>
    <t>Porcentaje de giros  de la vigencia a 31 de diciembre de 2018</t>
  </si>
  <si>
    <t>Giros</t>
  </si>
  <si>
    <t xml:space="preserve">La apropiación disponible a junio 30 de 2019 es de $13.043.064.000 de lo cual se ha comprometido $4.047.827.811 correspondiente a un 31.03%, y se ha girado $1.491.424.211 correspondiente al 11.43% </t>
  </si>
  <si>
    <t>La apropiación disponible a septiembre 30 de 2019 es de $22.469.064.000 de lo cual se ha comprometido $4.701.482.355 correspondiente a un 20.92%, y se ha girado $2.604.451.372 correspondiente al 11.59%.</t>
  </si>
  <si>
    <t>Girar el 50% del presupuesto constituido como Obligaciones por Pagar de la vigencia 2017 y anteriores (Inversión).</t>
  </si>
  <si>
    <t>Porcentaje de Giros de Obligaciones por Pagar 2017 y anteriores</t>
  </si>
  <si>
    <t>(Valor de los giros de obligaciones por pagar de la vigencia 2017 y anteriores  / Valor total de las obligaciones por pagar de la vigencia 2017 y anteriores)*100</t>
  </si>
  <si>
    <t>Porcentaje de giros de las obligaciones por pagar  de la vigencia 2016 y anteriores, con corte a 31 de diciembre de 2018</t>
  </si>
  <si>
    <t>La apropiación disponible es de $21.328.969.000 de lo cual se giró $955.913.296 correspondiente a un 4.48% no se alcanzó la meta debido a que el pago de la sede se tramitará en abril de 2019.</t>
  </si>
  <si>
    <t xml:space="preserve">La apropiación disponible es de $19.374.374.308 de lo cual se giró $5.217.482.094 correspondiente a un 26.93% </t>
  </si>
  <si>
    <t xml:space="preserve">La apropiación disponible es de $19.374.374.308 de lo cual se giró $9.629.998.809 correspondiente a un 49.70% </t>
  </si>
  <si>
    <t>Girar el 50% del presupuesto constituido como Obligaciones por Pagar de la vigencia 2018 (Inversión).</t>
  </si>
  <si>
    <t>Porcentaje de Giros de Obligaciones por Pagar 2018</t>
  </si>
  <si>
    <t>(Valor de los giros de obligaciones por pagar de la vigencia 2018 / Valor total de las obligaciones por pagar de la vigencia 2018)*100</t>
  </si>
  <si>
    <t>Porcentaje de giros de las obligaciones por pagar  de la vigencia 2017, con corte a 31 de diciembre de 2018</t>
  </si>
  <si>
    <t>La apropiación disponible $32.496.709.000 de lo cual se giró $2.643.814.829 correspondiente al 8.14% no se cumplió la meta debido a que los pagos de muchas obras se realizaran en el mes de abril de 2019.</t>
  </si>
  <si>
    <t xml:space="preserve">La apropiación disponible $29.825.366.810 de lo cual se giró $9.537.680.364 correspondiente al 31.98% </t>
  </si>
  <si>
    <t>La apropiación disponible $29.825.366.810 de lo cual se giró $18.421.343.047 correspondiente al 61.76%</t>
  </si>
  <si>
    <t>Fortalecer la capacidad institucional y para el ejercicio de la función  policiva por parte de las autoridades locales a cargo de la SDG.</t>
  </si>
  <si>
    <t>Inspección Vigilancia y Control</t>
  </si>
  <si>
    <t>Dar impulso procesal  ( Avocar, rechazar, enviar al competente, fallar) al 60% de los comparendos recibidos en las vigencias anteriores al año 2019.</t>
  </si>
  <si>
    <t>Porcentaje de impulsos procesales por los inspectores en las Localidades</t>
  </si>
  <si>
    <t>(Número de impulsos procesales resueltos en la localidad/Número de comparendos anteriores a la vigencia 2019 en la Localidad )*100</t>
  </si>
  <si>
    <t xml:space="preserve">Impulsos Procesales </t>
  </si>
  <si>
    <t>Siactua</t>
  </si>
  <si>
    <t>Alcalde Local</t>
  </si>
  <si>
    <t>De acuerdo al reporte remitido por la Dirección para la Gestión Policiva  se dio respuesta al 58% de los comparendos programados para el trimestre</t>
  </si>
  <si>
    <t>Reporte sistema SI-ACTUA por Inspecciones</t>
  </si>
  <si>
    <t>Dar impulso procesal  ( Avocar, rechazar, enviar al competente, fallar, ) al 60% de las quejas recibidas en las vigencias anteriores al año 2019 .</t>
  </si>
  <si>
    <t>(Número de impulsos procesales resueltos en la localidad/Número de quejas recibidas en la Localidad anteriores a la vigencia 2019)*100</t>
  </si>
  <si>
    <t xml:space="preserve">Siactua </t>
  </si>
  <si>
    <t>De acuerdo al reporte remitido por la Dirección para la Gestión Policiva  se dio respuesta al 33% de las quejas programados para el trimestre</t>
  </si>
  <si>
    <t>Realizar 42 acciones de control u operativos en materia de actividad económica</t>
  </si>
  <si>
    <t>Cantidad de acciones de control u operativos en materia de económica realizados</t>
  </si>
  <si>
    <t>Número de Acciones de Control u Operativos en materia de actividad económica</t>
  </si>
  <si>
    <t>Operativos en materia de actividad económica</t>
  </si>
  <si>
    <t>Informe de operativo
Actas</t>
  </si>
  <si>
    <t>GET-IVC-F035 Acta de visita
GET-IVC-F032 Formato consolidación de la información de operativos
GDI-GPD-F029 Evidencia de reunión</t>
  </si>
  <si>
    <t xml:space="preserve">Durante I trimestre se realizaron 8 acciones de control u operativos los cuales fueron:
1.operativos hoteles. 
2.operativo parqueadero la esmeralda.
3.IVC clínicas veterinarias y comercios animales.
4.Operativo Distrito 27
5.Operativo UPZ 100 Galerías.
6. Operativo UPZ 101 Teusaquillo.
7. Operativo UPZ 100 Galerías.
8. Operativo Distrito 27-cierre establecimiento calle 57.
</t>
  </si>
  <si>
    <t xml:space="preserve">
Actas de reunión y operativos
Operativos en materia de actividad económica
</t>
  </si>
  <si>
    <t xml:space="preserve">Durante II trimestre se realizaron 11 acciones de control u operativos los cuales fueron: 
1-Operativo Mayo 10 de 2019 Atracciones Mecánicas), 2- Operativo mayo 24 de 2019 (Medición de ruido galerías), 3- Mayo 30 de 2019 (Atracciones Mecánicas), 4- Mayo 30 de 2019 (IVC Galerías), 5- Operativo 4 de junio de 2019 ( IVC Restaurante Yenny y Beto), 6- Operativo 6 de junio de 2019 ( IVC Casas de Lenocinio), 7- Operativo Junio 7 de 2019 ( Parques y atracciones mecánicas), 8- Operativo Junio 7 (IVC Medio Ambiente), 9- operativo Junio 14 de 2019 ( IVC Copa América), 10- Operativo Junio 17 de 2019 (atracciones mecánicas), 11- Operativo 25 de junio (Operativo IVC Comercio de animales y 
</t>
  </si>
  <si>
    <t xml:space="preserve">GET-IVC-F035 Acta de visita
GET-IVC-F032 Formato consolidación de la información de operativos
GDI-GPD-F029 Evidencia de reunión
</t>
  </si>
  <si>
    <t xml:space="preserve">Durante III trimestre se realizaron 11 acciones de control u operativos los cuales fueron: 
1. 20/09/2019 IVC – Circa Bar.
2. 20/09/2019 IVC – Club Baltimore.
3. 20/09/2019 IVC – Cabo Rojo Bar
4. 20/09/2019 IVC – Rockofo
5. 20/09/2019 IVC  - Shilaoo
6. 20/09/2019 IVC – El Kos
7. 20/09/2019 IVC – Son Siboney
8. 20/09/2019 IVC – Sol y Luna Café bar
9. 20/09/2019 IVC  - Latinos 53
10. 12/07/2019 IVC – Algarete Shots
11. 12/07/2019 IVC – Martina Beer
</t>
  </si>
  <si>
    <t>Realizar 24 acciones de control u operativos en materia de obras y urbanismo relacionados con la integridad urbanística.</t>
  </si>
  <si>
    <t>Cantidad de acciones de control u operativos en materia de urbanismo relacionados con la integridad urbanística</t>
  </si>
  <si>
    <t>Número de Acciones de Control u Operativos en Materia de Urbanismo Relacionados con la Integridad urbanística.</t>
  </si>
  <si>
    <t>Operativos en materia de urbanismo</t>
  </si>
  <si>
    <t>GET-IVC-F032 Formato consolidación de la información de operativos
GET-IVC-F034 Formato técnico de visita y/o verificación- control urbanístico
GDI-GPD-F029 Evidencia de reunión</t>
  </si>
  <si>
    <t xml:space="preserve">Durante I trimestre se realizaron 6 acciones de control u operativos los cuales fueron:
1.Operativo de control Urbano parqueadero PARK.
2.Operativo de control por infracción de obras sin licencia.
3.Visita de control urbano para expedir certificado de ocupación.
4.Visita de control actuación administrativa 031-2012(orden de demolición enlace peatonal gran estación).
5. Visita de control actuación administrativa 051-2017.
6.Visita de control urbano para certificación de permiso ocupación rad.2019631024572
</t>
  </si>
  <si>
    <t xml:space="preserve">
Actas de reunión y operativos
Operativos en materia de urbanismo
</t>
  </si>
  <si>
    <t>Durante II trimestre se realizaron 6 acciones de control u operativos los cuales fueron: 1- 7 de mayo de 2019 (Control Urbano – Permiso de Ocupación), 2- 14 de mayo de 2019 (Control Urbano), 3- junio 08 de 2019 7 de mayo de 2019 (Control Urbano – Permiso de Ocupación), 4- junio 11 de 2019 (Control Urbano), 5-  junio 11 de 2019 7 de mayo de 2019 (Control Urbano – Permiso de Ocupación), 6- junio 26 de 2019 (Control Urbano).</t>
  </si>
  <si>
    <t xml:space="preserve">GET-IVC-F032 Formato consolidación de la información de operativos
GET-IVC-F034 Formato técnico de visita y/o verificación- control urbanístico
GDI-GPD-F029 Evidencia de reunión
</t>
  </si>
  <si>
    <t xml:space="preserve">Durante III trimestre se realizaron 11 acciones de control u operativos los cuales fueron: 
1. 25/07/2019 Visita técnica - PRELIMINARES CARRERA 17 # 36 - 32.
2. 02/08/2019 Visita técnica – CONTROL LICENCIA DE CONSTRUCCIÓN – TV. 22 A # 59 - 27.
3. 02/08/2019 Visita técnica – CONTROL LICENCIA DE CONSTRUCCIÓN – CLL. 44 # 57 A - 05.
4. 12/08/2019 Visita técnica - PRELIMINARES CARRERA 22 # 45 C - 36.
5. 23/08/2019 Visita técnica – CONTROL LICENCIA DE CONSTRUCCIÓN -  AV. CRA 68 # 19 – 52.
6. 02/09/2019 Visita técnica - PRELIMINARES CALLE 57 A # 53 - 51.
7. 06/09/2019 Visita técnica – CONTROL DE LICENCIA DE CONSTRUCCIÓN -  CARRERA 43 A # 22 D - 18.
8. 06/09/2019 Visita técnica - PRELIMINARES CALLE 24 B # 44 A - 37
</t>
  </si>
  <si>
    <t>Realizar  24  acciones de control u operativos en materia de urbanismo relacionados con la integridad del Espacio Público.</t>
  </si>
  <si>
    <t>Cantidad de acciones de control de operativos en materia de urbanismo relacionados con espacio público</t>
  </si>
  <si>
    <t>Número de Acciones de Control u Operativos en Materia de Urbanismo Relacionados con espacio público.</t>
  </si>
  <si>
    <t>Operativos de Recuperación de espacio público</t>
  </si>
  <si>
    <t>GET-IVC-F037 Formato técnico de visita y/o verificación - espacio público.</t>
  </si>
  <si>
    <t>Durante I trimestre se realizaron 6 acciones de control u operativos los cuales fueron:
1.Recuperación de espacio Público Iglesia San Alfonso.14-02-2019
2.Levantamiento de Cambuches canal arzobispo.
3. Recuperación de espacio Público Iglesia San Alfonso.14-03-19
4.Recuperación espacio Público CAI Galerías.
5.Recuperación Espacio Público canal Río Arzobispo 13-03-19
6. Recuperación Espacio Público canal Río Arzobispo 21-03-19</t>
  </si>
  <si>
    <t xml:space="preserve">
Actas de reunión y operativos 
Operativos de Recuperación de espacio público
</t>
  </si>
  <si>
    <t>Durante II trimestre se realizaron 6 acciones de control u operativos los cuales fueron: 1- abril 2 de 2019 (Operativo cerramiento espacio público), 2- abril 14 de 2019 (Recuperación espacio público Acción Popular Iglesia de los Milagros), 3- Abril 28 de 2019 (Operativo de recuperación de espacio público puente Calle 53 con Cra 30) 4-Mayo 14 de 2019 (Recuperación espacio público Acción Popular Iglesia de los Milagros), 5- Junio 14 de 2019 (Recuperación espacio público Acción Popular Iglesia de los Milagros), 6- 18 de Junio de 2019 (Operativo Invasión del espacio Público Edificio Parque 52).</t>
  </si>
  <si>
    <t xml:space="preserve">Durante III trimestre se realizaron 11 acciones de control u operativos los cuales fueron: 
1. Recuperación espacio público 17/07/2019 – Av. Caracas – Calle 40.
2. Recuperación espacio público – 14/08/2019 – Iglesia San Alfonso.
3. Recuperación espacio público – 21/08/2019 – Canal Arzobispo
4. Recuperación espacio público – 22/08/2019 – Canal Arzobispo
5. Recuperación espacio público – 03/09/2019 – A.P. 748 de 2016
6. Recuperación espacio público – 05/09/2019 – Calle 33 A – Cra. 20
</t>
  </si>
  <si>
    <t>Asegurar el acceso de la ciudadanía a la información y oferta institucional</t>
  </si>
  <si>
    <t>Gerencia de TIC</t>
  </si>
  <si>
    <t>Cumplir el 100% de los lineamientos de gestión de las TIC impartidas por la DTI del nivel central para la vigencia 2019</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</si>
  <si>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</si>
  <si>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</si>
  <si>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Lineamientos de Gestión de TIC Impartidos por la DTI Cumplidas</t>
  </si>
  <si>
    <t>Sistema de Gestión Documental
Aplicativo Hola
Archivo área de Sistemas</t>
  </si>
  <si>
    <t>Seguimiento al Porcentaje de Políticas de Gestión TIC</t>
  </si>
  <si>
    <t>De acuerdo al informe remitido por la DTI de los 6 lineamientos evaluados la alcaldía local cumple con el 59%</t>
  </si>
  <si>
    <t>radicado 20194400192783</t>
  </si>
  <si>
    <t xml:space="preserve">*No Equipos en el Dominio reportados por la consola del directorio activo / No de equipos de la alcaldía Local = 95%
*No de Usuarios reportados por la consola del directorio activo /Número de usuarios de la alcaldía Local = 83%, debido a que no se relacionaron los usuarios que están en el D.A. pero no poseen equipo de cómputo fijo.
*No de Equipos con antivirus reportados por la consola del Antivirus / No equipos de la alcaldía Local = 96%.
*Equipos con Aranda de la Alcaldía local / No Equipos de la Alcaldía Local= 96%. *Casos Hola resueltos a tiempo por el administrador de red de la alcaldía local / casos Hola generados para área DTI de la Alcaldía Local = 0%, debido a que no estamos utilizando el Aplicativo, lo pondremos en producción.
*Número de procesos de compra con componentes tecnológicos aprobados por la DTI/ número de procesos de compra con componentes tecnológicos de la alcaldía local = 100%
</t>
  </si>
  <si>
    <t xml:space="preserve">Reporte DTI </t>
  </si>
  <si>
    <t>De acuerdo al informe remitido por la DTI, la Alcaldía Local cumple con el 87% de los 6 lineamientos evaluados.</t>
  </si>
  <si>
    <t>Reporte DTI</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</si>
  <si>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</si>
  <si>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</si>
  <si>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</si>
  <si>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</si>
  <si>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</si>
  <si>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</si>
  <si>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</si>
  <si>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Líder del Proceso y/o Alcaldía Local  o a quien delegue.</t>
  </si>
  <si>
    <t>Seguimiento Agora</t>
  </si>
  <si>
    <t>REPROGRAMACIÓN DE LA META</t>
  </si>
  <si>
    <t xml:space="preserve">Se reprograma la meta. Tener en cuenta la siguiente observación No se considera una buena práctica, puesto que esta fue registrada por la Subsecretaría de Gestión Institucional, que es la dependencia que diseño Cronos. El carácter innovador no es propio de la Alcaldía Local de Teusaquillo, si bien es una buena práctica, es necesario que haya sido desarrollada/innovada en la alcaldía local que registró la práctica. Se sugiere analizar las actividades que realiza la alcaldía y de acuerdo con los criterios, identificar la buena práctica </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</si>
  <si>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</si>
  <si>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</si>
  <si>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</si>
  <si>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N/A</t>
  </si>
  <si>
    <t>CONSTANTE</t>
  </si>
  <si>
    <t>Planes de mejora</t>
  </si>
  <si>
    <t>MIMEC - SIG</t>
  </si>
  <si>
    <t>Reportes MIMEC - SIG remitidos por la OAP</t>
  </si>
  <si>
    <t>La Alcaldía Local actualmente presenta un nivel de cumplimiento del 40% de las acciones de mejora documentadas y vigentes.</t>
  </si>
  <si>
    <t xml:space="preserve">Reportes MIMEC - SIG </t>
  </si>
  <si>
    <t xml:space="preserve">Se realiza la formulación y seguimiento de los planes incluidos en el aplicativo MIMEC de la Alcaldía Local identificados así:
Plan No. 7; se remitió para validación de cierre por parte del analista del SIG, desde la bandeja del líder del proceso.
Plan No.28; este plan fue validado por la OCI y desde allí fue cerrado.
Plan No. 43; este se encuentra en seguimiento y se realizó el cargue de las evidencias de cumplimiento para dos de los hallazgos dando cumplimiento del 100%, quedando solo un hallazgo por cargue de una evidencia.
Plan 64; este fue formulado en sus dos hallazgos y fue remitido a validación de aprobación por parte del analista del SIG, para su posterior cargue de evidencias. 
</t>
  </si>
  <si>
    <t xml:space="preserve">Se realiza la formulación y seguimiento de los planes incluidos en el aplicativo MIMEC de la Alcaldía Local identificados así:
PLAN 64; Se realiza el cargue de la segunda parte de las evidencias, en cumplimiento a las acciones plasmadas.
PLAN 93; Este fue reasignado desde la vendeja de alcaldesa, a las bandejas de los inspectores, para su respectivo proceso de formulación.
</t>
  </si>
  <si>
    <t>Reporte SIG - MIMEC</t>
  </si>
  <si>
    <t>Dar respuesta al 100% de los requerimientos ciudadanos asignados a la Alcaldía Local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</si>
  <si>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</si>
  <si>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 la Alcaldía Local con corte a 31 de diciembre de 2018/Número de requerimientos ciudadanos asignados a la Alcaldía Local  con corte a 31 de diciembre de 2018)*100%)</t>
  </si>
  <si>
    <t>suma</t>
  </si>
  <si>
    <t xml:space="preserve">Requerimientos ciudadanos con respuesta </t>
  </si>
  <si>
    <t>Aplicativo Gestión Documental</t>
  </si>
  <si>
    <t>Seguimiento requerimientos ciudadanos</t>
  </si>
  <si>
    <t>La Alcaldía Local dio respuesta al 92% de los requerimientos ciudadanos con corte a 31 de diciembre de 2018 programados para el trimestre de la vigencia 2019.</t>
  </si>
  <si>
    <t xml:space="preserve">
Seguimiento requerimientos ciudadanos
</t>
  </si>
  <si>
    <t>Reporte Secretaria Distrital de Gobierno
oficina de servicio de Atención a la Ciudadanía SAC
reporte Preventivo Alcaldía Local de Teusaquillo 2018, así mismo el FDLT cuenta con una tabla para realizar el seguimiento de todos los derechos de petición y llevar la trazabilidad, así de esta manera a la fecha para el año 2018 el porcentaje de respuesta y tramite definitivo fue de un 48%</t>
  </si>
  <si>
    <t>Reporte requermientos ciudadanos</t>
  </si>
  <si>
    <t>La Alcaldía Local cuenta con 62 requerimientos vencidos</t>
  </si>
  <si>
    <t>Reporte SAC</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</si>
  <si>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</si>
  <si>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</si>
  <si>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</si>
  <si>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</si>
  <si>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</si>
  <si>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</si>
  <si>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 xml:space="preserve">Uso eficiente de energía: Durante las inspecciones realizadas por el profesional ambiental se determinó que los monitores de la alcaldía local se encontraron parcialmente apagados.
Gestión Integral de Residuos: Según la inspección se evidencia mezcla de residuos en los puntos ecológicos.
Movilidad Sostenible: Realiza reporte. 140 personas usan transporte bimodal, 20 bicicleta, 120 transporte público,15 caminando, 0 carro compartido, 0 Taxi o App, 40 carro, 10 moto
Participación en actividades ambientales: Según inspección se cuenta con una participación parcial de los servidores públicos en actividades ambientales.
Reporte Consumo de papel: No realiza reporte en SharePoint.
Consumo de papel: No se puede hacer comparación, no se cuenta con los reportes.
</t>
  </si>
  <si>
    <t>Obtener una calificación  semestral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</si>
  <si>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</si>
  <si>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</si>
  <si>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</si>
  <si>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</si>
  <si>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</si>
  <si>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</si>
  <si>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</si>
  <si>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</si>
  <si>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</si>
  <si>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</si>
  <si>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</si>
  <si>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</si>
  <si>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</si>
  <si>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t xml:space="preserve">FAVOR RELACIONAR LOS CODIGOS Y NOMBRES DE LOS PROYECTOS DE INVERSIÓN DE SU ALCALDIA </t>
  </si>
  <si>
    <t>CODIGO</t>
  </si>
  <si>
    <t>RUBROSFUNCIONAMIENTO</t>
  </si>
  <si>
    <t>FUENTE</t>
  </si>
  <si>
    <t>SIG</t>
  </si>
  <si>
    <t>PROGRAMACION</t>
  </si>
  <si>
    <t>INDICADOR</t>
  </si>
  <si>
    <t>ADQUISICION DE BIENES</t>
  </si>
  <si>
    <t>GASTOS DE FUNCIONAMIENTO</t>
  </si>
  <si>
    <t>ADQUISICION DE SERVICIOS</t>
  </si>
  <si>
    <t>GASTOS DE INVERSION</t>
  </si>
  <si>
    <t>RUTINARIA</t>
  </si>
  <si>
    <t>SERVICIOS PUBLICOS</t>
  </si>
  <si>
    <t>GASTOS GENERALES</t>
  </si>
  <si>
    <t>DECRECIENTE</t>
  </si>
  <si>
    <t>SERVICIOS PERSONALES</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</si>
  <si>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</si>
  <si>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</si>
  <si>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</si>
  <si>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</si>
  <si>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</si>
  <si>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</si>
  <si>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</si>
  <si>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</si>
  <si>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</si>
  <si>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</si>
  <si>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</si>
  <si>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</si>
  <si>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</si>
  <si>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</si>
  <si>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</si>
  <si>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</si>
  <si>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</si>
  <si>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</si>
  <si>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</si>
  <si>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</si>
  <si>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</si>
  <si>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</si>
  <si>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DEPENDENCIA</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</si>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</sst>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00&quot;    &quot;;\-* #,##0.00&quot;    &quot;;* \-#&quot;    &quot;;@\ "/>
    <numFmt numFmtId="165" formatCode="0.0%"/>
  </numFmts>
  <fonts count="45" x14ac:knownFonts="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11"/>
      <name val="Arial"/>
      <family val="2"/>
    </font>
    <font>
      <b/>
      <sz val="12"/>
      <name val="Arial"/>
      <family val="2"/>
    </font>
    <font>
      <b/>
      <sz val="22"/>
      <name val="Arial"/>
      <family val="2"/>
    </font>
    <font>
      <b/>
      <sz val="11"/>
      <color indexed="16"/>
      <name val="Arial"/>
      <family val="2"/>
    </font>
    <font>
      <sz val="12"/>
      <name val="Arial"/>
      <family val="2"/>
    </font>
    <font>
      <b/>
      <sz val="12"/>
      <name val="Garamond"/>
      <family val="1"/>
    </font>
    <font>
      <sz val="12"/>
      <name val="Garamond"/>
      <family val="1"/>
    </font>
    <font>
      <b/>
      <sz val="14"/>
      <name val="Arial"/>
      <family val="2"/>
    </font>
    <font>
      <b/>
      <sz val="12"/>
      <color indexed="30"/>
      <name val="Garamond"/>
      <family val="1"/>
    </font>
    <font>
      <sz val="12"/>
      <color indexed="30"/>
      <name val="Garamond"/>
      <family val="1"/>
    </font>
    <font>
      <b/>
      <sz val="16"/>
      <name val="Arial"/>
      <family val="2"/>
    </font>
    <font>
      <i/>
      <sz val="12"/>
      <name val="Arial"/>
      <family val="2"/>
    </font>
    <font>
      <sz val="11"/>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sz val="10"/>
      <color theme="1"/>
      <name val="Arial"/>
      <family val="2"/>
    </font>
    <font>
      <b/>
      <sz val="28"/>
      <color theme="1"/>
      <name val="Arial"/>
      <family val="2"/>
    </font>
    <font>
      <sz val="12"/>
      <color theme="1"/>
      <name val="Garamond"/>
      <family val="1"/>
    </font>
    <font>
      <b/>
      <sz val="20"/>
      <color theme="1"/>
      <name val="Arial"/>
      <family val="2"/>
    </font>
    <font>
      <b/>
      <sz val="12"/>
      <color theme="1"/>
      <name val="Garamond"/>
      <family val="1"/>
    </font>
    <font>
      <sz val="10"/>
      <color theme="1"/>
      <name val="Calibri"/>
      <family val="2"/>
      <scheme val="minor"/>
    </font>
    <font>
      <b/>
      <sz val="10"/>
      <color theme="1"/>
      <name val="Calibri"/>
      <family val="2"/>
      <scheme val="minor"/>
    </font>
    <font>
      <sz val="12"/>
      <color rgb="FF000000"/>
      <name val="Garamond"/>
      <family val="1"/>
    </font>
    <font>
      <b/>
      <sz val="10"/>
      <color theme="1"/>
      <name val="Arial"/>
      <family val="2"/>
    </font>
    <font>
      <b/>
      <sz val="12"/>
      <color theme="1"/>
      <name val="Calibri"/>
      <family val="2"/>
      <scheme val="minor"/>
    </font>
    <font>
      <b/>
      <sz val="12"/>
      <color theme="0"/>
      <name val="Calibri"/>
      <family val="2"/>
      <scheme val="minor"/>
    </font>
    <font>
      <sz val="12"/>
      <color theme="0"/>
      <name val="Calibri"/>
      <family val="2"/>
      <scheme val="minor"/>
    </font>
    <font>
      <sz val="10"/>
      <color rgb="FF000000"/>
      <name val="Times New Roman"/>
      <family val="1"/>
    </font>
    <font>
      <sz val="10"/>
      <name val="Calibri"/>
      <family val="2"/>
      <scheme val="minor"/>
    </font>
    <font>
      <b/>
      <sz val="12"/>
      <color rgb="FF0070C0"/>
      <name val="Garamond"/>
      <family val="1"/>
    </font>
    <font>
      <sz val="12"/>
      <color rgb="FF0070C0"/>
      <name val="Garamond"/>
      <family val="1"/>
    </font>
    <font>
      <sz val="10"/>
      <color rgb="FF000000"/>
      <name val="Garamond"/>
      <family val="1"/>
    </font>
    <font>
      <b/>
      <sz val="11"/>
      <color theme="1"/>
      <name val="Arial"/>
      <family val="2"/>
    </font>
    <font>
      <b/>
      <sz val="26"/>
      <color theme="1"/>
      <name val="Arial"/>
      <family val="2"/>
    </font>
    <font>
      <b/>
      <sz val="18"/>
      <color theme="1"/>
      <name val="Calibri"/>
      <family val="2"/>
      <scheme val="minor"/>
    </font>
  </fonts>
  <fills count="25">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bgColor indexed="64"/>
      </patternFill>
    </fill>
    <fill>
      <patternFill patternType="solid">
        <fgColor rgb="FF0070C0"/>
        <bgColor indexed="64"/>
      </patternFill>
    </fill>
    <fill>
      <patternFill patternType="solid">
        <fgColor theme="8" tint="-0.249977111117893"/>
        <bgColor indexed="64"/>
      </patternFill>
    </fill>
    <fill>
      <patternFill patternType="solid">
        <fgColor rgb="FF00B050"/>
        <bgColor indexed="64"/>
      </patternFill>
    </fill>
    <fill>
      <patternFill patternType="solid">
        <fgColor theme="6"/>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3"/>
        <bgColor indexed="64"/>
      </patternFill>
    </fill>
    <fill>
      <patternFill patternType="solid">
        <fgColor theme="9"/>
        <bgColor indexed="64"/>
      </patternFill>
    </fill>
    <fill>
      <patternFill patternType="solid">
        <fgColor theme="4" tint="0.39997558519241921"/>
        <bgColor indexed="64"/>
      </patternFill>
    </fill>
  </fills>
  <borders count="49">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s>
  <cellStyleXfs count="9">
    <xf numFmtId="0" fontId="0" fillId="0" borderId="0"/>
    <xf numFmtId="0" fontId="2" fillId="2" borderId="0" applyNumberFormat="0" applyBorder="0" applyAlignment="0" applyProtection="0"/>
    <xf numFmtId="164" fontId="2" fillId="0" borderId="0" applyFill="0" applyBorder="0" applyAlignment="0" applyProtection="0"/>
    <xf numFmtId="0" fontId="2" fillId="0" borderId="0"/>
    <xf numFmtId="9" fontId="20"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96">
    <xf numFmtId="0" fontId="0" fillId="0" borderId="0" xfId="0"/>
    <xf numFmtId="0" fontId="21" fillId="0" borderId="1" xfId="0" applyFont="1" applyFill="1" applyBorder="1" applyAlignment="1">
      <alignment horizontal="justify" vertical="center" wrapText="1"/>
    </xf>
    <xf numFmtId="0" fontId="21" fillId="0" borderId="2" xfId="0" applyFont="1" applyFill="1" applyBorder="1" applyAlignment="1">
      <alignment horizontal="center" vertical="center" wrapText="1"/>
    </xf>
    <xf numFmtId="0" fontId="0" fillId="0" borderId="0" xfId="0" applyAlignment="1">
      <alignment wrapText="1"/>
    </xf>
    <xf numFmtId="0" fontId="21" fillId="0" borderId="3" xfId="0" applyFont="1" applyFill="1" applyBorder="1" applyAlignment="1">
      <alignment horizontal="justify" vertical="center" wrapText="1"/>
    </xf>
    <xf numFmtId="0" fontId="21" fillId="0" borderId="2" xfId="0" applyFont="1" applyFill="1" applyBorder="1" applyAlignment="1">
      <alignment horizontal="justify" vertical="center" wrapText="1"/>
    </xf>
    <xf numFmtId="0" fontId="21" fillId="0" borderId="4" xfId="0" applyFont="1" applyFill="1" applyBorder="1" applyAlignment="1">
      <alignment horizontal="justify" vertical="center" wrapText="1"/>
    </xf>
    <xf numFmtId="0" fontId="21" fillId="0" borderId="5" xfId="0" applyFont="1" applyFill="1" applyBorder="1" applyAlignment="1">
      <alignment horizontal="justify" vertical="center" wrapText="1"/>
    </xf>
    <xf numFmtId="0" fontId="21"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22" fillId="0" borderId="0" xfId="0" applyFont="1" applyAlignment="1">
      <alignment horizontal="justify"/>
    </xf>
    <xf numFmtId="0" fontId="23" fillId="6" borderId="7" xfId="0" applyFont="1" applyFill="1" applyBorder="1" applyAlignment="1">
      <alignment horizontal="justify" vertical="center" wrapText="1"/>
    </xf>
    <xf numFmtId="0" fontId="23" fillId="7" borderId="7" xfId="0" applyFont="1" applyFill="1" applyBorder="1" applyAlignment="1">
      <alignment horizontal="justify" vertical="center" wrapText="1"/>
    </xf>
    <xf numFmtId="0" fontId="7" fillId="8" borderId="2" xfId="0" applyFont="1" applyFill="1" applyBorder="1" applyAlignment="1">
      <alignment horizontal="center" vertical="center" wrapText="1"/>
    </xf>
    <xf numFmtId="0" fontId="7" fillId="8" borderId="2" xfId="0" applyFont="1" applyFill="1" applyBorder="1" applyAlignment="1">
      <alignment horizontal="justify" vertical="center" wrapText="1"/>
    </xf>
    <xf numFmtId="0" fontId="23" fillId="8" borderId="7" xfId="0" applyFont="1" applyFill="1" applyBorder="1" applyAlignment="1">
      <alignment horizontal="justify" vertical="center" wrapText="1"/>
    </xf>
    <xf numFmtId="0" fontId="23" fillId="8" borderId="8" xfId="0" applyFont="1" applyFill="1" applyBorder="1" applyAlignment="1">
      <alignment horizontal="justify" vertical="center" wrapText="1"/>
    </xf>
    <xf numFmtId="0" fontId="7" fillId="9" borderId="9" xfId="0" applyFont="1" applyFill="1" applyBorder="1" applyAlignment="1">
      <alignment horizontal="justify" vertical="center" wrapText="1"/>
    </xf>
    <xf numFmtId="0" fontId="7" fillId="9" borderId="7" xfId="0" applyFont="1" applyFill="1" applyBorder="1" applyAlignment="1">
      <alignment horizontal="justify" vertical="center" wrapText="1"/>
    </xf>
    <xf numFmtId="0" fontId="7" fillId="10" borderId="2" xfId="0" applyFont="1" applyFill="1" applyBorder="1" applyAlignment="1">
      <alignment horizontal="justify" vertical="center" wrapText="1"/>
    </xf>
    <xf numFmtId="0" fontId="7" fillId="10" borderId="7" xfId="0" applyFont="1" applyFill="1" applyBorder="1" applyAlignment="1">
      <alignment horizontal="justify" vertical="center" wrapText="1"/>
    </xf>
    <xf numFmtId="0" fontId="7" fillId="11" borderId="7" xfId="0" applyFont="1" applyFill="1" applyBorder="1" applyAlignment="1">
      <alignment horizontal="justify" vertical="center" wrapText="1"/>
    </xf>
    <xf numFmtId="0" fontId="23" fillId="11" borderId="10" xfId="0" applyFont="1" applyFill="1" applyBorder="1" applyAlignment="1">
      <alignment horizontal="justify" vertical="center" wrapText="1"/>
    </xf>
    <xf numFmtId="0" fontId="23" fillId="11" borderId="7" xfId="0" applyFont="1" applyFill="1" applyBorder="1" applyAlignment="1">
      <alignment horizontal="justify" vertical="center" wrapText="1"/>
    </xf>
    <xf numFmtId="0" fontId="7" fillId="11" borderId="2" xfId="0" applyFont="1" applyFill="1" applyBorder="1" applyAlignment="1">
      <alignment vertical="center" wrapText="1"/>
    </xf>
    <xf numFmtId="0" fontId="23" fillId="12" borderId="9" xfId="0" applyFont="1" applyFill="1" applyBorder="1" applyAlignment="1">
      <alignment horizontal="justify" vertical="center" wrapText="1"/>
    </xf>
    <xf numFmtId="0" fontId="23" fillId="12" borderId="7" xfId="0" applyFont="1" applyFill="1" applyBorder="1" applyAlignment="1">
      <alignment horizontal="justify" vertical="center" wrapText="1"/>
    </xf>
    <xf numFmtId="0" fontId="7" fillId="12" borderId="7" xfId="0" applyFont="1" applyFill="1" applyBorder="1" applyAlignment="1">
      <alignment horizontal="justify" vertical="center" wrapText="1"/>
    </xf>
    <xf numFmtId="0" fontId="24" fillId="12" borderId="7" xfId="0" applyFont="1" applyFill="1" applyBorder="1" applyAlignment="1">
      <alignment horizontal="justify" vertical="center" wrapText="1"/>
    </xf>
    <xf numFmtId="0" fontId="23" fillId="12" borderId="11" xfId="0" applyFont="1" applyFill="1" applyBorder="1" applyAlignment="1">
      <alignment horizontal="left" vertical="center" wrapText="1"/>
    </xf>
    <xf numFmtId="0" fontId="23" fillId="12" borderId="8" xfId="0" applyFont="1" applyFill="1" applyBorder="1" applyAlignment="1">
      <alignment horizontal="justify" vertical="center" wrapText="1"/>
    </xf>
    <xf numFmtId="0" fontId="7" fillId="12" borderId="9" xfId="0" applyFont="1" applyFill="1" applyBorder="1" applyAlignment="1">
      <alignment horizontal="justify" vertical="center" wrapText="1"/>
    </xf>
    <xf numFmtId="0" fontId="7" fillId="12" borderId="8" xfId="0" applyFont="1" applyFill="1" applyBorder="1" applyAlignment="1">
      <alignment horizontal="justify" vertical="center" wrapText="1"/>
    </xf>
    <xf numFmtId="0" fontId="25" fillId="7" borderId="12" xfId="0" applyFont="1" applyFill="1" applyBorder="1" applyAlignment="1" applyProtection="1">
      <alignment horizontal="center" vertical="center" wrapText="1"/>
      <protection locked="0"/>
    </xf>
    <xf numFmtId="0" fontId="25" fillId="7" borderId="13" xfId="0" applyFont="1" applyFill="1" applyBorder="1" applyAlignment="1" applyProtection="1">
      <alignment vertical="center" wrapText="1"/>
    </xf>
    <xf numFmtId="9" fontId="2" fillId="7" borderId="13" xfId="4" applyFont="1" applyFill="1" applyBorder="1" applyAlignment="1" applyProtection="1">
      <alignment horizontal="center" vertical="center" wrapText="1"/>
    </xf>
    <xf numFmtId="0" fontId="22" fillId="7" borderId="13" xfId="0" applyFont="1" applyFill="1" applyBorder="1" applyAlignment="1" applyProtection="1">
      <alignment vertical="center" wrapText="1"/>
    </xf>
    <xf numFmtId="9" fontId="10" fillId="7" borderId="13" xfId="4" applyFont="1" applyFill="1" applyBorder="1" applyAlignment="1" applyProtection="1">
      <alignment horizontal="center" vertical="center" wrapText="1"/>
    </xf>
    <xf numFmtId="9" fontId="2" fillId="7" borderId="14" xfId="4" applyFont="1" applyFill="1" applyBorder="1" applyAlignment="1" applyProtection="1">
      <alignment vertical="center" wrapText="1"/>
    </xf>
    <xf numFmtId="9" fontId="26" fillId="7" borderId="15" xfId="4" applyFont="1" applyFill="1" applyBorder="1" applyAlignment="1" applyProtection="1">
      <alignment horizontal="center" vertical="center" wrapText="1"/>
    </xf>
    <xf numFmtId="0" fontId="27" fillId="0" borderId="3" xfId="0" applyFont="1" applyFill="1" applyBorder="1" applyAlignment="1" applyProtection="1">
      <alignment horizontal="left" vertical="center" wrapText="1"/>
      <protection locked="0"/>
    </xf>
    <xf numFmtId="0" fontId="27" fillId="0" borderId="16" xfId="0" applyFont="1" applyFill="1" applyBorder="1" applyAlignment="1" applyProtection="1">
      <alignment horizontal="left" vertical="center" wrapText="1"/>
      <protection locked="0"/>
    </xf>
    <xf numFmtId="0" fontId="27" fillId="0" borderId="2" xfId="0" applyFont="1" applyFill="1" applyBorder="1" applyAlignment="1" applyProtection="1">
      <alignment vertical="center" wrapText="1"/>
      <protection locked="0"/>
    </xf>
    <xf numFmtId="0" fontId="27" fillId="0" borderId="17" xfId="0" applyFont="1" applyFill="1" applyBorder="1" applyAlignment="1" applyProtection="1">
      <alignment horizontal="left" vertical="center" wrapText="1"/>
      <protection locked="0"/>
    </xf>
    <xf numFmtId="0" fontId="27" fillId="0" borderId="18" xfId="0" applyFont="1" applyFill="1" applyBorder="1" applyAlignment="1" applyProtection="1">
      <alignment horizontal="left" vertical="center" wrapText="1"/>
      <protection locked="0"/>
    </xf>
    <xf numFmtId="0" fontId="27" fillId="0" borderId="3" xfId="0" applyFont="1" applyFill="1" applyBorder="1" applyAlignment="1" applyProtection="1">
      <alignment horizontal="center" vertical="center" wrapText="1"/>
      <protection locked="0"/>
    </xf>
    <xf numFmtId="9" fontId="27" fillId="0" borderId="3" xfId="0" applyNumberFormat="1" applyFont="1" applyFill="1" applyBorder="1" applyAlignment="1" applyProtection="1">
      <alignment horizontal="center" vertical="center" wrapText="1"/>
      <protection locked="0"/>
    </xf>
    <xf numFmtId="0" fontId="27" fillId="0" borderId="3" xfId="0" applyFont="1" applyFill="1" applyBorder="1" applyAlignment="1" applyProtection="1">
      <alignment horizontal="justify" vertical="center" wrapText="1"/>
      <protection locked="0"/>
    </xf>
    <xf numFmtId="9" fontId="27" fillId="0" borderId="3" xfId="4" applyFont="1" applyFill="1" applyBorder="1" applyAlignment="1" applyProtection="1">
      <alignment horizontal="center" vertical="center" wrapText="1"/>
      <protection locked="0"/>
    </xf>
    <xf numFmtId="9" fontId="14" fillId="0" borderId="3" xfId="4" applyFont="1" applyFill="1" applyBorder="1" applyAlignment="1" applyProtection="1">
      <alignment horizontal="center" vertical="center" wrapText="1"/>
      <protection locked="0"/>
    </xf>
    <xf numFmtId="0" fontId="27" fillId="0" borderId="2" xfId="0" applyFont="1" applyFill="1" applyBorder="1" applyAlignment="1" applyProtection="1">
      <alignment horizontal="center" vertical="center" wrapText="1"/>
      <protection locked="0"/>
    </xf>
    <xf numFmtId="10" fontId="27" fillId="0" borderId="3" xfId="0" applyNumberFormat="1" applyFont="1" applyFill="1" applyBorder="1" applyAlignment="1" applyProtection="1">
      <alignment horizontal="center" vertical="center" wrapText="1"/>
      <protection locked="0"/>
    </xf>
    <xf numFmtId="9" fontId="27" fillId="0" borderId="3" xfId="4" applyNumberFormat="1" applyFont="1" applyFill="1" applyBorder="1" applyAlignment="1" applyProtection="1">
      <alignment horizontal="center" vertical="center" wrapText="1"/>
      <protection locked="0"/>
    </xf>
    <xf numFmtId="9" fontId="27" fillId="0" borderId="2" xfId="0" applyNumberFormat="1" applyFont="1" applyFill="1" applyBorder="1" applyAlignment="1" applyProtection="1">
      <alignment horizontal="center" vertical="center" wrapText="1"/>
      <protection locked="0"/>
    </xf>
    <xf numFmtId="0" fontId="27" fillId="0" borderId="17" xfId="0" applyFont="1" applyFill="1" applyBorder="1" applyAlignment="1" applyProtection="1">
      <alignment horizontal="center" vertical="center" wrapText="1"/>
      <protection locked="0"/>
    </xf>
    <xf numFmtId="0" fontId="27" fillId="0" borderId="17" xfId="0" applyFont="1" applyFill="1" applyBorder="1" applyAlignment="1" applyProtection="1">
      <alignment horizontal="justify" vertical="center" wrapText="1"/>
      <protection locked="0"/>
    </xf>
    <xf numFmtId="9" fontId="27" fillId="0" borderId="17" xfId="4" applyFont="1" applyFill="1" applyBorder="1" applyAlignment="1" applyProtection="1">
      <alignment horizontal="center" vertical="center" wrapText="1"/>
      <protection locked="0"/>
    </xf>
    <xf numFmtId="9" fontId="27" fillId="0" borderId="17" xfId="0" applyNumberFormat="1"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wrapText="1"/>
      <protection locked="0"/>
    </xf>
    <xf numFmtId="0" fontId="25" fillId="7" borderId="12" xfId="0" applyFont="1" applyFill="1" applyBorder="1" applyAlignment="1" applyProtection="1">
      <alignment vertical="center" wrapText="1"/>
    </xf>
    <xf numFmtId="9" fontId="28" fillId="7" borderId="20" xfId="4" applyFont="1" applyFill="1" applyBorder="1" applyAlignment="1" applyProtection="1">
      <alignment horizontal="center" vertical="center" wrapText="1"/>
    </xf>
    <xf numFmtId="9" fontId="27" fillId="0" borderId="2" xfId="0" applyNumberFormat="1" applyFont="1" applyFill="1" applyBorder="1" applyAlignment="1" applyProtection="1">
      <alignment horizontal="justify" vertical="center" wrapText="1"/>
      <protection locked="0"/>
    </xf>
    <xf numFmtId="1" fontId="29" fillId="0" borderId="2" xfId="0" applyNumberFormat="1" applyFont="1" applyFill="1" applyBorder="1" applyAlignment="1" applyProtection="1">
      <alignment horizontal="center" vertical="center" wrapText="1"/>
      <protection locked="0"/>
    </xf>
    <xf numFmtId="1" fontId="27" fillId="0" borderId="2" xfId="0" applyNumberFormat="1" applyFont="1" applyFill="1" applyBorder="1" applyAlignment="1" applyProtection="1">
      <alignment horizontal="center" vertical="center" wrapText="1"/>
      <protection locked="0"/>
    </xf>
    <xf numFmtId="0" fontId="27" fillId="0" borderId="2" xfId="0" applyNumberFormat="1" applyFont="1" applyFill="1" applyBorder="1" applyAlignment="1" applyProtection="1">
      <alignment horizontal="center" vertical="center" wrapText="1"/>
      <protection locked="0"/>
    </xf>
    <xf numFmtId="0" fontId="27" fillId="7" borderId="2" xfId="0" applyFont="1" applyFill="1" applyBorder="1" applyAlignment="1" applyProtection="1">
      <alignment vertical="center" wrapText="1"/>
      <protection locked="0"/>
    </xf>
    <xf numFmtId="9" fontId="27" fillId="7" borderId="2" xfId="0" applyNumberFormat="1" applyFont="1" applyFill="1" applyBorder="1" applyAlignment="1" applyProtection="1">
      <alignment horizontal="center" vertical="center" wrapText="1"/>
      <protection locked="0"/>
    </xf>
    <xf numFmtId="0" fontId="27" fillId="7" borderId="2" xfId="0" applyFont="1" applyFill="1" applyBorder="1" applyAlignment="1" applyProtection="1">
      <alignment horizontal="center" vertical="center" wrapText="1"/>
      <protection locked="0"/>
    </xf>
    <xf numFmtId="0" fontId="27" fillId="7" borderId="17" xfId="0" applyFont="1" applyFill="1" applyBorder="1" applyAlignment="1" applyProtection="1">
      <alignment horizontal="center" vertical="center" wrapText="1"/>
      <protection locked="0"/>
    </xf>
    <xf numFmtId="0" fontId="27" fillId="7" borderId="17" xfId="0" applyFont="1" applyFill="1" applyBorder="1" applyAlignment="1" applyProtection="1">
      <alignment horizontal="justify" vertical="center" wrapText="1"/>
      <protection locked="0"/>
    </xf>
    <xf numFmtId="9" fontId="27" fillId="7" borderId="17" xfId="4" applyFont="1" applyFill="1" applyBorder="1" applyAlignment="1" applyProtection="1">
      <alignment horizontal="center" vertical="center" wrapText="1"/>
      <protection locked="0"/>
    </xf>
    <xf numFmtId="9" fontId="27" fillId="7" borderId="17" xfId="0" applyNumberFormat="1" applyFont="1" applyFill="1" applyBorder="1" applyAlignment="1" applyProtection="1">
      <alignment horizontal="center" vertical="center" wrapText="1"/>
      <protection locked="0"/>
    </xf>
    <xf numFmtId="0" fontId="27" fillId="7" borderId="17" xfId="0" applyFont="1" applyFill="1" applyBorder="1" applyAlignment="1" applyProtection="1">
      <alignment horizontal="left" vertical="center" wrapText="1"/>
      <protection locked="0"/>
    </xf>
    <xf numFmtId="0" fontId="27" fillId="7" borderId="19" xfId="0" applyFont="1" applyFill="1" applyBorder="1" applyAlignment="1" applyProtection="1">
      <alignment horizontal="center" vertical="center" wrapText="1"/>
      <protection locked="0"/>
    </xf>
    <xf numFmtId="0" fontId="27" fillId="7" borderId="18" xfId="0" applyFont="1" applyFill="1" applyBorder="1" applyAlignment="1" applyProtection="1">
      <alignment horizontal="left" vertical="center" wrapText="1"/>
      <protection locked="0"/>
    </xf>
    <xf numFmtId="9" fontId="14" fillId="0" borderId="2" xfId="0" applyNumberFormat="1" applyFont="1" applyFill="1" applyBorder="1" applyAlignment="1" applyProtection="1">
      <alignment horizontal="center" vertical="center" wrapText="1"/>
      <protection locked="0"/>
    </xf>
    <xf numFmtId="9" fontId="14" fillId="0" borderId="2" xfId="0" applyNumberFormat="1" applyFont="1" applyFill="1" applyBorder="1" applyAlignment="1" applyProtection="1">
      <alignment horizontal="left" vertical="center" wrapText="1"/>
      <protection locked="0"/>
    </xf>
    <xf numFmtId="0" fontId="12" fillId="5" borderId="21" xfId="0" applyFont="1" applyFill="1" applyBorder="1" applyAlignment="1" applyProtection="1">
      <alignment horizontal="center" vertical="center" wrapText="1"/>
    </xf>
    <xf numFmtId="14" fontId="12" fillId="5" borderId="2" xfId="0" applyNumberFormat="1" applyFont="1" applyFill="1" applyBorder="1" applyAlignment="1" applyProtection="1">
      <alignment horizontal="center" vertical="center" wrapText="1"/>
    </xf>
    <xf numFmtId="0" fontId="0" fillId="0" borderId="0" xfId="0" applyProtection="1"/>
    <xf numFmtId="0" fontId="8" fillId="7" borderId="2" xfId="0" applyFont="1" applyFill="1" applyBorder="1" applyAlignment="1" applyProtection="1">
      <alignment vertical="center" wrapText="1"/>
    </xf>
    <xf numFmtId="0" fontId="9" fillId="7" borderId="22" xfId="0" applyFont="1" applyFill="1" applyBorder="1" applyAlignment="1" applyProtection="1">
      <alignment horizontal="center" vertical="center" wrapText="1"/>
    </xf>
    <xf numFmtId="0" fontId="30" fillId="7" borderId="0" xfId="0" applyFont="1" applyFill="1" applyProtection="1"/>
    <xf numFmtId="0" fontId="11" fillId="13" borderId="21" xfId="0" applyFont="1" applyFill="1" applyBorder="1" applyAlignment="1" applyProtection="1">
      <alignment horizontal="center" vertical="center" wrapText="1"/>
    </xf>
    <xf numFmtId="0" fontId="3" fillId="7" borderId="0" xfId="0" applyFont="1" applyFill="1" applyBorder="1" applyAlignment="1" applyProtection="1">
      <alignment horizontal="center"/>
    </xf>
    <xf numFmtId="0" fontId="2" fillId="7" borderId="0" xfId="0" applyFont="1" applyFill="1" applyBorder="1" applyAlignment="1" applyProtection="1">
      <alignment horizontal="left" vertical="center" wrapText="1"/>
    </xf>
    <xf numFmtId="0" fontId="4" fillId="7" borderId="0" xfId="0" applyFont="1" applyFill="1" applyBorder="1" applyAlignment="1" applyProtection="1">
      <alignment vertical="center" wrapText="1"/>
    </xf>
    <xf numFmtId="0" fontId="31" fillId="7" borderId="0" xfId="0" applyFont="1" applyFill="1" applyBorder="1" applyAlignment="1" applyProtection="1">
      <alignment vertical="center"/>
    </xf>
    <xf numFmtId="0" fontId="30" fillId="7" borderId="0" xfId="0" applyFont="1" applyFill="1" applyAlignment="1" applyProtection="1">
      <alignment horizontal="center"/>
    </xf>
    <xf numFmtId="0" fontId="30" fillId="7" borderId="0" xfId="0" applyFont="1" applyFill="1" applyAlignment="1" applyProtection="1">
      <alignment horizontal="justify" vertical="center" wrapText="1"/>
    </xf>
    <xf numFmtId="0" fontId="1" fillId="14" borderId="23" xfId="0" applyFont="1" applyFill="1" applyBorder="1" applyAlignment="1" applyProtection="1">
      <alignment vertical="center" wrapText="1"/>
    </xf>
    <xf numFmtId="0" fontId="1" fillId="14" borderId="24" xfId="0" applyFont="1" applyFill="1" applyBorder="1" applyAlignment="1" applyProtection="1">
      <alignment vertical="center" wrapText="1"/>
    </xf>
    <xf numFmtId="0" fontId="1" fillId="15" borderId="25" xfId="0" applyFont="1" applyFill="1" applyBorder="1" applyAlignment="1" applyProtection="1">
      <alignment horizontal="center" vertical="center" wrapText="1"/>
    </xf>
    <xf numFmtId="0" fontId="1" fillId="15" borderId="5" xfId="0" applyFont="1" applyFill="1" applyBorder="1" applyAlignment="1" applyProtection="1">
      <alignment horizontal="center" vertical="center" wrapText="1"/>
    </xf>
    <xf numFmtId="0" fontId="1" fillId="16" borderId="26" xfId="0" applyFont="1" applyFill="1" applyBorder="1" applyAlignment="1" applyProtection="1">
      <alignment horizontal="center" vertical="center" wrapText="1"/>
    </xf>
    <xf numFmtId="0" fontId="1" fillId="16" borderId="27" xfId="0" applyFont="1" applyFill="1" applyBorder="1" applyAlignment="1" applyProtection="1">
      <alignment horizontal="center" vertical="center" wrapText="1"/>
    </xf>
    <xf numFmtId="0" fontId="1" fillId="16" borderId="7" xfId="0" applyFont="1" applyFill="1" applyBorder="1" applyAlignment="1" applyProtection="1">
      <alignment horizontal="center" vertical="center" wrapText="1"/>
    </xf>
    <xf numFmtId="0" fontId="1" fillId="16" borderId="2" xfId="0" applyFont="1" applyFill="1" applyBorder="1" applyAlignment="1" applyProtection="1">
      <alignment horizontal="center" vertical="center" wrapText="1"/>
    </xf>
    <xf numFmtId="0" fontId="1" fillId="15" borderId="28" xfId="0" applyFont="1" applyFill="1" applyBorder="1" applyAlignment="1" applyProtection="1">
      <alignment horizontal="center" vertical="center" wrapText="1"/>
    </xf>
    <xf numFmtId="0" fontId="1" fillId="15" borderId="28" xfId="0" applyFont="1" applyFill="1" applyBorder="1" applyAlignment="1" applyProtection="1">
      <alignment vertical="center" wrapText="1"/>
    </xf>
    <xf numFmtId="0" fontId="1" fillId="16" borderId="29" xfId="0" applyFont="1" applyFill="1" applyBorder="1" applyAlignment="1" applyProtection="1">
      <alignment horizontal="center" vertical="center" wrapText="1"/>
    </xf>
    <xf numFmtId="0" fontId="1" fillId="16" borderId="30" xfId="0" applyFont="1" applyFill="1" applyBorder="1" applyAlignment="1" applyProtection="1">
      <alignment horizontal="center" vertical="center" wrapText="1"/>
    </xf>
    <xf numFmtId="0" fontId="1" fillId="16" borderId="11" xfId="0" applyFont="1" applyFill="1" applyBorder="1" applyAlignment="1" applyProtection="1">
      <alignment horizontal="center" vertical="center" wrapText="1"/>
    </xf>
    <xf numFmtId="0" fontId="1" fillId="16" borderId="6" xfId="0" applyFont="1" applyFill="1" applyBorder="1" applyAlignment="1" applyProtection="1">
      <alignment horizontal="center" vertical="center" wrapText="1"/>
    </xf>
    <xf numFmtId="0" fontId="31" fillId="16" borderId="6" xfId="0" applyFont="1" applyFill="1" applyBorder="1" applyProtection="1"/>
    <xf numFmtId="0" fontId="1" fillId="17" borderId="6" xfId="0" applyFont="1" applyFill="1" applyBorder="1" applyAlignment="1" applyProtection="1">
      <alignment horizontal="center" vertical="center" wrapText="1"/>
    </xf>
    <xf numFmtId="0" fontId="1" fillId="18" borderId="6" xfId="0" applyFont="1" applyFill="1" applyBorder="1" applyAlignment="1" applyProtection="1">
      <alignment horizontal="center" vertical="center" wrapText="1"/>
    </xf>
    <xf numFmtId="0" fontId="1" fillId="19" borderId="6" xfId="0" applyFont="1" applyFill="1" applyBorder="1" applyAlignment="1" applyProtection="1">
      <alignment horizontal="center" vertical="center" wrapText="1"/>
    </xf>
    <xf numFmtId="0" fontId="1" fillId="9" borderId="6" xfId="0" applyFont="1" applyFill="1" applyBorder="1" applyAlignment="1" applyProtection="1">
      <alignment horizontal="center" vertical="center" wrapText="1"/>
    </xf>
    <xf numFmtId="0" fontId="1" fillId="20" borderId="6" xfId="0" applyFont="1" applyFill="1" applyBorder="1" applyAlignment="1" applyProtection="1">
      <alignment horizontal="center" vertical="center" wrapText="1"/>
    </xf>
    <xf numFmtId="0" fontId="1" fillId="20" borderId="31"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left" vertical="center" wrapText="1"/>
    </xf>
    <xf numFmtId="9" fontId="14" fillId="0" borderId="2" xfId="0" applyNumberFormat="1"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9" fontId="27" fillId="0" borderId="2" xfId="4" applyFont="1" applyFill="1" applyBorder="1" applyAlignment="1" applyProtection="1">
      <alignment horizontal="center" vertical="center"/>
    </xf>
    <xf numFmtId="9" fontId="27" fillId="0" borderId="2" xfId="0" applyNumberFormat="1" applyFont="1" applyFill="1" applyBorder="1" applyAlignment="1" applyProtection="1">
      <alignment horizontal="center" vertical="center"/>
    </xf>
    <xf numFmtId="0" fontId="27" fillId="0" borderId="2" xfId="0" applyFont="1" applyFill="1" applyBorder="1" applyAlignment="1" applyProtection="1">
      <alignment horizontal="center" vertical="center"/>
    </xf>
    <xf numFmtId="9" fontId="29" fillId="0" borderId="2" xfId="0" applyNumberFormat="1" applyFont="1" applyFill="1" applyBorder="1" applyAlignment="1" applyProtection="1">
      <alignment horizontal="center" vertical="center"/>
    </xf>
    <xf numFmtId="0" fontId="14" fillId="0" borderId="3" xfId="4" applyNumberFormat="1" applyFont="1" applyFill="1" applyBorder="1" applyAlignment="1" applyProtection="1">
      <alignment horizontal="center" vertical="center" wrapText="1"/>
    </xf>
    <xf numFmtId="9" fontId="14" fillId="0" borderId="3" xfId="4" applyFont="1" applyFill="1" applyBorder="1" applyAlignment="1" applyProtection="1">
      <alignment horizontal="center" vertical="center" wrapText="1"/>
    </xf>
    <xf numFmtId="9" fontId="27" fillId="0" borderId="3" xfId="4" applyFont="1" applyFill="1" applyBorder="1" applyAlignment="1" applyProtection="1">
      <alignment horizontal="center" vertical="center" wrapText="1"/>
    </xf>
    <xf numFmtId="0" fontId="27" fillId="0" borderId="0" xfId="0" applyFont="1" applyFill="1" applyProtection="1"/>
    <xf numFmtId="9" fontId="14" fillId="0" borderId="2" xfId="0" applyNumberFormat="1" applyFont="1" applyFill="1" applyBorder="1" applyAlignment="1" applyProtection="1">
      <alignment horizontal="center" vertical="center"/>
    </xf>
    <xf numFmtId="0" fontId="27" fillId="0" borderId="2" xfId="0" applyFont="1" applyFill="1" applyBorder="1" applyAlignment="1" applyProtection="1">
      <alignment vertical="center" wrapText="1"/>
    </xf>
    <xf numFmtId="9" fontId="13" fillId="0" borderId="2" xfId="0" applyNumberFormat="1" applyFont="1" applyFill="1" applyBorder="1" applyAlignment="1" applyProtection="1">
      <alignment horizontal="center" vertical="center"/>
    </xf>
    <xf numFmtId="0" fontId="27" fillId="0" borderId="2" xfId="0" applyFont="1" applyFill="1" applyBorder="1" applyAlignment="1" applyProtection="1">
      <alignment horizontal="center" vertical="center" wrapText="1"/>
    </xf>
    <xf numFmtId="0" fontId="13" fillId="7" borderId="2" xfId="0" applyFont="1" applyFill="1" applyBorder="1" applyAlignment="1" applyProtection="1">
      <alignment horizontal="center" vertical="center" wrapText="1"/>
    </xf>
    <xf numFmtId="0" fontId="27" fillId="7" borderId="2" xfId="0" applyFont="1" applyFill="1" applyBorder="1" applyAlignment="1" applyProtection="1">
      <alignment vertical="center" wrapText="1"/>
    </xf>
    <xf numFmtId="9" fontId="14" fillId="7" borderId="2" xfId="0" applyNumberFormat="1" applyFont="1" applyFill="1" applyBorder="1" applyAlignment="1" applyProtection="1">
      <alignment horizontal="center" vertical="center" wrapText="1"/>
    </xf>
    <xf numFmtId="0" fontId="27" fillId="7" borderId="2" xfId="0" applyFont="1" applyFill="1" applyBorder="1" applyAlignment="1" applyProtection="1">
      <alignment horizontal="center" vertical="center"/>
    </xf>
    <xf numFmtId="0" fontId="32" fillId="7" borderId="2" xfId="0" applyFont="1" applyFill="1" applyBorder="1" applyAlignment="1" applyProtection="1">
      <alignment vertical="center" wrapText="1"/>
    </xf>
    <xf numFmtId="3" fontId="27" fillId="7" borderId="2" xfId="0" applyNumberFormat="1" applyFont="1" applyFill="1" applyBorder="1" applyAlignment="1" applyProtection="1">
      <alignment horizontal="center" vertical="center"/>
    </xf>
    <xf numFmtId="0" fontId="32" fillId="7" borderId="2" xfId="0" applyFont="1" applyFill="1" applyBorder="1" applyAlignment="1" applyProtection="1">
      <alignment horizontal="center" vertical="center" wrapText="1"/>
    </xf>
    <xf numFmtId="9" fontId="27" fillId="7" borderId="32" xfId="4" applyFont="1" applyFill="1" applyBorder="1" applyAlignment="1" applyProtection="1">
      <alignment horizontal="center" vertical="center" wrapText="1"/>
    </xf>
    <xf numFmtId="0" fontId="27" fillId="7" borderId="0" xfId="0" applyFont="1" applyFill="1" applyProtection="1"/>
    <xf numFmtId="0" fontId="14" fillId="0" borderId="2" xfId="0" applyFont="1" applyFill="1" applyBorder="1" applyAlignment="1" applyProtection="1">
      <alignment horizontal="justify" vertical="center" wrapText="1"/>
    </xf>
    <xf numFmtId="0" fontId="32" fillId="0" borderId="2" xfId="0" applyFont="1" applyFill="1" applyBorder="1" applyAlignment="1" applyProtection="1">
      <alignment horizontal="center" vertical="center" wrapText="1"/>
    </xf>
    <xf numFmtId="1" fontId="27" fillId="0" borderId="32" xfId="4" applyNumberFormat="1" applyFont="1" applyFill="1" applyBorder="1" applyAlignment="1" applyProtection="1">
      <alignment horizontal="center" vertical="center" wrapText="1"/>
    </xf>
    <xf numFmtId="9" fontId="27" fillId="0" borderId="2" xfId="0" applyNumberFormat="1" applyFont="1" applyFill="1" applyBorder="1" applyAlignment="1" applyProtection="1">
      <alignment horizontal="center" vertical="center" wrapText="1"/>
    </xf>
    <xf numFmtId="0" fontId="27" fillId="0" borderId="2" xfId="0" applyFont="1" applyFill="1" applyBorder="1" applyAlignment="1" applyProtection="1">
      <alignment horizontal="justify" vertical="center" wrapText="1"/>
    </xf>
    <xf numFmtId="9" fontId="27" fillId="0" borderId="32" xfId="4" applyFont="1" applyFill="1" applyBorder="1" applyAlignment="1" applyProtection="1">
      <alignment horizontal="center" vertical="center" wrapText="1"/>
    </xf>
    <xf numFmtId="0" fontId="1" fillId="21" borderId="33" xfId="0" applyFont="1" applyFill="1" applyBorder="1" applyAlignment="1" applyProtection="1">
      <alignment vertical="center" wrapText="1"/>
    </xf>
    <xf numFmtId="0" fontId="0" fillId="0" borderId="12" xfId="0" applyBorder="1" applyProtection="1"/>
    <xf numFmtId="0" fontId="25" fillId="7" borderId="0" xfId="0" applyFont="1" applyFill="1" applyBorder="1" applyAlignment="1" applyProtection="1">
      <alignment vertical="center" wrapText="1"/>
    </xf>
    <xf numFmtId="0" fontId="25" fillId="7" borderId="0" xfId="0" applyFont="1" applyFill="1" applyBorder="1" applyAlignment="1" applyProtection="1">
      <alignment horizontal="justify" vertical="center" wrapText="1"/>
    </xf>
    <xf numFmtId="0" fontId="25" fillId="7" borderId="0" xfId="0" applyFont="1" applyFill="1" applyProtection="1"/>
    <xf numFmtId="9" fontId="2" fillId="7" borderId="0" xfId="4" applyFont="1" applyFill="1" applyBorder="1" applyAlignment="1" applyProtection="1">
      <alignment horizontal="center" vertical="center" wrapText="1"/>
    </xf>
    <xf numFmtId="0" fontId="30" fillId="7" borderId="0" xfId="0" applyFont="1" applyFill="1" applyBorder="1" applyProtection="1"/>
    <xf numFmtId="0" fontId="31" fillId="7" borderId="0" xfId="0" applyFont="1" applyFill="1" applyBorder="1" applyAlignment="1" applyProtection="1">
      <alignment vertical="top" wrapText="1"/>
    </xf>
    <xf numFmtId="0" fontId="31" fillId="7" borderId="0" xfId="0" applyFont="1" applyFill="1" applyBorder="1" applyAlignment="1" applyProtection="1">
      <alignment horizontal="center" vertical="center" wrapText="1"/>
    </xf>
    <xf numFmtId="0" fontId="33" fillId="7" borderId="34" xfId="0" applyFont="1" applyFill="1" applyBorder="1" applyAlignment="1" applyProtection="1">
      <alignment horizontal="center" vertical="center" wrapText="1"/>
    </xf>
    <xf numFmtId="0" fontId="25" fillId="7" borderId="7" xfId="0" applyFont="1" applyFill="1" applyBorder="1" applyAlignment="1" applyProtection="1">
      <alignment horizontal="justify" vertical="center" wrapText="1"/>
    </xf>
    <xf numFmtId="0" fontId="30" fillId="7" borderId="0" xfId="0" applyFont="1" applyFill="1" applyAlignment="1" applyProtection="1">
      <alignment vertical="top" wrapText="1"/>
    </xf>
    <xf numFmtId="0" fontId="0" fillId="0" borderId="0" xfId="0" applyAlignment="1" applyProtection="1">
      <alignment horizontal="justify" vertical="center" wrapText="1"/>
    </xf>
    <xf numFmtId="0" fontId="0" fillId="0" borderId="0" xfId="0" applyBorder="1" applyProtection="1"/>
    <xf numFmtId="0" fontId="34" fillId="0" borderId="0" xfId="0" applyFont="1" applyBorder="1" applyAlignment="1" applyProtection="1">
      <alignment vertical="center" wrapText="1"/>
    </xf>
    <xf numFmtId="0" fontId="35" fillId="22" borderId="22" xfId="0" applyFont="1" applyFill="1" applyBorder="1" applyAlignment="1" applyProtection="1">
      <alignment horizontal="center" vertical="center" wrapText="1"/>
    </xf>
    <xf numFmtId="0" fontId="36" fillId="22" borderId="26" xfId="0" applyFont="1" applyFill="1" applyBorder="1" applyAlignment="1" applyProtection="1">
      <alignment vertical="center" wrapText="1"/>
    </xf>
    <xf numFmtId="0" fontId="34" fillId="0" borderId="0" xfId="0" applyFont="1" applyBorder="1" applyProtection="1"/>
    <xf numFmtId="0" fontId="35" fillId="22" borderId="22" xfId="0" applyFont="1" applyFill="1" applyBorder="1" applyAlignment="1" applyProtection="1">
      <alignment horizontal="center" vertical="center"/>
    </xf>
    <xf numFmtId="0" fontId="35" fillId="22" borderId="2" xfId="0" applyFont="1" applyFill="1" applyBorder="1" applyAlignment="1" applyProtection="1">
      <alignment horizontal="center" vertical="center"/>
    </xf>
    <xf numFmtId="0" fontId="31" fillId="8" borderId="22" xfId="0" applyFont="1" applyFill="1" applyBorder="1" applyAlignment="1" applyProtection="1"/>
    <xf numFmtId="0" fontId="31" fillId="0" borderId="2" xfId="0" applyFont="1" applyBorder="1" applyAlignment="1" applyProtection="1">
      <alignment horizontal="left"/>
    </xf>
    <xf numFmtId="0" fontId="30" fillId="8" borderId="2" xfId="0" applyFont="1" applyFill="1" applyBorder="1" applyAlignment="1" applyProtection="1"/>
    <xf numFmtId="0" fontId="30" fillId="0" borderId="2" xfId="0" applyFont="1" applyBorder="1" applyAlignment="1" applyProtection="1">
      <alignment horizontal="left"/>
    </xf>
    <xf numFmtId="0" fontId="30" fillId="8" borderId="22" xfId="0" applyFont="1" applyFill="1" applyBorder="1" applyAlignment="1" applyProtection="1"/>
    <xf numFmtId="0" fontId="37" fillId="0" borderId="0" xfId="0" applyFont="1" applyAlignment="1" applyProtection="1">
      <alignment horizontal="left"/>
    </xf>
    <xf numFmtId="0" fontId="38" fillId="0" borderId="2" xfId="0" applyFont="1" applyBorder="1" applyAlignment="1" applyProtection="1">
      <alignment horizontal="left"/>
    </xf>
    <xf numFmtId="0" fontId="31" fillId="8" borderId="2" xfId="0" applyFont="1" applyFill="1" applyBorder="1" applyAlignment="1" applyProtection="1"/>
    <xf numFmtId="9" fontId="14" fillId="0" borderId="3" xfId="4" applyNumberFormat="1" applyFont="1" applyFill="1" applyBorder="1" applyAlignment="1" applyProtection="1">
      <alignment horizontal="center" vertical="center" wrapText="1"/>
    </xf>
    <xf numFmtId="10" fontId="14" fillId="0" borderId="3" xfId="4" applyNumberFormat="1" applyFont="1" applyFill="1" applyBorder="1" applyAlignment="1" applyProtection="1">
      <alignment horizontal="center" vertical="center" wrapText="1"/>
    </xf>
    <xf numFmtId="10" fontId="15" fillId="7" borderId="13" xfId="4" applyNumberFormat="1" applyFont="1" applyFill="1" applyBorder="1" applyAlignment="1" applyProtection="1">
      <alignment horizontal="center" vertical="center" wrapText="1"/>
    </xf>
    <xf numFmtId="0" fontId="39" fillId="0" borderId="2" xfId="0" applyFont="1" applyFill="1" applyBorder="1" applyAlignment="1" applyProtection="1">
      <alignment horizontal="center" vertical="center" wrapText="1"/>
    </xf>
    <xf numFmtId="0" fontId="40" fillId="0" borderId="2" xfId="0" applyFont="1" applyFill="1" applyBorder="1" applyAlignment="1" applyProtection="1">
      <alignment vertical="center" wrapText="1"/>
      <protection locked="0"/>
    </xf>
    <xf numFmtId="0" fontId="40" fillId="0" borderId="2" xfId="0" applyFont="1" applyFill="1" applyBorder="1" applyAlignment="1" applyProtection="1">
      <alignment horizontal="justify" vertical="center" wrapText="1"/>
    </xf>
    <xf numFmtId="165" fontId="40" fillId="0" borderId="2" xfId="4" applyNumberFormat="1" applyFont="1" applyFill="1" applyBorder="1" applyAlignment="1" applyProtection="1">
      <alignment horizontal="center" vertical="center" wrapText="1"/>
    </xf>
    <xf numFmtId="0" fontId="40" fillId="0" borderId="2" xfId="0" applyFont="1" applyFill="1" applyBorder="1" applyAlignment="1" applyProtection="1">
      <alignment horizontal="center" vertical="center" wrapText="1"/>
    </xf>
    <xf numFmtId="0" fontId="40" fillId="0" borderId="2" xfId="0" applyFont="1" applyFill="1" applyBorder="1" applyAlignment="1" applyProtection="1">
      <alignment horizontal="left" vertical="center" wrapText="1"/>
    </xf>
    <xf numFmtId="0" fontId="40" fillId="0" borderId="2" xfId="0" applyFont="1" applyFill="1" applyBorder="1" applyAlignment="1" applyProtection="1">
      <alignment horizontal="center" vertical="center" wrapText="1"/>
      <protection locked="0"/>
    </xf>
    <xf numFmtId="0" fontId="40" fillId="0" borderId="2" xfId="0" applyFont="1" applyFill="1" applyBorder="1" applyAlignment="1" applyProtection="1">
      <alignment horizontal="center" vertical="center"/>
    </xf>
    <xf numFmtId="0" fontId="40" fillId="0" borderId="17" xfId="0" applyFont="1" applyFill="1" applyBorder="1" applyAlignment="1" applyProtection="1">
      <alignment horizontal="center" vertical="center" wrapText="1"/>
      <protection locked="0"/>
    </xf>
    <xf numFmtId="0" fontId="40" fillId="0" borderId="3" xfId="4" applyNumberFormat="1" applyFont="1" applyFill="1" applyBorder="1" applyAlignment="1" applyProtection="1">
      <alignment horizontal="center" vertical="center" wrapText="1"/>
    </xf>
    <xf numFmtId="0" fontId="40" fillId="0" borderId="17" xfId="0" applyFont="1" applyFill="1" applyBorder="1" applyAlignment="1" applyProtection="1">
      <alignment horizontal="justify" vertical="center" wrapText="1"/>
      <protection locked="0"/>
    </xf>
    <xf numFmtId="9" fontId="40" fillId="0" borderId="17" xfId="4" applyFont="1" applyFill="1" applyBorder="1" applyAlignment="1" applyProtection="1">
      <alignment horizontal="center" vertical="center" wrapText="1"/>
      <protection locked="0"/>
    </xf>
    <xf numFmtId="9" fontId="40" fillId="0" borderId="3" xfId="4" applyFont="1" applyFill="1" applyBorder="1" applyAlignment="1" applyProtection="1">
      <alignment horizontal="center" vertical="center" wrapText="1"/>
    </xf>
    <xf numFmtId="9" fontId="40" fillId="0" borderId="17" xfId="0" applyNumberFormat="1" applyFont="1" applyFill="1" applyBorder="1" applyAlignment="1" applyProtection="1">
      <alignment horizontal="center" vertical="center" wrapText="1"/>
      <protection locked="0"/>
    </xf>
    <xf numFmtId="0" fontId="40" fillId="0" borderId="17" xfId="0" applyFont="1" applyFill="1" applyBorder="1" applyAlignment="1" applyProtection="1">
      <alignment horizontal="left" vertical="center" wrapText="1"/>
      <protection locked="0"/>
    </xf>
    <xf numFmtId="0" fontId="40" fillId="0" borderId="19" xfId="0" applyFont="1" applyFill="1" applyBorder="1" applyAlignment="1" applyProtection="1">
      <alignment horizontal="center" vertical="center" wrapText="1"/>
      <protection locked="0"/>
    </xf>
    <xf numFmtId="9" fontId="40" fillId="0" borderId="32" xfId="4" applyFont="1" applyFill="1" applyBorder="1" applyAlignment="1" applyProtection="1">
      <alignment horizontal="center" vertical="center" wrapText="1"/>
    </xf>
    <xf numFmtId="9" fontId="40" fillId="0" borderId="3" xfId="4" applyFont="1" applyFill="1" applyBorder="1" applyAlignment="1" applyProtection="1">
      <alignment horizontal="center" vertical="center" wrapText="1"/>
      <protection locked="0"/>
    </xf>
    <xf numFmtId="0" fontId="40" fillId="0" borderId="18" xfId="0" applyFont="1" applyFill="1" applyBorder="1" applyAlignment="1" applyProtection="1">
      <alignment horizontal="left" vertical="center" wrapText="1"/>
      <protection locked="0"/>
    </xf>
    <xf numFmtId="0" fontId="40" fillId="0" borderId="0" xfId="0" applyFont="1" applyFill="1" applyProtection="1"/>
    <xf numFmtId="9" fontId="40" fillId="0" borderId="2" xfId="4" applyFont="1" applyFill="1" applyBorder="1" applyAlignment="1" applyProtection="1">
      <alignment horizontal="center" vertical="center" wrapText="1"/>
    </xf>
    <xf numFmtId="9" fontId="39" fillId="0" borderId="2" xfId="4" applyFont="1" applyFill="1" applyBorder="1" applyAlignment="1" applyProtection="1">
      <alignment horizontal="center" vertical="center" wrapText="1"/>
    </xf>
    <xf numFmtId="9" fontId="40" fillId="0" borderId="3" xfId="4" applyNumberFormat="1" applyFont="1" applyFill="1" applyBorder="1" applyAlignment="1" applyProtection="1">
      <alignment horizontal="center" vertical="center" wrapText="1"/>
    </xf>
    <xf numFmtId="9" fontId="39" fillId="0" borderId="2" xfId="4" applyFont="1" applyFill="1" applyBorder="1" applyAlignment="1" applyProtection="1">
      <alignment horizontal="center" vertical="center"/>
    </xf>
    <xf numFmtId="0" fontId="40" fillId="0" borderId="2" xfId="0" applyFont="1" applyFill="1" applyBorder="1" applyAlignment="1" applyProtection="1">
      <alignment horizontal="justify" vertical="center" wrapText="1"/>
      <protection locked="0"/>
    </xf>
    <xf numFmtId="0" fontId="40" fillId="0" borderId="2" xfId="0" applyFont="1" applyFill="1" applyBorder="1" applyAlignment="1" applyProtection="1">
      <alignment horizontal="left" vertical="center" wrapText="1"/>
      <protection locked="0"/>
    </xf>
    <xf numFmtId="9" fontId="40" fillId="0" borderId="2" xfId="0" applyNumberFormat="1" applyFont="1" applyFill="1" applyBorder="1" applyAlignment="1" applyProtection="1">
      <alignment horizontal="center" vertical="center" wrapText="1"/>
      <protection locked="0"/>
    </xf>
    <xf numFmtId="9" fontId="39" fillId="0" borderId="2" xfId="0" applyNumberFormat="1" applyFont="1" applyFill="1" applyBorder="1" applyAlignment="1" applyProtection="1">
      <alignment horizontal="center" vertical="center" wrapText="1"/>
      <protection locked="0"/>
    </xf>
    <xf numFmtId="10" fontId="27" fillId="0" borderId="3" xfId="4" applyNumberFormat="1" applyFont="1" applyFill="1" applyBorder="1" applyAlignment="1" applyProtection="1">
      <alignment horizontal="center" vertical="center" wrapText="1"/>
      <protection locked="0"/>
    </xf>
    <xf numFmtId="0" fontId="27" fillId="7" borderId="28" xfId="0" applyFont="1" applyFill="1" applyBorder="1" applyAlignment="1" applyProtection="1">
      <alignment horizontal="center" vertical="center" wrapText="1"/>
      <protection locked="0"/>
    </xf>
    <xf numFmtId="0" fontId="41" fillId="0" borderId="2" xfId="0" applyFont="1" applyBorder="1" applyAlignment="1">
      <alignment horizontal="center" vertical="center"/>
    </xf>
    <xf numFmtId="10" fontId="18" fillId="7" borderId="13" xfId="4" applyNumberFormat="1" applyFont="1" applyFill="1" applyBorder="1" applyAlignment="1" applyProtection="1">
      <alignment horizontal="center" vertical="center" wrapText="1"/>
    </xf>
    <xf numFmtId="0" fontId="9" fillId="7" borderId="2" xfId="0" applyFont="1" applyFill="1" applyBorder="1" applyAlignment="1" applyProtection="1">
      <alignment horizontal="center" vertical="center" wrapText="1"/>
    </xf>
    <xf numFmtId="0" fontId="2" fillId="7" borderId="2" xfId="0" applyFont="1" applyFill="1" applyBorder="1" applyAlignment="1" applyProtection="1">
      <alignment horizontal="left" vertical="center" wrapText="1"/>
    </xf>
    <xf numFmtId="9" fontId="40" fillId="0" borderId="17" xfId="0" applyNumberFormat="1" applyFont="1" applyFill="1" applyBorder="1" applyAlignment="1" applyProtection="1">
      <alignment horizontal="left" vertical="center" wrapText="1"/>
      <protection locked="0"/>
    </xf>
    <xf numFmtId="0" fontId="31" fillId="7" borderId="0" xfId="0" applyFont="1" applyFill="1" applyBorder="1" applyAlignment="1" applyProtection="1">
      <alignment horizontal="center" vertical="center"/>
    </xf>
    <xf numFmtId="0" fontId="1" fillId="7" borderId="0" xfId="0" applyFont="1" applyFill="1" applyBorder="1" applyAlignment="1" applyProtection="1">
      <alignment horizontal="center" vertical="center" wrapText="1"/>
    </xf>
    <xf numFmtId="0" fontId="12" fillId="5" borderId="2" xfId="0" applyFont="1" applyFill="1" applyBorder="1" applyAlignment="1" applyProtection="1">
      <alignment horizontal="center" vertical="center" wrapText="1"/>
    </xf>
    <xf numFmtId="0" fontId="11" fillId="13" borderId="2" xfId="0" applyFont="1" applyFill="1" applyBorder="1" applyAlignment="1" applyProtection="1">
      <alignment horizontal="center" vertical="center" wrapText="1"/>
    </xf>
    <xf numFmtId="0" fontId="4" fillId="7" borderId="0" xfId="0" applyFont="1" applyFill="1" applyBorder="1" applyAlignment="1" applyProtection="1">
      <alignment horizontal="center" vertical="center" wrapText="1"/>
    </xf>
    <xf numFmtId="0" fontId="25" fillId="7" borderId="26" xfId="0" applyFont="1" applyFill="1" applyBorder="1" applyAlignment="1" applyProtection="1">
      <alignment horizontal="center" vertical="center" wrapText="1"/>
    </xf>
    <xf numFmtId="0" fontId="1" fillId="14" borderId="24" xfId="0" applyFont="1" applyFill="1" applyBorder="1" applyAlignment="1" applyProtection="1">
      <alignment horizontal="center" vertical="center" wrapText="1"/>
    </xf>
    <xf numFmtId="0" fontId="25" fillId="7" borderId="26" xfId="0" applyFont="1" applyFill="1" applyBorder="1" applyAlignment="1" applyProtection="1">
      <alignment horizontal="center" vertical="top" wrapText="1"/>
    </xf>
    <xf numFmtId="0" fontId="1" fillId="20" borderId="2" xfId="0" applyFont="1" applyFill="1" applyBorder="1" applyAlignment="1" applyProtection="1">
      <alignment horizontal="center" vertical="center" wrapText="1"/>
    </xf>
    <xf numFmtId="0" fontId="1" fillId="9" borderId="2" xfId="0" applyFont="1" applyFill="1" applyBorder="1" applyAlignment="1" applyProtection="1">
      <alignment horizontal="center" vertical="center" wrapText="1"/>
    </xf>
    <xf numFmtId="0" fontId="1" fillId="19" borderId="2" xfId="0" applyFont="1" applyFill="1" applyBorder="1" applyAlignment="1" applyProtection="1">
      <alignment horizontal="center" vertical="center" wrapText="1"/>
    </xf>
    <xf numFmtId="0" fontId="1" fillId="17" borderId="2" xfId="0" applyFont="1" applyFill="1" applyBorder="1" applyAlignment="1" applyProtection="1">
      <alignment horizontal="center" vertical="center" wrapText="1"/>
    </xf>
    <xf numFmtId="0" fontId="1" fillId="16" borderId="9" xfId="0" applyFont="1" applyFill="1" applyBorder="1" applyAlignment="1" applyProtection="1">
      <alignment horizontal="center" vertical="center" wrapText="1"/>
    </xf>
    <xf numFmtId="10" fontId="2" fillId="7" borderId="13" xfId="4" applyNumberFormat="1" applyFont="1" applyFill="1" applyBorder="1" applyAlignment="1" applyProtection="1">
      <alignment horizontal="center" vertical="center" wrapText="1"/>
    </xf>
    <xf numFmtId="22" fontId="44" fillId="24" borderId="22" xfId="0" applyNumberFormat="1" applyFont="1" applyFill="1" applyBorder="1" applyAlignment="1" applyProtection="1">
      <alignment horizontal="center" vertical="center"/>
    </xf>
    <xf numFmtId="22" fontId="44" fillId="24" borderId="26" xfId="0" applyNumberFormat="1" applyFont="1" applyFill="1" applyBorder="1" applyAlignment="1" applyProtection="1">
      <alignment horizontal="center" vertical="center"/>
    </xf>
    <xf numFmtId="22" fontId="44" fillId="24" borderId="7" xfId="0" applyNumberFormat="1" applyFont="1" applyFill="1" applyBorder="1" applyAlignment="1" applyProtection="1">
      <alignment horizontal="center" vertical="center"/>
    </xf>
    <xf numFmtId="0" fontId="44" fillId="8" borderId="48" xfId="0" applyFont="1" applyFill="1" applyBorder="1" applyAlignment="1" applyProtection="1">
      <alignment horizontal="center" vertical="center"/>
    </xf>
    <xf numFmtId="0" fontId="44" fillId="8" borderId="29" xfId="0" applyFont="1" applyFill="1" applyBorder="1" applyAlignment="1" applyProtection="1">
      <alignment horizontal="center" vertical="center"/>
    </xf>
    <xf numFmtId="0" fontId="44" fillId="8" borderId="11" xfId="0" applyFont="1" applyFill="1" applyBorder="1" applyAlignment="1" applyProtection="1">
      <alignment horizontal="center" vertical="center"/>
    </xf>
    <xf numFmtId="0" fontId="30" fillId="7" borderId="0" xfId="0" applyFont="1" applyFill="1" applyBorder="1" applyAlignment="1" applyProtection="1">
      <alignment horizontal="center"/>
    </xf>
    <xf numFmtId="0" fontId="31" fillId="7" borderId="0" xfId="0" applyFont="1" applyFill="1" applyBorder="1" applyAlignment="1" applyProtection="1">
      <alignment horizontal="center" vertical="center"/>
    </xf>
    <xf numFmtId="0" fontId="1" fillId="7" borderId="0" xfId="0" applyFont="1" applyFill="1" applyBorder="1" applyAlignment="1" applyProtection="1">
      <alignment horizontal="center" vertical="center" wrapText="1"/>
    </xf>
    <xf numFmtId="0" fontId="12" fillId="5" borderId="2" xfId="0" applyFont="1" applyFill="1" applyBorder="1" applyAlignment="1" applyProtection="1">
      <alignment horizontal="center" vertical="center" wrapText="1"/>
    </xf>
    <xf numFmtId="0" fontId="11" fillId="13" borderId="47" xfId="0" applyFont="1" applyFill="1" applyBorder="1" applyAlignment="1" applyProtection="1">
      <alignment horizontal="center" vertical="center" wrapText="1"/>
    </xf>
    <xf numFmtId="0" fontId="11" fillId="13" borderId="3" xfId="0" applyFont="1" applyFill="1" applyBorder="1" applyAlignment="1" applyProtection="1">
      <alignment horizontal="center" vertical="center" wrapText="1"/>
    </xf>
    <xf numFmtId="0" fontId="11" fillId="13" borderId="16" xfId="0" applyFont="1" applyFill="1" applyBorder="1" applyAlignment="1" applyProtection="1">
      <alignment horizontal="center" vertical="center" wrapText="1"/>
    </xf>
    <xf numFmtId="0" fontId="11" fillId="13" borderId="2" xfId="0" applyFont="1" applyFill="1" applyBorder="1" applyAlignment="1" applyProtection="1">
      <alignment horizontal="center" vertical="center" wrapText="1"/>
    </xf>
    <xf numFmtId="0" fontId="11" fillId="13" borderId="46" xfId="0" applyFont="1" applyFill="1" applyBorder="1" applyAlignment="1" applyProtection="1">
      <alignment horizontal="center" vertical="center" wrapText="1"/>
    </xf>
    <xf numFmtId="0" fontId="12" fillId="5" borderId="46" xfId="0" applyFont="1" applyFill="1" applyBorder="1" applyAlignment="1" applyProtection="1">
      <alignment horizontal="center" vertical="center" wrapText="1"/>
    </xf>
    <xf numFmtId="0" fontId="4" fillId="7" borderId="0" xfId="0" applyFont="1" applyFill="1" applyBorder="1" applyAlignment="1" applyProtection="1">
      <alignment horizontal="center" vertical="center" wrapText="1"/>
    </xf>
    <xf numFmtId="0" fontId="4" fillId="17" borderId="6" xfId="0" applyFont="1" applyFill="1" applyBorder="1" applyAlignment="1" applyProtection="1">
      <alignment horizontal="center" vertical="center" wrapText="1"/>
    </xf>
    <xf numFmtId="0" fontId="4" fillId="9" borderId="6" xfId="0" applyFont="1" applyFill="1" applyBorder="1" applyAlignment="1" applyProtection="1">
      <alignment horizontal="center" vertical="center" wrapText="1"/>
    </xf>
    <xf numFmtId="0" fontId="4" fillId="20" borderId="6" xfId="0" applyFont="1" applyFill="1" applyBorder="1" applyAlignment="1" applyProtection="1">
      <alignment horizontal="center" vertical="center" wrapText="1"/>
    </xf>
    <xf numFmtId="0" fontId="4" fillId="20" borderId="2" xfId="0" applyFont="1" applyFill="1" applyBorder="1" applyAlignment="1" applyProtection="1">
      <alignment horizontal="center" vertical="center" wrapText="1"/>
    </xf>
    <xf numFmtId="0" fontId="4" fillId="19" borderId="6" xfId="0" applyFont="1" applyFill="1" applyBorder="1" applyAlignment="1" applyProtection="1">
      <alignment horizontal="center" vertical="center" wrapText="1"/>
    </xf>
    <xf numFmtId="0" fontId="4" fillId="17" borderId="2" xfId="0" applyFont="1" applyFill="1" applyBorder="1" applyAlignment="1" applyProtection="1">
      <alignment horizontal="center" vertical="center" wrapText="1"/>
    </xf>
    <xf numFmtId="0" fontId="25" fillId="7" borderId="22" xfId="0" applyFont="1" applyFill="1" applyBorder="1" applyAlignment="1" applyProtection="1">
      <alignment horizontal="center" vertical="center" wrapText="1"/>
    </xf>
    <xf numFmtId="0" fontId="25" fillId="7" borderId="26" xfId="0" applyFont="1" applyFill="1" applyBorder="1" applyAlignment="1" applyProtection="1">
      <alignment horizontal="center" vertical="center" wrapText="1"/>
    </xf>
    <xf numFmtId="0" fontId="33" fillId="7" borderId="22" xfId="0" applyFont="1" applyFill="1" applyBorder="1" applyAlignment="1" applyProtection="1">
      <alignment horizontal="center" vertical="center" wrapText="1"/>
    </xf>
    <xf numFmtId="0" fontId="33" fillId="7" borderId="26" xfId="0" applyFont="1" applyFill="1" applyBorder="1" applyAlignment="1" applyProtection="1">
      <alignment horizontal="center" vertical="center" wrapText="1"/>
    </xf>
    <xf numFmtId="0" fontId="33" fillId="7" borderId="7"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wrapText="1"/>
    </xf>
    <xf numFmtId="0" fontId="1" fillId="14" borderId="24" xfId="0" applyFont="1" applyFill="1" applyBorder="1" applyAlignment="1" applyProtection="1">
      <alignment horizontal="center" vertical="center" wrapText="1"/>
    </xf>
    <xf numFmtId="0" fontId="43" fillId="21" borderId="43" xfId="0" applyFont="1" applyFill="1" applyBorder="1" applyAlignment="1" applyProtection="1">
      <alignment horizontal="center" vertical="center" wrapText="1"/>
    </xf>
    <xf numFmtId="0" fontId="0" fillId="0" borderId="44" xfId="0" applyBorder="1" applyAlignment="1" applyProtection="1"/>
    <xf numFmtId="0" fontId="33" fillId="7" borderId="45" xfId="0" applyFont="1" applyFill="1" applyBorder="1" applyAlignment="1" applyProtection="1">
      <alignment horizontal="center" vertical="center" wrapText="1"/>
    </xf>
    <xf numFmtId="0" fontId="33" fillId="7" borderId="38" xfId="0" applyFont="1" applyFill="1" applyBorder="1" applyAlignment="1" applyProtection="1">
      <alignment horizontal="center" vertical="center" wrapText="1"/>
    </xf>
    <xf numFmtId="0" fontId="33" fillId="7" borderId="9" xfId="0" applyFont="1" applyFill="1" applyBorder="1" applyAlignment="1" applyProtection="1">
      <alignment horizontal="center" vertical="center" wrapText="1"/>
    </xf>
    <xf numFmtId="0" fontId="25" fillId="7" borderId="22" xfId="0" applyFont="1" applyFill="1" applyBorder="1" applyAlignment="1" applyProtection="1">
      <alignment horizontal="center" vertical="top" wrapText="1"/>
    </xf>
    <xf numFmtId="0" fontId="25" fillId="7" borderId="26" xfId="0" applyFont="1" applyFill="1" applyBorder="1" applyAlignment="1" applyProtection="1">
      <alignment horizontal="center" vertical="top" wrapText="1"/>
    </xf>
    <xf numFmtId="0" fontId="1" fillId="20" borderId="3" xfId="0" applyFont="1" applyFill="1" applyBorder="1" applyAlignment="1" applyProtection="1">
      <alignment horizontal="center" vertical="center" wrapText="1"/>
    </xf>
    <xf numFmtId="0" fontId="1" fillId="20" borderId="2" xfId="0" applyFont="1" applyFill="1" applyBorder="1" applyAlignment="1" applyProtection="1">
      <alignment horizontal="center" vertical="center" wrapText="1"/>
    </xf>
    <xf numFmtId="0" fontId="1" fillId="20" borderId="16" xfId="0" applyFont="1" applyFill="1" applyBorder="1" applyAlignment="1" applyProtection="1">
      <alignment horizontal="center" vertical="center" wrapText="1"/>
    </xf>
    <xf numFmtId="0" fontId="1" fillId="20" borderId="46" xfId="0" applyFont="1" applyFill="1" applyBorder="1" applyAlignment="1" applyProtection="1">
      <alignment horizontal="center" vertical="center" wrapText="1"/>
    </xf>
    <xf numFmtId="0" fontId="1" fillId="9" borderId="3" xfId="0" applyFont="1" applyFill="1" applyBorder="1" applyAlignment="1" applyProtection="1">
      <alignment horizontal="center" vertical="center" wrapText="1"/>
    </xf>
    <xf numFmtId="0" fontId="1" fillId="9" borderId="2" xfId="0" applyFont="1" applyFill="1" applyBorder="1" applyAlignment="1" applyProtection="1">
      <alignment horizontal="center" vertical="center" wrapText="1"/>
    </xf>
    <xf numFmtId="0" fontId="4" fillId="15" borderId="40" xfId="0" applyFont="1" applyFill="1" applyBorder="1" applyAlignment="1" applyProtection="1">
      <alignment horizontal="center" vertical="center" wrapText="1"/>
    </xf>
    <xf numFmtId="0" fontId="4" fillId="15" borderId="39" xfId="0" applyFont="1" applyFill="1" applyBorder="1" applyAlignment="1" applyProtection="1">
      <alignment horizontal="center" vertical="center" wrapText="1"/>
    </xf>
    <xf numFmtId="0" fontId="4" fillId="15" borderId="41" xfId="0" applyFont="1" applyFill="1" applyBorder="1" applyAlignment="1" applyProtection="1">
      <alignment horizontal="center" vertical="center" wrapText="1"/>
    </xf>
    <xf numFmtId="0" fontId="4" fillId="15" borderId="0" xfId="0" applyFont="1" applyFill="1" applyBorder="1" applyAlignment="1" applyProtection="1">
      <alignment horizontal="center" vertical="center" wrapText="1"/>
    </xf>
    <xf numFmtId="0" fontId="4" fillId="15" borderId="42" xfId="0" applyFont="1" applyFill="1" applyBorder="1" applyAlignment="1" applyProtection="1">
      <alignment horizontal="center" vertical="center" wrapText="1"/>
    </xf>
    <xf numFmtId="0" fontId="4" fillId="15" borderId="34" xfId="0" applyFont="1" applyFill="1" applyBorder="1" applyAlignment="1" applyProtection="1">
      <alignment horizontal="center" vertical="center" wrapText="1"/>
    </xf>
    <xf numFmtId="0" fontId="31" fillId="7" borderId="0" xfId="0" applyFont="1" applyFill="1" applyBorder="1" applyAlignment="1" applyProtection="1">
      <alignment horizontal="right" vertical="center" wrapText="1"/>
    </xf>
    <xf numFmtId="0" fontId="42" fillId="23" borderId="13" xfId="0" applyFont="1" applyFill="1" applyBorder="1" applyAlignment="1" applyProtection="1">
      <alignment horizontal="center" vertical="center" wrapText="1"/>
    </xf>
    <xf numFmtId="0" fontId="31" fillId="7" borderId="0" xfId="0" applyFont="1" applyFill="1" applyBorder="1" applyAlignment="1" applyProtection="1">
      <alignment horizontal="justify" vertical="center" wrapText="1"/>
    </xf>
    <xf numFmtId="0" fontId="33" fillId="7" borderId="22" xfId="0" applyFont="1" applyFill="1" applyBorder="1" applyAlignment="1" applyProtection="1">
      <alignment horizontal="center" vertical="top" wrapText="1"/>
    </xf>
    <xf numFmtId="0" fontId="33" fillId="7" borderId="26" xfId="0" applyFont="1" applyFill="1" applyBorder="1" applyAlignment="1" applyProtection="1">
      <alignment horizontal="center" vertical="top" wrapText="1"/>
    </xf>
    <xf numFmtId="0" fontId="33" fillId="7" borderId="7" xfId="0" applyFont="1" applyFill="1" applyBorder="1" applyAlignment="1" applyProtection="1">
      <alignment horizontal="center" vertical="top" wrapText="1"/>
    </xf>
    <xf numFmtId="0" fontId="1" fillId="19" borderId="3" xfId="0" applyFont="1" applyFill="1" applyBorder="1" applyAlignment="1" applyProtection="1">
      <alignment horizontal="center" vertical="center" wrapText="1"/>
    </xf>
    <xf numFmtId="0" fontId="1" fillId="19" borderId="2" xfId="0" applyFont="1" applyFill="1" applyBorder="1" applyAlignment="1" applyProtection="1">
      <alignment horizontal="center" vertical="center" wrapText="1"/>
    </xf>
    <xf numFmtId="0" fontId="4" fillId="16" borderId="7" xfId="0" applyFont="1" applyFill="1" applyBorder="1" applyAlignment="1" applyProtection="1">
      <alignment horizontal="center" vertical="center" wrapText="1"/>
    </xf>
    <xf numFmtId="0" fontId="4" fillId="16" borderId="2" xfId="0" applyFont="1" applyFill="1" applyBorder="1" applyAlignment="1" applyProtection="1">
      <alignment horizontal="center" vertical="center" wrapText="1"/>
    </xf>
    <xf numFmtId="0" fontId="4" fillId="16" borderId="11" xfId="0" applyFont="1" applyFill="1" applyBorder="1" applyAlignment="1" applyProtection="1">
      <alignment horizontal="center" vertical="center" wrapText="1"/>
    </xf>
    <xf numFmtId="0" fontId="4" fillId="16" borderId="6" xfId="0" applyFont="1" applyFill="1" applyBorder="1" applyAlignment="1" applyProtection="1">
      <alignment horizontal="center" vertical="center" wrapText="1"/>
    </xf>
    <xf numFmtId="0" fontId="1" fillId="18" borderId="3" xfId="0" applyFont="1" applyFill="1" applyBorder="1" applyAlignment="1" applyProtection="1">
      <alignment horizontal="center" vertical="center" wrapText="1"/>
    </xf>
    <xf numFmtId="0" fontId="1" fillId="18" borderId="2" xfId="0" applyFont="1" applyFill="1" applyBorder="1" applyAlignment="1" applyProtection="1">
      <alignment horizontal="center" vertical="center" wrapText="1"/>
    </xf>
    <xf numFmtId="0" fontId="1" fillId="17" borderId="3" xfId="0" applyFont="1" applyFill="1" applyBorder="1" applyAlignment="1" applyProtection="1">
      <alignment horizontal="center" vertical="center" wrapText="1"/>
    </xf>
    <xf numFmtId="0" fontId="1" fillId="17" borderId="2" xfId="0" applyFont="1" applyFill="1" applyBorder="1" applyAlignment="1" applyProtection="1">
      <alignment horizontal="center" vertical="center" wrapText="1"/>
    </xf>
    <xf numFmtId="0" fontId="1" fillId="16" borderId="38" xfId="0" applyFont="1" applyFill="1" applyBorder="1" applyAlignment="1" applyProtection="1">
      <alignment horizontal="center" vertical="center" wrapText="1"/>
    </xf>
    <xf numFmtId="0" fontId="1" fillId="16" borderId="39" xfId="0" applyFont="1" applyFill="1" applyBorder="1" applyAlignment="1" applyProtection="1">
      <alignment horizontal="center" vertical="center" wrapText="1"/>
    </xf>
    <xf numFmtId="0" fontId="1" fillId="16" borderId="9" xfId="0" applyFont="1" applyFill="1" applyBorder="1" applyAlignment="1" applyProtection="1">
      <alignment horizontal="center" vertical="center" wrapText="1"/>
    </xf>
    <xf numFmtId="0" fontId="28" fillId="18" borderId="35" xfId="0" applyFont="1" applyFill="1" applyBorder="1" applyAlignment="1" applyProtection="1">
      <alignment horizontal="center" vertical="center" wrapText="1"/>
    </xf>
    <xf numFmtId="0" fontId="28" fillId="18" borderId="36" xfId="0" applyFont="1" applyFill="1" applyBorder="1" applyAlignment="1" applyProtection="1">
      <alignment horizontal="center" vertical="center" wrapText="1"/>
    </xf>
    <xf numFmtId="0" fontId="28" fillId="18" borderId="37" xfId="0" applyFont="1" applyFill="1" applyBorder="1" applyAlignment="1" applyProtection="1">
      <alignment horizontal="center" vertical="center" wrapText="1"/>
    </xf>
    <xf numFmtId="0" fontId="42" fillId="9" borderId="13" xfId="0" applyFont="1" applyFill="1" applyBorder="1" applyAlignment="1" applyProtection="1">
      <alignment horizontal="center" vertical="center" wrapText="1"/>
    </xf>
    <xf numFmtId="0" fontId="42" fillId="18" borderId="13" xfId="0" applyFont="1" applyFill="1" applyBorder="1" applyAlignment="1" applyProtection="1">
      <alignment horizontal="center" vertical="center" wrapText="1"/>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96">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1264228</xdr:colOff>
      <xdr:row>75</xdr:row>
      <xdr:rowOff>121228</xdr:rowOff>
    </xdr:from>
    <xdr:to>
      <xdr:col>1</xdr:col>
      <xdr:colOff>2753592</xdr:colOff>
      <xdr:row>79</xdr:row>
      <xdr:rowOff>17319</xdr:rowOff>
    </xdr:to>
    <xdr:sp macro="" textlink="">
      <xdr:nvSpPr>
        <xdr:cNvPr id="2" name="1 Rectángulo">
          <a:extLst>
            <a:ext uri="{FF2B5EF4-FFF2-40B4-BE49-F238E27FC236}">
              <a16:creationId xmlns:a16="http://schemas.microsoft.com/office/drawing/2014/main" id="{00000000-0008-0000-0000-000002000000}"/>
            </a:ext>
          </a:extLst>
        </xdr:cNvPr>
        <xdr:cNvSpPr/>
      </xdr:nvSpPr>
      <xdr:spPr>
        <a:xfrm>
          <a:off x="3186546" y="63782864"/>
          <a:ext cx="1489364" cy="658091"/>
        </a:xfrm>
        <a:prstGeom prst="rect">
          <a:avLst/>
        </a:prstGeom>
        <a:solidFill>
          <a:schemeClr val="accent3"/>
        </a:solidFill>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3134591</xdr:colOff>
      <xdr:row>75</xdr:row>
      <xdr:rowOff>173182</xdr:rowOff>
    </xdr:from>
    <xdr:to>
      <xdr:col>2</xdr:col>
      <xdr:colOff>675409</xdr:colOff>
      <xdr:row>78</xdr:row>
      <xdr:rowOff>103909</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5056909" y="63834818"/>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PUBLICA TERRITORIAL LOCAL</a:t>
          </a:r>
          <a:endParaRPr lang="es-ES" sz="1800" b="1">
            <a:latin typeface="Arial Narrow" pitchFamily="34" charset="0"/>
          </a:endParaRPr>
        </a:p>
      </xdr:txBody>
    </xdr:sp>
    <xdr:clientData/>
  </xdr:twoCellAnchor>
  <xdr:twoCellAnchor>
    <xdr:from>
      <xdr:col>1</xdr:col>
      <xdr:colOff>1246909</xdr:colOff>
      <xdr:row>81</xdr:row>
      <xdr:rowOff>155864</xdr:rowOff>
    </xdr:from>
    <xdr:to>
      <xdr:col>1</xdr:col>
      <xdr:colOff>2736273</xdr:colOff>
      <xdr:row>85</xdr:row>
      <xdr:rowOff>51955</xdr:rowOff>
    </xdr:to>
    <xdr:sp macro="" textlink="">
      <xdr:nvSpPr>
        <xdr:cNvPr id="4" name="3 Rectángulo">
          <a:extLst>
            <a:ext uri="{FF2B5EF4-FFF2-40B4-BE49-F238E27FC236}">
              <a16:creationId xmlns:a16="http://schemas.microsoft.com/office/drawing/2014/main" id="{00000000-0008-0000-0000-000004000000}"/>
            </a:ext>
          </a:extLst>
        </xdr:cNvPr>
        <xdr:cNvSpPr/>
      </xdr:nvSpPr>
      <xdr:spPr>
        <a:xfrm>
          <a:off x="3169227" y="64960500"/>
          <a:ext cx="1489364" cy="658091"/>
        </a:xfrm>
        <a:prstGeom prst="rect">
          <a:avLst/>
        </a:prstGeom>
        <a:solidFill>
          <a:schemeClr val="accent6"/>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3134597</xdr:colOff>
      <xdr:row>82</xdr:row>
      <xdr:rowOff>51952</xdr:rowOff>
    </xdr:from>
    <xdr:to>
      <xdr:col>2</xdr:col>
      <xdr:colOff>675415</xdr:colOff>
      <xdr:row>84</xdr:row>
      <xdr:rowOff>173179</xdr:rowOff>
    </xdr:to>
    <xdr:sp macro="" textlink="">
      <xdr:nvSpPr>
        <xdr:cNvPr id="5" name="4 CuadroTexto">
          <a:extLst>
            <a:ext uri="{FF2B5EF4-FFF2-40B4-BE49-F238E27FC236}">
              <a16:creationId xmlns:a16="http://schemas.microsoft.com/office/drawing/2014/main" id="{00000000-0008-0000-0000-000005000000}"/>
            </a:ext>
          </a:extLst>
        </xdr:cNvPr>
        <xdr:cNvSpPr txBox="1"/>
      </xdr:nvSpPr>
      <xdr:spPr>
        <a:xfrm>
          <a:off x="5056915" y="65047088"/>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lang="es-ES" sz="1800" b="1">
              <a:latin typeface="Arial Narrow" pitchFamily="34" charset="0"/>
            </a:rPr>
            <a:t>FOMENTO Y PROTECCIÓN DE DDHH</a:t>
          </a:r>
        </a:p>
      </xdr:txBody>
    </xdr:sp>
    <xdr:clientData/>
  </xdr:twoCellAnchor>
  <xdr:twoCellAnchor>
    <xdr:from>
      <xdr:col>1</xdr:col>
      <xdr:colOff>1246896</xdr:colOff>
      <xdr:row>87</xdr:row>
      <xdr:rowOff>121232</xdr:rowOff>
    </xdr:from>
    <xdr:to>
      <xdr:col>1</xdr:col>
      <xdr:colOff>2736260</xdr:colOff>
      <xdr:row>91</xdr:row>
      <xdr:rowOff>17323</xdr:rowOff>
    </xdr:to>
    <xdr:sp macro="" textlink="">
      <xdr:nvSpPr>
        <xdr:cNvPr id="6" name="5 Rectángulo">
          <a:extLst>
            <a:ext uri="{FF2B5EF4-FFF2-40B4-BE49-F238E27FC236}">
              <a16:creationId xmlns:a16="http://schemas.microsoft.com/office/drawing/2014/main" id="{00000000-0008-0000-0000-000006000000}"/>
            </a:ext>
          </a:extLst>
        </xdr:cNvPr>
        <xdr:cNvSpPr/>
      </xdr:nvSpPr>
      <xdr:spPr>
        <a:xfrm>
          <a:off x="3169214" y="66068868"/>
          <a:ext cx="1489364" cy="658091"/>
        </a:xfrm>
        <a:prstGeom prst="rect">
          <a:avLst/>
        </a:prstGeom>
        <a:solidFill>
          <a:schemeClr val="bg1">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3134591</xdr:colOff>
      <xdr:row>88</xdr:row>
      <xdr:rowOff>17318</xdr:rowOff>
    </xdr:from>
    <xdr:to>
      <xdr:col>2</xdr:col>
      <xdr:colOff>675409</xdr:colOff>
      <xdr:row>90</xdr:row>
      <xdr:rowOff>138545</xdr:rowOff>
    </xdr:to>
    <xdr:sp macro="" textlink="">
      <xdr:nvSpPr>
        <xdr:cNvPr id="7" name="6 CuadroTexto">
          <a:extLst>
            <a:ext uri="{FF2B5EF4-FFF2-40B4-BE49-F238E27FC236}">
              <a16:creationId xmlns:a16="http://schemas.microsoft.com/office/drawing/2014/main" id="{00000000-0008-0000-0000-000007000000}"/>
            </a:ext>
          </a:extLst>
        </xdr:cNvPr>
        <xdr:cNvSpPr txBox="1"/>
      </xdr:nvSpPr>
      <xdr:spPr>
        <a:xfrm>
          <a:off x="5056909" y="66155454"/>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COMUNICACIONES ESTRATEGICAS</a:t>
          </a:r>
        </a:p>
      </xdr:txBody>
    </xdr:sp>
    <xdr:clientData/>
  </xdr:twoCellAnchor>
  <xdr:twoCellAnchor>
    <xdr:from>
      <xdr:col>1</xdr:col>
      <xdr:colOff>1229591</xdr:colOff>
      <xdr:row>93</xdr:row>
      <xdr:rowOff>34637</xdr:rowOff>
    </xdr:from>
    <xdr:to>
      <xdr:col>1</xdr:col>
      <xdr:colOff>2718955</xdr:colOff>
      <xdr:row>96</xdr:row>
      <xdr:rowOff>121228</xdr:rowOff>
    </xdr:to>
    <xdr:sp macro="" textlink="">
      <xdr:nvSpPr>
        <xdr:cNvPr id="8" name="7 Rectángulo">
          <a:extLst>
            <a:ext uri="{FF2B5EF4-FFF2-40B4-BE49-F238E27FC236}">
              <a16:creationId xmlns:a16="http://schemas.microsoft.com/office/drawing/2014/main" id="{00000000-0008-0000-0000-000008000000}"/>
            </a:ext>
          </a:extLst>
        </xdr:cNvPr>
        <xdr:cNvSpPr/>
      </xdr:nvSpPr>
      <xdr:spPr>
        <a:xfrm>
          <a:off x="3151909" y="67125273"/>
          <a:ext cx="1489364" cy="658091"/>
        </a:xfrm>
        <a:prstGeom prst="rect">
          <a:avLst/>
        </a:prstGeom>
        <a:solidFill>
          <a:schemeClr val="accent3">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3117286</xdr:colOff>
      <xdr:row>93</xdr:row>
      <xdr:rowOff>121223</xdr:rowOff>
    </xdr:from>
    <xdr:to>
      <xdr:col>2</xdr:col>
      <xdr:colOff>658104</xdr:colOff>
      <xdr:row>96</xdr:row>
      <xdr:rowOff>51950</xdr:rowOff>
    </xdr:to>
    <xdr:sp macro="" textlink="">
      <xdr:nvSpPr>
        <xdr:cNvPr id="9" name="8 CuadroTexto">
          <a:extLst>
            <a:ext uri="{FF2B5EF4-FFF2-40B4-BE49-F238E27FC236}">
              <a16:creationId xmlns:a16="http://schemas.microsoft.com/office/drawing/2014/main" id="{00000000-0008-0000-0000-000009000000}"/>
            </a:ext>
          </a:extLst>
        </xdr:cNvPr>
        <xdr:cNvSpPr txBox="1"/>
      </xdr:nvSpPr>
      <xdr:spPr>
        <a:xfrm>
          <a:off x="5039604" y="67211859"/>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IVC</a:t>
          </a:r>
        </a:p>
      </xdr:txBody>
    </xdr:sp>
    <xdr:clientData/>
  </xdr:twoCellAnchor>
  <xdr:twoCellAnchor>
    <xdr:from>
      <xdr:col>1</xdr:col>
      <xdr:colOff>1264228</xdr:colOff>
      <xdr:row>98</xdr:row>
      <xdr:rowOff>121227</xdr:rowOff>
    </xdr:from>
    <xdr:to>
      <xdr:col>1</xdr:col>
      <xdr:colOff>2753592</xdr:colOff>
      <xdr:row>102</xdr:row>
      <xdr:rowOff>17318</xdr:rowOff>
    </xdr:to>
    <xdr:sp macro="" textlink="">
      <xdr:nvSpPr>
        <xdr:cNvPr id="10" name="9 Rectángulo">
          <a:extLst>
            <a:ext uri="{FF2B5EF4-FFF2-40B4-BE49-F238E27FC236}">
              <a16:creationId xmlns:a16="http://schemas.microsoft.com/office/drawing/2014/main" id="{00000000-0008-0000-0000-00000A000000}"/>
            </a:ext>
          </a:extLst>
        </xdr:cNvPr>
        <xdr:cNvSpPr/>
      </xdr:nvSpPr>
      <xdr:spPr>
        <a:xfrm>
          <a:off x="3186546" y="68164363"/>
          <a:ext cx="1489364" cy="658091"/>
        </a:xfrm>
        <a:prstGeom prst="rect">
          <a:avLst/>
        </a:prstGeom>
        <a:solidFill>
          <a:schemeClr val="accent4"/>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3151923</xdr:colOff>
      <xdr:row>99</xdr:row>
      <xdr:rowOff>17313</xdr:rowOff>
    </xdr:from>
    <xdr:to>
      <xdr:col>2</xdr:col>
      <xdr:colOff>692741</xdr:colOff>
      <xdr:row>101</xdr:row>
      <xdr:rowOff>138540</xdr:rowOff>
    </xdr:to>
    <xdr:sp macro="" textlink="">
      <xdr:nvSpPr>
        <xdr:cNvPr id="11" name="10 CuadroTexto">
          <a:extLst>
            <a:ext uri="{FF2B5EF4-FFF2-40B4-BE49-F238E27FC236}">
              <a16:creationId xmlns:a16="http://schemas.microsoft.com/office/drawing/2014/main" id="{00000000-0008-0000-0000-00000B000000}"/>
            </a:ext>
          </a:extLst>
        </xdr:cNvPr>
        <xdr:cNvSpPr txBox="1"/>
      </xdr:nvSpPr>
      <xdr:spPr>
        <a:xfrm>
          <a:off x="5074241" y="68250949"/>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lang="es-ES" sz="1800" b="1">
              <a:latin typeface="Arial Narrow" pitchFamily="34" charset="0"/>
            </a:rPr>
            <a:t>GESTIÓN</a:t>
          </a:r>
          <a:r>
            <a:rPr lang="es-ES" sz="1800" b="1" baseline="0">
              <a:latin typeface="Arial Narrow" pitchFamily="34" charset="0"/>
            </a:rPr>
            <a:t> CORPORATIVA LOCAL</a:t>
          </a:r>
          <a:endParaRPr lang="es-ES" sz="1800" b="1">
            <a:latin typeface="Arial Narrow" pitchFamily="34" charset="0"/>
          </a:endParaRPr>
        </a:p>
      </xdr:txBody>
    </xdr:sp>
    <xdr:clientData/>
  </xdr:twoCellAnchor>
  <xdr:twoCellAnchor>
    <xdr:from>
      <xdr:col>1</xdr:col>
      <xdr:colOff>1264228</xdr:colOff>
      <xdr:row>103</xdr:row>
      <xdr:rowOff>138545</xdr:rowOff>
    </xdr:from>
    <xdr:to>
      <xdr:col>1</xdr:col>
      <xdr:colOff>2753592</xdr:colOff>
      <xdr:row>107</xdr:row>
      <xdr:rowOff>34636</xdr:rowOff>
    </xdr:to>
    <xdr:sp macro="" textlink="">
      <xdr:nvSpPr>
        <xdr:cNvPr id="12" name="11 Rectángulo">
          <a:extLst>
            <a:ext uri="{FF2B5EF4-FFF2-40B4-BE49-F238E27FC236}">
              <a16:creationId xmlns:a16="http://schemas.microsoft.com/office/drawing/2014/main" id="{00000000-0008-0000-0000-00000C000000}"/>
            </a:ext>
          </a:extLst>
        </xdr:cNvPr>
        <xdr:cNvSpPr/>
      </xdr:nvSpPr>
      <xdr:spPr>
        <a:xfrm>
          <a:off x="3186546" y="69134181"/>
          <a:ext cx="1489364" cy="658091"/>
        </a:xfrm>
        <a:prstGeom prst="rect">
          <a:avLst/>
        </a:prstGeom>
        <a:solidFill>
          <a:schemeClr val="tx2"/>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3151923</xdr:colOff>
      <xdr:row>104</xdr:row>
      <xdr:rowOff>34631</xdr:rowOff>
    </xdr:from>
    <xdr:to>
      <xdr:col>2</xdr:col>
      <xdr:colOff>692741</xdr:colOff>
      <xdr:row>106</xdr:row>
      <xdr:rowOff>155858</xdr:rowOff>
    </xdr:to>
    <xdr:sp macro="" textlink="">
      <xdr:nvSpPr>
        <xdr:cNvPr id="13" name="12 CuadroTexto">
          <a:extLst>
            <a:ext uri="{FF2B5EF4-FFF2-40B4-BE49-F238E27FC236}">
              <a16:creationId xmlns:a16="http://schemas.microsoft.com/office/drawing/2014/main" id="{00000000-0008-0000-0000-00000D000000}"/>
            </a:ext>
          </a:extLst>
        </xdr:cNvPr>
        <xdr:cNvSpPr txBox="1"/>
      </xdr:nvSpPr>
      <xdr:spPr>
        <a:xfrm>
          <a:off x="5074241" y="69220767"/>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RELACIONES</a:t>
          </a:r>
          <a:r>
            <a:rPr lang="es-ES" sz="1800" b="1" baseline="0">
              <a:latin typeface="Arial Narrow" pitchFamily="34" charset="0"/>
            </a:rPr>
            <a:t> ESTRATEGICAS</a:t>
          </a:r>
          <a:endParaRPr lang="es-ES" sz="1800" b="1">
            <a:latin typeface="Arial Narrow" pitchFamily="34" charset="0"/>
          </a:endParaRPr>
        </a:p>
      </xdr:txBody>
    </xdr:sp>
    <xdr:clientData/>
  </xdr:twoCellAnchor>
  <xdr:twoCellAnchor>
    <xdr:from>
      <xdr:col>1</xdr:col>
      <xdr:colOff>1298864</xdr:colOff>
      <xdr:row>110</xdr:row>
      <xdr:rowOff>0</xdr:rowOff>
    </xdr:from>
    <xdr:to>
      <xdr:col>1</xdr:col>
      <xdr:colOff>2788228</xdr:colOff>
      <xdr:row>113</xdr:row>
      <xdr:rowOff>86591</xdr:rowOff>
    </xdr:to>
    <xdr:sp macro="" textlink="">
      <xdr:nvSpPr>
        <xdr:cNvPr id="14" name="13 Rectángulo">
          <a:extLst>
            <a:ext uri="{FF2B5EF4-FFF2-40B4-BE49-F238E27FC236}">
              <a16:creationId xmlns:a16="http://schemas.microsoft.com/office/drawing/2014/main" id="{00000000-0008-0000-0000-00000E000000}"/>
            </a:ext>
          </a:extLst>
        </xdr:cNvPr>
        <xdr:cNvSpPr/>
      </xdr:nvSpPr>
      <xdr:spPr>
        <a:xfrm>
          <a:off x="3221182" y="70329136"/>
          <a:ext cx="1489364" cy="658091"/>
        </a:xfrm>
        <a:prstGeom prst="rect">
          <a:avLst/>
        </a:prstGeom>
        <a:solidFill>
          <a:schemeClr val="accent2">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3186559</xdr:colOff>
      <xdr:row>110</xdr:row>
      <xdr:rowOff>86586</xdr:rowOff>
    </xdr:from>
    <xdr:to>
      <xdr:col>2</xdr:col>
      <xdr:colOff>727377</xdr:colOff>
      <xdr:row>113</xdr:row>
      <xdr:rowOff>17313</xdr:rowOff>
    </xdr:to>
    <xdr:sp macro="" textlink="">
      <xdr:nvSpPr>
        <xdr:cNvPr id="15" name="14 CuadroTexto">
          <a:extLst>
            <a:ext uri="{FF2B5EF4-FFF2-40B4-BE49-F238E27FC236}">
              <a16:creationId xmlns:a16="http://schemas.microsoft.com/office/drawing/2014/main" id="{00000000-0008-0000-0000-00000F000000}"/>
            </a:ext>
          </a:extLst>
        </xdr:cNvPr>
        <xdr:cNvSpPr txBox="1"/>
      </xdr:nvSpPr>
      <xdr:spPr>
        <a:xfrm>
          <a:off x="5108877" y="70415722"/>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lang="es-ES" sz="1800" b="1">
              <a:latin typeface="Arial Narrow" pitchFamily="34" charset="0"/>
            </a:rPr>
            <a:t>GESTIÓN</a:t>
          </a:r>
          <a:r>
            <a:rPr lang="es-ES" sz="1800" b="1" baseline="0">
              <a:latin typeface="Arial Narrow" pitchFamily="34" charset="0"/>
            </a:rPr>
            <a:t> DEL PATRIMONIO DOCUMENTAL</a:t>
          </a:r>
        </a:p>
      </xdr:txBody>
    </xdr:sp>
    <xdr:clientData/>
  </xdr:twoCellAnchor>
  <xdr:twoCellAnchor>
    <xdr:from>
      <xdr:col>1</xdr:col>
      <xdr:colOff>1264227</xdr:colOff>
      <xdr:row>115</xdr:row>
      <xdr:rowOff>103909</xdr:rowOff>
    </xdr:from>
    <xdr:to>
      <xdr:col>1</xdr:col>
      <xdr:colOff>2753591</xdr:colOff>
      <xdr:row>119</xdr:row>
      <xdr:rowOff>0</xdr:rowOff>
    </xdr:to>
    <xdr:sp macro="" textlink="">
      <xdr:nvSpPr>
        <xdr:cNvPr id="16" name="15 Rectángulo">
          <a:extLst>
            <a:ext uri="{FF2B5EF4-FFF2-40B4-BE49-F238E27FC236}">
              <a16:creationId xmlns:a16="http://schemas.microsoft.com/office/drawing/2014/main" id="{00000000-0008-0000-0000-000010000000}"/>
            </a:ext>
          </a:extLst>
        </xdr:cNvPr>
        <xdr:cNvSpPr/>
      </xdr:nvSpPr>
      <xdr:spPr>
        <a:xfrm>
          <a:off x="3186545" y="71385545"/>
          <a:ext cx="1489364" cy="658091"/>
        </a:xfrm>
        <a:prstGeom prst="rect">
          <a:avLst/>
        </a:prstGeom>
        <a:solidFill>
          <a:schemeClr val="bg2">
            <a:lumMod val="25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3151922</xdr:colOff>
      <xdr:row>115</xdr:row>
      <xdr:rowOff>190495</xdr:rowOff>
    </xdr:from>
    <xdr:to>
      <xdr:col>2</xdr:col>
      <xdr:colOff>692740</xdr:colOff>
      <xdr:row>118</xdr:row>
      <xdr:rowOff>121222</xdr:rowOff>
    </xdr:to>
    <xdr:sp macro="" textlink="">
      <xdr:nvSpPr>
        <xdr:cNvPr id="17" name="16 CuadroTexto">
          <a:extLst>
            <a:ext uri="{FF2B5EF4-FFF2-40B4-BE49-F238E27FC236}">
              <a16:creationId xmlns:a16="http://schemas.microsoft.com/office/drawing/2014/main" id="{00000000-0008-0000-0000-000011000000}"/>
            </a:ext>
          </a:extLst>
        </xdr:cNvPr>
        <xdr:cNvSpPr txBox="1"/>
      </xdr:nvSpPr>
      <xdr:spPr>
        <a:xfrm>
          <a:off x="5074240" y="71472131"/>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lang="es-ES" sz="1800" b="1">
              <a:latin typeface="Arial Narrow" pitchFamily="34" charset="0"/>
            </a:rPr>
            <a:t>GERENCIA DE TI</a:t>
          </a:r>
          <a:endParaRPr lang="es-ES" sz="1800" b="1" baseline="0">
            <a:latin typeface="Arial Narrow" pitchFamily="34" charset="0"/>
          </a:endParaRPr>
        </a:p>
      </xdr:txBody>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084" name="AutoShape 38" descr="Resultado de imagen para boton agregar icono">
          <a:extLst>
            <a:ext uri="{FF2B5EF4-FFF2-40B4-BE49-F238E27FC236}">
              <a16:creationId xmlns:a16="http://schemas.microsoft.com/office/drawing/2014/main" id="{9381D4EA-40CE-4B56-A55D-6C69E7B0CD82}"/>
            </a:ext>
          </a:extLst>
        </xdr:cNvPr>
        <xdr:cNvSpPr>
          <a:spLocks noChangeAspect="1" noChangeArrowheads="1"/>
        </xdr:cNvSpPr>
      </xdr:nvSpPr>
      <xdr:spPr bwMode="auto">
        <a:xfrm>
          <a:off x="1437322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085" name="AutoShape 39" descr="Resultado de imagen para boton agregar icono">
          <a:extLst>
            <a:ext uri="{FF2B5EF4-FFF2-40B4-BE49-F238E27FC236}">
              <a16:creationId xmlns:a16="http://schemas.microsoft.com/office/drawing/2014/main" id="{4D4E8F56-2D40-4581-9069-80EEE122BD87}"/>
            </a:ext>
          </a:extLst>
        </xdr:cNvPr>
        <xdr:cNvSpPr>
          <a:spLocks noChangeAspect="1" noChangeArrowheads="1"/>
        </xdr:cNvSpPr>
      </xdr:nvSpPr>
      <xdr:spPr bwMode="auto">
        <a:xfrm>
          <a:off x="1437322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086" name="AutoShape 40" descr="Resultado de imagen para boton agregar icono">
          <a:extLst>
            <a:ext uri="{FF2B5EF4-FFF2-40B4-BE49-F238E27FC236}">
              <a16:creationId xmlns:a16="http://schemas.microsoft.com/office/drawing/2014/main" id="{C8953537-0BBE-407F-9340-F39291F3B9BF}"/>
            </a:ext>
          </a:extLst>
        </xdr:cNvPr>
        <xdr:cNvSpPr>
          <a:spLocks noChangeAspect="1" noChangeArrowheads="1"/>
        </xdr:cNvSpPr>
      </xdr:nvSpPr>
      <xdr:spPr bwMode="auto">
        <a:xfrm>
          <a:off x="1437322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087" name="AutoShape 42" descr="Z">
          <a:extLst>
            <a:ext uri="{FF2B5EF4-FFF2-40B4-BE49-F238E27FC236}">
              <a16:creationId xmlns:a16="http://schemas.microsoft.com/office/drawing/2014/main" id="{87C1AB04-D25E-45CD-886B-02D92161ABDC}"/>
            </a:ext>
          </a:extLst>
        </xdr:cNvPr>
        <xdr:cNvSpPr>
          <a:spLocks noChangeAspect="1" noChangeArrowheads="1"/>
        </xdr:cNvSpPr>
      </xdr:nvSpPr>
      <xdr:spPr bwMode="auto">
        <a:xfrm>
          <a:off x="1437322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4</xdr:row>
      <xdr:rowOff>123825</xdr:rowOff>
    </xdr:from>
    <xdr:to>
      <xdr:col>4</xdr:col>
      <xdr:colOff>0</xdr:colOff>
      <xdr:row>6</xdr:row>
      <xdr:rowOff>0</xdr:rowOff>
    </xdr:to>
    <xdr:sp macro="[1]!MostrarFuente_Impacto" textlink="">
      <xdr:nvSpPr>
        <xdr:cNvPr id="22" name="Rectangle 53">
          <a:extLst>
            <a:ext uri="{FF2B5EF4-FFF2-40B4-BE49-F238E27FC236}">
              <a16:creationId xmlns:a16="http://schemas.microsoft.com/office/drawing/2014/main" id="{00000000-0008-0000-0000-000016000000}"/>
            </a:ext>
          </a:extLst>
        </xdr:cNvPr>
        <xdr:cNvSpPr>
          <a:spLocks noChangeArrowheads="1"/>
        </xdr:cNvSpPr>
      </xdr:nvSpPr>
      <xdr:spPr bwMode="auto">
        <a:xfrm>
          <a:off x="11982450" y="2800350"/>
          <a:ext cx="0" cy="533400"/>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rano\Doc_Controlados-SIG\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T121"/>
  <sheetViews>
    <sheetView showGridLines="0" tabSelected="1" topLeftCell="A9" zoomScale="70" zoomScaleNormal="70" workbookViewId="0">
      <selection activeCell="AH37" sqref="AH37"/>
    </sheetView>
  </sheetViews>
  <sheetFormatPr baseColWidth="10" defaultColWidth="0" defaultRowHeight="15" zeroHeight="1" x14ac:dyDescent="0.25"/>
  <cols>
    <col min="1" max="1" width="40.85546875" style="80" customWidth="1"/>
    <col min="2" max="2" width="69" style="80" customWidth="1"/>
    <col min="3" max="3" width="36.42578125" style="80" customWidth="1"/>
    <col min="4" max="4" width="69.28515625" style="155" customWidth="1"/>
    <col min="5" max="5" width="18.28515625" style="80" customWidth="1"/>
    <col min="6" max="6" width="24.28515625" style="80" customWidth="1"/>
    <col min="7" max="7" width="50.7109375" style="80" customWidth="1"/>
    <col min="8" max="8" width="87.42578125" style="80" customWidth="1"/>
    <col min="9" max="9" width="33.85546875" style="80" customWidth="1"/>
    <col min="10" max="10" width="28" style="80" customWidth="1"/>
    <col min="11" max="11" width="35" style="80" customWidth="1"/>
    <col min="12" max="12" width="8.140625" style="80" customWidth="1"/>
    <col min="13" max="13" width="8.7109375" style="80" customWidth="1"/>
    <col min="14" max="14" width="9.42578125" style="80" customWidth="1"/>
    <col min="15" max="15" width="8.140625" style="80" customWidth="1"/>
    <col min="16" max="16" width="20.85546875" style="80" customWidth="1"/>
    <col min="17" max="17" width="14.42578125" style="80" customWidth="1"/>
    <col min="18" max="18" width="18.140625" style="80" customWidth="1"/>
    <col min="19" max="19" width="14.7109375" style="80" customWidth="1"/>
    <col min="20" max="20" width="45.7109375" style="80" customWidth="1"/>
    <col min="21" max="21" width="11.42578125" style="80" customWidth="1"/>
    <col min="22" max="22" width="18.85546875" style="80" customWidth="1"/>
    <col min="23" max="23" width="14.140625" style="80" customWidth="1"/>
    <col min="24" max="24" width="18.42578125" style="80" customWidth="1"/>
    <col min="25" max="25" width="52.85546875" style="80" customWidth="1"/>
    <col min="26" max="26" width="17.7109375" style="80" customWidth="1"/>
    <col min="27" max="27" width="19.7109375" style="80" customWidth="1"/>
    <col min="28" max="29" width="16.42578125" style="80" customWidth="1"/>
    <col min="30" max="30" width="57" style="80" customWidth="1"/>
    <col min="31" max="31" width="32.140625" style="80" customWidth="1"/>
    <col min="32" max="34" width="11.42578125" style="80" customWidth="1"/>
    <col min="35" max="35" width="35.85546875" style="80" customWidth="1"/>
    <col min="36" max="38" width="11.42578125" style="80" customWidth="1"/>
    <col min="39" max="39" width="14.85546875" style="80" customWidth="1"/>
    <col min="40" max="40" width="14.5703125" style="80" customWidth="1"/>
    <col min="41" max="41" width="20.7109375" style="80" customWidth="1"/>
    <col min="42" max="42" width="24.140625" style="80" customWidth="1"/>
    <col min="43" max="43" width="19.140625" style="80" customWidth="1"/>
    <col min="44" max="44" width="18.42578125" style="80" customWidth="1"/>
    <col min="45" max="45" width="21.85546875" style="80" customWidth="1"/>
    <col min="46" max="46" width="19.85546875" style="80" customWidth="1"/>
    <col min="47" max="16384" width="0" style="80" hidden="1"/>
  </cols>
  <sheetData>
    <row r="1" spans="1:46" ht="40.5" customHeight="1" x14ac:dyDescent="0.25">
      <c r="A1" s="223" t="s">
        <v>0</v>
      </c>
      <c r="B1" s="224"/>
      <c r="C1" s="224"/>
      <c r="D1" s="224"/>
      <c r="E1" s="224"/>
      <c r="F1" s="224"/>
      <c r="G1" s="224"/>
      <c r="H1" s="225"/>
      <c r="I1" s="85"/>
      <c r="J1" s="85"/>
      <c r="K1" s="85"/>
      <c r="L1" s="85"/>
      <c r="M1" s="85"/>
      <c r="N1" s="85"/>
      <c r="O1" s="85"/>
      <c r="P1" s="85"/>
      <c r="Q1" s="85"/>
      <c r="R1" s="85"/>
      <c r="S1" s="85"/>
      <c r="T1" s="85"/>
      <c r="U1" s="85"/>
      <c r="V1" s="85"/>
    </row>
    <row r="2" spans="1:46" ht="40.5" customHeight="1" thickBot="1" x14ac:dyDescent="0.3">
      <c r="A2" s="226" t="s">
        <v>1</v>
      </c>
      <c r="B2" s="227"/>
      <c r="C2" s="227"/>
      <c r="D2" s="227"/>
      <c r="E2" s="227"/>
      <c r="F2" s="227"/>
      <c r="G2" s="227"/>
      <c r="H2" s="228"/>
      <c r="I2" s="85"/>
      <c r="J2" s="85"/>
      <c r="K2" s="85"/>
      <c r="L2" s="85"/>
      <c r="M2" s="85"/>
      <c r="N2" s="85"/>
      <c r="O2" s="85"/>
      <c r="P2" s="85"/>
      <c r="Q2" s="85"/>
      <c r="R2" s="85"/>
      <c r="S2" s="85"/>
      <c r="T2" s="85"/>
      <c r="U2" s="85"/>
      <c r="V2" s="85"/>
    </row>
    <row r="3" spans="1:46" ht="36.75" customHeight="1" x14ac:dyDescent="0.25">
      <c r="A3" s="81" t="s">
        <v>2</v>
      </c>
      <c r="B3" s="82">
        <v>2019</v>
      </c>
      <c r="C3" s="233" t="s">
        <v>3</v>
      </c>
      <c r="D3" s="234"/>
      <c r="E3" s="234"/>
      <c r="F3" s="234"/>
      <c r="G3" s="234"/>
      <c r="H3" s="235"/>
      <c r="I3" s="85"/>
      <c r="J3" s="85"/>
      <c r="K3" s="85"/>
      <c r="L3" s="85"/>
      <c r="M3" s="85"/>
      <c r="N3" s="85"/>
      <c r="O3" s="85"/>
      <c r="P3" s="85"/>
      <c r="Q3" s="85"/>
      <c r="R3" s="85"/>
      <c r="S3" s="85"/>
      <c r="T3" s="85"/>
      <c r="U3" s="85"/>
      <c r="V3" s="85"/>
      <c r="W3" s="83"/>
      <c r="X3" s="83"/>
      <c r="Y3" s="83"/>
      <c r="Z3" s="83"/>
      <c r="AA3" s="83"/>
      <c r="AB3" s="83"/>
      <c r="AC3" s="83"/>
      <c r="AD3" s="83"/>
      <c r="AE3" s="83"/>
      <c r="AF3" s="83"/>
      <c r="AG3" s="83"/>
      <c r="AH3" s="83"/>
      <c r="AI3" s="83"/>
      <c r="AJ3" s="83"/>
      <c r="AK3" s="83"/>
      <c r="AL3" s="83"/>
      <c r="AM3" s="83"/>
      <c r="AN3" s="83"/>
      <c r="AO3" s="83"/>
      <c r="AP3" s="83"/>
      <c r="AQ3" s="83"/>
      <c r="AR3" s="83"/>
      <c r="AS3" s="83"/>
      <c r="AT3" s="83"/>
    </row>
    <row r="4" spans="1:46" ht="36.75" customHeight="1" x14ac:dyDescent="0.25">
      <c r="A4" s="81" t="s">
        <v>4</v>
      </c>
      <c r="B4" s="82" t="s">
        <v>5</v>
      </c>
      <c r="C4" s="84" t="s">
        <v>6</v>
      </c>
      <c r="D4" s="212" t="s">
        <v>7</v>
      </c>
      <c r="E4" s="236" t="s">
        <v>8</v>
      </c>
      <c r="F4" s="236"/>
      <c r="G4" s="236"/>
      <c r="H4" s="237"/>
      <c r="I4" s="85"/>
      <c r="J4" s="85"/>
      <c r="K4" s="85"/>
      <c r="L4" s="85"/>
      <c r="M4" s="85"/>
      <c r="N4" s="85"/>
      <c r="O4" s="85"/>
      <c r="P4" s="85"/>
      <c r="Q4" s="85"/>
      <c r="R4" s="85"/>
      <c r="S4" s="85"/>
      <c r="T4" s="85"/>
      <c r="U4" s="85"/>
      <c r="V4" s="85"/>
      <c r="W4" s="83"/>
      <c r="X4" s="83"/>
      <c r="Y4" s="83"/>
      <c r="Z4" s="83"/>
      <c r="AA4" s="83"/>
      <c r="AB4" s="83"/>
      <c r="AC4" s="83"/>
      <c r="AD4" s="83"/>
      <c r="AE4" s="83"/>
      <c r="AF4" s="83"/>
      <c r="AG4" s="83"/>
      <c r="AH4" s="83"/>
      <c r="AI4" s="83"/>
      <c r="AJ4" s="83"/>
      <c r="AK4" s="83"/>
      <c r="AL4" s="83"/>
      <c r="AM4" s="83"/>
      <c r="AN4" s="83"/>
      <c r="AO4" s="83"/>
      <c r="AP4" s="83"/>
      <c r="AQ4" s="83"/>
      <c r="AR4" s="83"/>
      <c r="AS4" s="83"/>
      <c r="AT4" s="83"/>
    </row>
    <row r="5" spans="1:46" ht="69" customHeight="1" x14ac:dyDescent="0.25">
      <c r="A5" s="81" t="s">
        <v>9</v>
      </c>
      <c r="B5" s="82" t="s">
        <v>10</v>
      </c>
      <c r="C5" s="78">
        <v>1</v>
      </c>
      <c r="D5" s="79">
        <v>43468</v>
      </c>
      <c r="E5" s="232" t="s">
        <v>11</v>
      </c>
      <c r="F5" s="232"/>
      <c r="G5" s="232"/>
      <c r="H5" s="238"/>
      <c r="I5" s="85"/>
      <c r="J5" s="85"/>
      <c r="K5" s="85"/>
      <c r="L5" s="85"/>
      <c r="M5" s="85"/>
      <c r="N5" s="85"/>
      <c r="O5" s="85"/>
      <c r="P5" s="85"/>
      <c r="Q5" s="85"/>
      <c r="R5" s="85"/>
      <c r="S5" s="85"/>
      <c r="T5" s="85"/>
      <c r="U5" s="85"/>
      <c r="V5" s="85"/>
      <c r="W5" s="83"/>
      <c r="X5" s="83"/>
      <c r="Y5" s="83"/>
      <c r="Z5" s="83"/>
      <c r="AA5" s="83"/>
      <c r="AB5" s="83"/>
      <c r="AC5" s="83"/>
      <c r="AD5" s="83"/>
      <c r="AE5" s="83"/>
      <c r="AF5" s="83"/>
      <c r="AG5" s="83"/>
      <c r="AH5" s="83"/>
      <c r="AI5" s="83"/>
      <c r="AJ5" s="83"/>
      <c r="AK5" s="83"/>
      <c r="AL5" s="83"/>
      <c r="AM5" s="83"/>
      <c r="AN5" s="83"/>
      <c r="AO5" s="83"/>
      <c r="AP5" s="83"/>
      <c r="AQ5" s="83"/>
      <c r="AR5" s="83"/>
      <c r="AS5" s="83"/>
      <c r="AT5" s="83"/>
    </row>
    <row r="6" spans="1:46" ht="70.5" customHeight="1" x14ac:dyDescent="0.25">
      <c r="A6" s="81"/>
      <c r="B6" s="82"/>
      <c r="C6" s="78">
        <v>2</v>
      </c>
      <c r="D6" s="79">
        <v>43550</v>
      </c>
      <c r="E6" s="232" t="s">
        <v>12</v>
      </c>
      <c r="F6" s="232"/>
      <c r="G6" s="232"/>
      <c r="H6" s="238"/>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6"/>
      <c r="AQ6" s="85"/>
      <c r="AR6" s="85"/>
      <c r="AS6" s="85"/>
      <c r="AT6" s="85"/>
    </row>
    <row r="7" spans="1:46" ht="93.75" customHeight="1" x14ac:dyDescent="0.25">
      <c r="A7" s="81"/>
      <c r="B7" s="206"/>
      <c r="C7" s="211">
        <v>3</v>
      </c>
      <c r="D7" s="79">
        <v>43578</v>
      </c>
      <c r="E7" s="232" t="s">
        <v>13</v>
      </c>
      <c r="F7" s="232"/>
      <c r="G7" s="232"/>
      <c r="H7" s="232"/>
      <c r="I7" s="85"/>
      <c r="J7" s="85"/>
      <c r="K7" s="85"/>
      <c r="L7" s="85"/>
      <c r="M7" s="85"/>
      <c r="N7" s="85"/>
      <c r="O7" s="85"/>
      <c r="P7" s="85"/>
      <c r="Q7" s="85"/>
      <c r="R7" s="85"/>
      <c r="S7" s="85"/>
      <c r="T7" s="85"/>
      <c r="U7" s="85"/>
      <c r="V7" s="85"/>
      <c r="W7" s="87"/>
      <c r="X7" s="87"/>
      <c r="Y7" s="87"/>
      <c r="Z7" s="87"/>
      <c r="AA7" s="87"/>
      <c r="AB7" s="87"/>
      <c r="AC7" s="87"/>
      <c r="AD7" s="87"/>
      <c r="AE7" s="87"/>
      <c r="AF7" s="239"/>
      <c r="AG7" s="239"/>
      <c r="AH7" s="239"/>
      <c r="AI7" s="239"/>
      <c r="AJ7" s="239"/>
      <c r="AK7" s="239"/>
      <c r="AL7" s="239"/>
      <c r="AM7" s="239"/>
      <c r="AN7" s="239"/>
      <c r="AO7" s="239"/>
      <c r="AP7" s="239"/>
      <c r="AQ7" s="239"/>
      <c r="AR7" s="239"/>
      <c r="AS7" s="239"/>
      <c r="AT7" s="239"/>
    </row>
    <row r="8" spans="1:46" ht="93.75" customHeight="1" x14ac:dyDescent="0.25">
      <c r="A8" s="81"/>
      <c r="B8" s="206"/>
      <c r="C8" s="211">
        <v>4</v>
      </c>
      <c r="D8" s="79">
        <v>43675</v>
      </c>
      <c r="E8" s="232" t="s">
        <v>14</v>
      </c>
      <c r="F8" s="232"/>
      <c r="G8" s="232"/>
      <c r="H8" s="232"/>
      <c r="I8" s="85"/>
      <c r="J8" s="85"/>
      <c r="K8" s="85"/>
      <c r="L8" s="85"/>
      <c r="M8" s="85"/>
      <c r="N8" s="85"/>
      <c r="O8" s="85"/>
      <c r="P8" s="85"/>
      <c r="Q8" s="85"/>
      <c r="R8" s="85"/>
      <c r="S8" s="85"/>
      <c r="T8" s="85"/>
      <c r="U8" s="85"/>
      <c r="V8" s="85"/>
      <c r="W8" s="87"/>
      <c r="X8" s="87"/>
      <c r="Y8" s="87"/>
      <c r="Z8" s="87"/>
      <c r="AA8" s="87"/>
      <c r="AB8" s="87"/>
      <c r="AC8" s="87"/>
      <c r="AD8" s="87"/>
      <c r="AE8" s="87"/>
      <c r="AF8" s="213"/>
      <c r="AG8" s="213"/>
      <c r="AH8" s="213"/>
      <c r="AI8" s="213"/>
      <c r="AJ8" s="213"/>
      <c r="AK8" s="213"/>
      <c r="AL8" s="213"/>
      <c r="AM8" s="213"/>
      <c r="AN8" s="213"/>
      <c r="AO8" s="213"/>
      <c r="AP8" s="213"/>
      <c r="AQ8" s="213"/>
      <c r="AR8" s="213"/>
      <c r="AS8" s="213"/>
      <c r="AT8" s="213"/>
    </row>
    <row r="9" spans="1:46" ht="80.25" customHeight="1" x14ac:dyDescent="0.25">
      <c r="A9" s="207"/>
      <c r="B9" s="207"/>
      <c r="C9" s="211">
        <v>5</v>
      </c>
      <c r="D9" s="79">
        <v>43717</v>
      </c>
      <c r="E9" s="232" t="s">
        <v>15</v>
      </c>
      <c r="F9" s="232"/>
      <c r="G9" s="232"/>
      <c r="H9" s="232"/>
      <c r="I9" s="86"/>
      <c r="J9" s="86"/>
      <c r="K9" s="86"/>
      <c r="L9" s="86"/>
      <c r="M9" s="86"/>
      <c r="N9" s="86"/>
      <c r="O9" s="86"/>
      <c r="P9" s="86"/>
      <c r="Q9" s="83"/>
      <c r="R9" s="83"/>
      <c r="S9" s="83"/>
      <c r="T9" s="83"/>
      <c r="U9" s="83"/>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row>
    <row r="10" spans="1:46" ht="80.25" customHeight="1" x14ac:dyDescent="0.25">
      <c r="A10" s="86"/>
      <c r="B10" s="86"/>
      <c r="C10" s="211">
        <v>6</v>
      </c>
      <c r="D10" s="79">
        <v>43782</v>
      </c>
      <c r="E10" s="232" t="s">
        <v>16</v>
      </c>
      <c r="F10" s="232"/>
      <c r="G10" s="232"/>
      <c r="H10" s="232"/>
      <c r="I10" s="86"/>
      <c r="J10" s="86"/>
      <c r="K10" s="86"/>
      <c r="L10" s="86"/>
      <c r="M10" s="86"/>
      <c r="N10" s="86"/>
      <c r="O10" s="86"/>
      <c r="P10" s="86"/>
      <c r="Q10" s="83"/>
      <c r="R10" s="83"/>
      <c r="S10" s="83"/>
      <c r="T10" s="83"/>
      <c r="U10" s="8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row>
    <row r="11" spans="1:46" x14ac:dyDescent="0.25">
      <c r="A11" s="86"/>
      <c r="B11" s="86"/>
      <c r="C11" s="86"/>
      <c r="D11" s="230"/>
      <c r="E11" s="230"/>
      <c r="F11" s="230"/>
      <c r="G11" s="230"/>
      <c r="H11" s="230"/>
      <c r="I11" s="230"/>
      <c r="J11" s="230"/>
      <c r="K11" s="230"/>
      <c r="L11" s="230"/>
      <c r="M11" s="230"/>
      <c r="N11" s="230"/>
      <c r="O11" s="230"/>
      <c r="P11" s="230"/>
      <c r="Q11" s="230"/>
      <c r="R11" s="230"/>
      <c r="S11" s="230"/>
      <c r="T11" s="209"/>
      <c r="U11" s="88"/>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row>
    <row r="12" spans="1:46" x14ac:dyDescent="0.25">
      <c r="A12" s="89"/>
      <c r="B12" s="83"/>
      <c r="C12" s="83"/>
      <c r="D12" s="229"/>
      <c r="E12" s="229"/>
      <c r="F12" s="229"/>
      <c r="G12" s="229"/>
      <c r="H12" s="229"/>
      <c r="I12" s="229"/>
      <c r="J12" s="229"/>
      <c r="K12" s="229"/>
      <c r="L12" s="231"/>
      <c r="M12" s="231"/>
      <c r="N12" s="231"/>
      <c r="O12" s="231"/>
      <c r="P12" s="213"/>
      <c r="Q12" s="213"/>
      <c r="R12" s="213"/>
      <c r="S12" s="213"/>
      <c r="T12" s="213"/>
      <c r="U12" s="213"/>
      <c r="V12" s="231"/>
      <c r="W12" s="231"/>
      <c r="X12" s="210"/>
      <c r="Y12" s="210"/>
      <c r="Z12" s="210"/>
      <c r="AA12" s="231"/>
      <c r="AB12" s="231"/>
      <c r="AC12" s="210"/>
      <c r="AD12" s="210"/>
      <c r="AE12" s="210"/>
      <c r="AF12" s="231"/>
      <c r="AG12" s="231"/>
      <c r="AH12" s="210"/>
      <c r="AI12" s="210"/>
      <c r="AJ12" s="210"/>
      <c r="AK12" s="231"/>
      <c r="AL12" s="231"/>
      <c r="AM12" s="210"/>
      <c r="AN12" s="210"/>
      <c r="AO12" s="210"/>
      <c r="AP12" s="231"/>
      <c r="AQ12" s="231"/>
      <c r="AR12" s="231"/>
      <c r="AS12" s="210"/>
      <c r="AT12" s="210"/>
    </row>
    <row r="13" spans="1:46" ht="15.75" thickBot="1" x14ac:dyDescent="0.3">
      <c r="A13" s="83"/>
      <c r="B13" s="83"/>
      <c r="C13" s="83"/>
      <c r="D13" s="90"/>
      <c r="E13" s="83"/>
      <c r="F13" s="83"/>
      <c r="G13" s="83"/>
      <c r="H13" s="83"/>
      <c r="I13" s="83"/>
      <c r="J13" s="83"/>
      <c r="K13" s="83"/>
      <c r="L13" s="83"/>
      <c r="M13" s="83"/>
      <c r="N13" s="83"/>
      <c r="O13" s="83"/>
      <c r="P13" s="83"/>
      <c r="Q13" s="83"/>
      <c r="R13" s="83"/>
      <c r="S13" s="83"/>
      <c r="T13" s="83"/>
      <c r="U13" s="8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row>
    <row r="14" spans="1:46" ht="15" customHeight="1" x14ac:dyDescent="0.25">
      <c r="A14" s="266" t="s">
        <v>17</v>
      </c>
      <c r="B14" s="267"/>
      <c r="C14" s="91"/>
      <c r="D14" s="280"/>
      <c r="E14" s="281"/>
      <c r="F14" s="281"/>
      <c r="G14" s="281"/>
      <c r="H14" s="281"/>
      <c r="I14" s="281"/>
      <c r="J14" s="281"/>
      <c r="K14" s="281"/>
      <c r="L14" s="281"/>
      <c r="M14" s="281"/>
      <c r="N14" s="281"/>
      <c r="O14" s="281"/>
      <c r="P14" s="281"/>
      <c r="Q14" s="281"/>
      <c r="R14" s="281"/>
      <c r="S14" s="281"/>
      <c r="T14" s="281"/>
      <c r="U14" s="281"/>
      <c r="V14" s="245" t="s">
        <v>18</v>
      </c>
      <c r="W14" s="245"/>
      <c r="X14" s="245"/>
      <c r="Y14" s="245"/>
      <c r="Z14" s="245"/>
      <c r="AA14" s="244" t="s">
        <v>18</v>
      </c>
      <c r="AB14" s="244"/>
      <c r="AC14" s="244"/>
      <c r="AD14" s="244"/>
      <c r="AE14" s="244"/>
      <c r="AF14" s="245" t="s">
        <v>18</v>
      </c>
      <c r="AG14" s="245"/>
      <c r="AH14" s="245"/>
      <c r="AI14" s="245"/>
      <c r="AJ14" s="245"/>
      <c r="AK14" s="241" t="s">
        <v>18</v>
      </c>
      <c r="AL14" s="241"/>
      <c r="AM14" s="241"/>
      <c r="AN14" s="241"/>
      <c r="AO14" s="241"/>
      <c r="AP14" s="243" t="s">
        <v>18</v>
      </c>
      <c r="AQ14" s="243"/>
      <c r="AR14" s="243"/>
      <c r="AS14" s="243"/>
      <c r="AT14" s="243"/>
    </row>
    <row r="15" spans="1:46" ht="15.75" customHeight="1" thickBot="1" x14ac:dyDescent="0.3">
      <c r="A15" s="268"/>
      <c r="B15" s="269"/>
      <c r="C15" s="92"/>
      <c r="D15" s="282"/>
      <c r="E15" s="283"/>
      <c r="F15" s="283"/>
      <c r="G15" s="283"/>
      <c r="H15" s="283"/>
      <c r="I15" s="283"/>
      <c r="J15" s="283"/>
      <c r="K15" s="283"/>
      <c r="L15" s="283"/>
      <c r="M15" s="283"/>
      <c r="N15" s="283"/>
      <c r="O15" s="283"/>
      <c r="P15" s="283"/>
      <c r="Q15" s="283"/>
      <c r="R15" s="283"/>
      <c r="S15" s="283"/>
      <c r="T15" s="283"/>
      <c r="U15" s="283"/>
      <c r="V15" s="240" t="s">
        <v>19</v>
      </c>
      <c r="W15" s="240"/>
      <c r="X15" s="240"/>
      <c r="Y15" s="240"/>
      <c r="Z15" s="240"/>
      <c r="AA15" s="244" t="s">
        <v>20</v>
      </c>
      <c r="AB15" s="244"/>
      <c r="AC15" s="244"/>
      <c r="AD15" s="244"/>
      <c r="AE15" s="244"/>
      <c r="AF15" s="240" t="s">
        <v>21</v>
      </c>
      <c r="AG15" s="240"/>
      <c r="AH15" s="240"/>
      <c r="AI15" s="240"/>
      <c r="AJ15" s="240"/>
      <c r="AK15" s="241" t="s">
        <v>22</v>
      </c>
      <c r="AL15" s="241"/>
      <c r="AM15" s="241"/>
      <c r="AN15" s="241"/>
      <c r="AO15" s="241"/>
      <c r="AP15" s="242" t="s">
        <v>23</v>
      </c>
      <c r="AQ15" s="242"/>
      <c r="AR15" s="242"/>
      <c r="AS15" s="242"/>
      <c r="AT15" s="242"/>
    </row>
    <row r="16" spans="1:46" ht="15" customHeight="1" thickBot="1" x14ac:dyDescent="0.3">
      <c r="A16" s="270"/>
      <c r="B16" s="271"/>
      <c r="C16" s="215"/>
      <c r="D16" s="288" t="s">
        <v>24</v>
      </c>
      <c r="E16" s="289"/>
      <c r="F16" s="288"/>
      <c r="G16" s="288"/>
      <c r="H16" s="288"/>
      <c r="I16" s="288"/>
      <c r="J16" s="288"/>
      <c r="K16" s="288"/>
      <c r="L16" s="288"/>
      <c r="M16" s="288"/>
      <c r="N16" s="288"/>
      <c r="O16" s="288"/>
      <c r="P16" s="288"/>
      <c r="Q16" s="288"/>
      <c r="R16" s="288"/>
      <c r="S16" s="290"/>
      <c r="T16" s="221"/>
      <c r="U16" s="221"/>
      <c r="V16" s="286"/>
      <c r="W16" s="286"/>
      <c r="X16" s="284" t="s">
        <v>25</v>
      </c>
      <c r="Y16" s="286" t="s">
        <v>26</v>
      </c>
      <c r="Z16" s="286" t="s">
        <v>27</v>
      </c>
      <c r="AA16" s="278"/>
      <c r="AB16" s="278"/>
      <c r="AC16" s="278" t="s">
        <v>25</v>
      </c>
      <c r="AD16" s="278" t="s">
        <v>26</v>
      </c>
      <c r="AE16" s="278" t="s">
        <v>27</v>
      </c>
      <c r="AF16" s="286"/>
      <c r="AG16" s="286"/>
      <c r="AH16" s="286" t="s">
        <v>25</v>
      </c>
      <c r="AI16" s="286" t="s">
        <v>26</v>
      </c>
      <c r="AJ16" s="286" t="s">
        <v>27</v>
      </c>
      <c r="AK16" s="264"/>
      <c r="AL16" s="264"/>
      <c r="AM16" s="264" t="s">
        <v>25</v>
      </c>
      <c r="AN16" s="264" t="s">
        <v>26</v>
      </c>
      <c r="AO16" s="264" t="s">
        <v>27</v>
      </c>
      <c r="AP16" s="260" t="s">
        <v>28</v>
      </c>
      <c r="AQ16" s="260"/>
      <c r="AR16" s="260"/>
      <c r="AS16" s="260" t="s">
        <v>25</v>
      </c>
      <c r="AT16" s="262" t="s">
        <v>29</v>
      </c>
    </row>
    <row r="17" spans="1:46" ht="43.5" customHeight="1" thickBot="1" x14ac:dyDescent="0.3">
      <c r="A17" s="93" t="s">
        <v>30</v>
      </c>
      <c r="B17" s="94" t="s">
        <v>31</v>
      </c>
      <c r="C17" s="252" t="s">
        <v>32</v>
      </c>
      <c r="D17" s="95" t="s">
        <v>33</v>
      </c>
      <c r="E17" s="96" t="s">
        <v>34</v>
      </c>
      <c r="F17" s="97" t="s">
        <v>35</v>
      </c>
      <c r="G17" s="98" t="s">
        <v>36</v>
      </c>
      <c r="H17" s="98" t="s">
        <v>37</v>
      </c>
      <c r="I17" s="98" t="s">
        <v>38</v>
      </c>
      <c r="J17" s="98" t="s">
        <v>39</v>
      </c>
      <c r="K17" s="98" t="s">
        <v>40</v>
      </c>
      <c r="L17" s="98" t="s">
        <v>41</v>
      </c>
      <c r="M17" s="98" t="s">
        <v>42</v>
      </c>
      <c r="N17" s="98" t="s">
        <v>43</v>
      </c>
      <c r="O17" s="98" t="s">
        <v>44</v>
      </c>
      <c r="P17" s="98" t="s">
        <v>45</v>
      </c>
      <c r="Q17" s="98" t="s">
        <v>46</v>
      </c>
      <c r="R17" s="98" t="s">
        <v>47</v>
      </c>
      <c r="S17" s="98" t="s">
        <v>48</v>
      </c>
      <c r="T17" s="98" t="s">
        <v>49</v>
      </c>
      <c r="U17" s="98" t="s">
        <v>50</v>
      </c>
      <c r="V17" s="220" t="s">
        <v>51</v>
      </c>
      <c r="W17" s="220" t="s">
        <v>52</v>
      </c>
      <c r="X17" s="285"/>
      <c r="Y17" s="287"/>
      <c r="Z17" s="287"/>
      <c r="AA17" s="219" t="s">
        <v>51</v>
      </c>
      <c r="AB17" s="219" t="s">
        <v>52</v>
      </c>
      <c r="AC17" s="279"/>
      <c r="AD17" s="279"/>
      <c r="AE17" s="279"/>
      <c r="AF17" s="220" t="s">
        <v>51</v>
      </c>
      <c r="AG17" s="220" t="s">
        <v>52</v>
      </c>
      <c r="AH17" s="287"/>
      <c r="AI17" s="287"/>
      <c r="AJ17" s="287"/>
      <c r="AK17" s="218" t="s">
        <v>51</v>
      </c>
      <c r="AL17" s="218" t="s">
        <v>52</v>
      </c>
      <c r="AM17" s="265"/>
      <c r="AN17" s="265"/>
      <c r="AO17" s="265"/>
      <c r="AP17" s="217" t="s">
        <v>36</v>
      </c>
      <c r="AQ17" s="217" t="s">
        <v>51</v>
      </c>
      <c r="AR17" s="217" t="s">
        <v>52</v>
      </c>
      <c r="AS17" s="261"/>
      <c r="AT17" s="263"/>
    </row>
    <row r="18" spans="1:46" ht="15.75" thickBot="1" x14ac:dyDescent="0.3">
      <c r="A18" s="99"/>
      <c r="B18" s="100"/>
      <c r="C18" s="252"/>
      <c r="D18" s="101" t="s">
        <v>53</v>
      </c>
      <c r="E18" s="102"/>
      <c r="F18" s="103" t="s">
        <v>53</v>
      </c>
      <c r="G18" s="104" t="s">
        <v>53</v>
      </c>
      <c r="H18" s="104" t="s">
        <v>53</v>
      </c>
      <c r="I18" s="104" t="s">
        <v>53</v>
      </c>
      <c r="J18" s="104" t="s">
        <v>53</v>
      </c>
      <c r="K18" s="104" t="s">
        <v>53</v>
      </c>
      <c r="L18" s="105" t="s">
        <v>53</v>
      </c>
      <c r="M18" s="105" t="s">
        <v>53</v>
      </c>
      <c r="N18" s="105" t="s">
        <v>53</v>
      </c>
      <c r="O18" s="105" t="s">
        <v>53</v>
      </c>
      <c r="P18" s="104" t="s">
        <v>53</v>
      </c>
      <c r="Q18" s="104" t="s">
        <v>53</v>
      </c>
      <c r="R18" s="104" t="s">
        <v>53</v>
      </c>
      <c r="S18" s="104" t="s">
        <v>53</v>
      </c>
      <c r="T18" s="104"/>
      <c r="U18" s="104"/>
      <c r="V18" s="106" t="s">
        <v>53</v>
      </c>
      <c r="W18" s="106"/>
      <c r="X18" s="107" t="s">
        <v>53</v>
      </c>
      <c r="Y18" s="106" t="s">
        <v>53</v>
      </c>
      <c r="Z18" s="106" t="s">
        <v>53</v>
      </c>
      <c r="AA18" s="108" t="s">
        <v>53</v>
      </c>
      <c r="AB18" s="108" t="s">
        <v>53</v>
      </c>
      <c r="AC18" s="108" t="s">
        <v>53</v>
      </c>
      <c r="AD18" s="108" t="s">
        <v>53</v>
      </c>
      <c r="AE18" s="108" t="s">
        <v>53</v>
      </c>
      <c r="AF18" s="106" t="s">
        <v>53</v>
      </c>
      <c r="AG18" s="106" t="s">
        <v>53</v>
      </c>
      <c r="AH18" s="106"/>
      <c r="AI18" s="106" t="s">
        <v>53</v>
      </c>
      <c r="AJ18" s="106" t="s">
        <v>53</v>
      </c>
      <c r="AK18" s="109" t="s">
        <v>53</v>
      </c>
      <c r="AL18" s="109" t="s">
        <v>53</v>
      </c>
      <c r="AM18" s="109" t="s">
        <v>53</v>
      </c>
      <c r="AN18" s="109" t="s">
        <v>53</v>
      </c>
      <c r="AO18" s="109" t="s">
        <v>53</v>
      </c>
      <c r="AP18" s="110" t="s">
        <v>53</v>
      </c>
      <c r="AQ18" s="110"/>
      <c r="AR18" s="110" t="s">
        <v>53</v>
      </c>
      <c r="AS18" s="110" t="s">
        <v>53</v>
      </c>
      <c r="AT18" s="111" t="s">
        <v>53</v>
      </c>
    </row>
    <row r="19" spans="1:46" s="123" customFormat="1" ht="144.75" customHeight="1" thickBot="1" x14ac:dyDescent="0.3">
      <c r="A19" s="112">
        <v>1</v>
      </c>
      <c r="B19" s="43" t="s">
        <v>54</v>
      </c>
      <c r="C19" s="43" t="s">
        <v>55</v>
      </c>
      <c r="D19" s="113" t="s">
        <v>56</v>
      </c>
      <c r="E19" s="114">
        <v>0.08</v>
      </c>
      <c r="F19" s="115" t="s">
        <v>57</v>
      </c>
      <c r="G19" s="113" t="s">
        <v>58</v>
      </c>
      <c r="H19" s="113" t="s">
        <v>59</v>
      </c>
      <c r="I19" s="76" t="s">
        <v>60</v>
      </c>
      <c r="J19" s="115" t="s">
        <v>61</v>
      </c>
      <c r="K19" s="115" t="s">
        <v>62</v>
      </c>
      <c r="L19" s="116">
        <v>0</v>
      </c>
      <c r="M19" s="117">
        <v>0.1</v>
      </c>
      <c r="N19" s="118">
        <v>0</v>
      </c>
      <c r="O19" s="118">
        <v>0</v>
      </c>
      <c r="P19" s="119">
        <f>SUM(L19:O19)</f>
        <v>0.1</v>
      </c>
      <c r="Q19" s="118" t="s">
        <v>63</v>
      </c>
      <c r="R19" s="113" t="s">
        <v>64</v>
      </c>
      <c r="S19" s="113" t="s">
        <v>65</v>
      </c>
      <c r="T19" s="51" t="s">
        <v>66</v>
      </c>
      <c r="U19" s="51"/>
      <c r="V19" s="116">
        <v>0</v>
      </c>
      <c r="W19" s="47">
        <v>0</v>
      </c>
      <c r="X19" s="120" t="s">
        <v>67</v>
      </c>
      <c r="Y19" s="120" t="s">
        <v>67</v>
      </c>
      <c r="Z19" s="120" t="s">
        <v>67</v>
      </c>
      <c r="AA19" s="117">
        <v>0.1</v>
      </c>
      <c r="AB19" s="49">
        <v>0.39</v>
      </c>
      <c r="AC19" s="121">
        <v>1</v>
      </c>
      <c r="AD19" s="46" t="s">
        <v>68</v>
      </c>
      <c r="AE19" s="46" t="s">
        <v>69</v>
      </c>
      <c r="AF19" s="50" t="s">
        <v>67</v>
      </c>
      <c r="AG19" s="50" t="s">
        <v>67</v>
      </c>
      <c r="AH19" s="121" t="s">
        <v>67</v>
      </c>
      <c r="AI19" s="50" t="s">
        <v>67</v>
      </c>
      <c r="AJ19" s="50" t="s">
        <v>67</v>
      </c>
      <c r="AK19" s="118">
        <v>0</v>
      </c>
      <c r="AL19" s="47"/>
      <c r="AM19" s="121" t="s">
        <v>67</v>
      </c>
      <c r="AN19" s="41"/>
      <c r="AO19" s="46"/>
      <c r="AP19" s="113" t="s">
        <v>58</v>
      </c>
      <c r="AQ19" s="122">
        <v>0.1</v>
      </c>
      <c r="AR19" s="53"/>
      <c r="AS19" s="50">
        <f>AR19/AQ19</f>
        <v>0</v>
      </c>
      <c r="AT19" s="42"/>
    </row>
    <row r="20" spans="1:46" s="123" customFormat="1" ht="243" customHeight="1" thickBot="1" x14ac:dyDescent="0.3">
      <c r="A20" s="112">
        <v>1</v>
      </c>
      <c r="B20" s="43" t="s">
        <v>54</v>
      </c>
      <c r="C20" s="43" t="s">
        <v>55</v>
      </c>
      <c r="D20" s="113" t="s">
        <v>70</v>
      </c>
      <c r="E20" s="114">
        <v>0.1</v>
      </c>
      <c r="F20" s="115" t="s">
        <v>57</v>
      </c>
      <c r="G20" s="113" t="s">
        <v>71</v>
      </c>
      <c r="H20" s="113" t="s">
        <v>72</v>
      </c>
      <c r="I20" s="114">
        <v>0.222</v>
      </c>
      <c r="J20" s="115" t="s">
        <v>73</v>
      </c>
      <c r="K20" s="115" t="s">
        <v>74</v>
      </c>
      <c r="L20" s="116">
        <v>0</v>
      </c>
      <c r="M20" s="124">
        <v>0.4</v>
      </c>
      <c r="N20" s="124">
        <v>0.55000000000000004</v>
      </c>
      <c r="O20" s="117">
        <v>0.65</v>
      </c>
      <c r="P20" s="119">
        <f>+O20</f>
        <v>0.65</v>
      </c>
      <c r="Q20" s="118" t="s">
        <v>75</v>
      </c>
      <c r="R20" s="113" t="s">
        <v>76</v>
      </c>
      <c r="S20" s="113" t="s">
        <v>65</v>
      </c>
      <c r="T20" s="51" t="s">
        <v>77</v>
      </c>
      <c r="U20" s="51"/>
      <c r="V20" s="116">
        <v>0</v>
      </c>
      <c r="W20" s="52">
        <v>0.28399999999999997</v>
      </c>
      <c r="X20" s="120" t="s">
        <v>67</v>
      </c>
      <c r="Y20" s="48" t="s">
        <v>78</v>
      </c>
      <c r="Z20" s="48" t="s">
        <v>79</v>
      </c>
      <c r="AA20" s="124">
        <v>0.4</v>
      </c>
      <c r="AB20" s="202">
        <v>0.35899999999999999</v>
      </c>
      <c r="AC20" s="121">
        <f>AB20/AA20</f>
        <v>0.89749999999999996</v>
      </c>
      <c r="AD20" s="46" t="s">
        <v>80</v>
      </c>
      <c r="AE20" s="46" t="s">
        <v>79</v>
      </c>
      <c r="AF20" s="124">
        <v>0.55000000000000004</v>
      </c>
      <c r="AG20" s="47">
        <v>0.36</v>
      </c>
      <c r="AH20" s="121">
        <f t="shared" ref="AH20:AH32" si="0">AG20/AF20</f>
        <v>0.65454545454545443</v>
      </c>
      <c r="AI20" s="46" t="s">
        <v>81</v>
      </c>
      <c r="AJ20" s="46" t="s">
        <v>82</v>
      </c>
      <c r="AK20" s="117">
        <v>0.65</v>
      </c>
      <c r="AL20" s="47"/>
      <c r="AM20" s="121">
        <f t="shared" ref="AM20:AM34" si="1">AL20/AK20</f>
        <v>0</v>
      </c>
      <c r="AN20" s="41"/>
      <c r="AO20" s="46"/>
      <c r="AP20" s="113" t="s">
        <v>71</v>
      </c>
      <c r="AQ20" s="122">
        <v>0.65</v>
      </c>
      <c r="AR20" s="49"/>
      <c r="AS20" s="50">
        <f t="shared" ref="AS20:AS35" si="2">AR20/AQ20</f>
        <v>0</v>
      </c>
      <c r="AT20" s="42"/>
    </row>
    <row r="21" spans="1:46" s="123" customFormat="1" ht="146.25" customHeight="1" thickBot="1" x14ac:dyDescent="0.3">
      <c r="A21" s="112">
        <v>6</v>
      </c>
      <c r="B21" s="43" t="s">
        <v>83</v>
      </c>
      <c r="C21" s="43" t="s">
        <v>84</v>
      </c>
      <c r="D21" s="113" t="s">
        <v>85</v>
      </c>
      <c r="E21" s="114">
        <v>0.06</v>
      </c>
      <c r="F21" s="51" t="s">
        <v>57</v>
      </c>
      <c r="G21" s="125" t="s">
        <v>86</v>
      </c>
      <c r="H21" s="125" t="s">
        <v>87</v>
      </c>
      <c r="I21" s="77" t="s">
        <v>88</v>
      </c>
      <c r="J21" s="51" t="s">
        <v>73</v>
      </c>
      <c r="K21" s="51" t="s">
        <v>89</v>
      </c>
      <c r="L21" s="116">
        <v>0</v>
      </c>
      <c r="M21" s="117">
        <v>0.5</v>
      </c>
      <c r="N21" s="117">
        <v>0</v>
      </c>
      <c r="O21" s="117">
        <v>0.95</v>
      </c>
      <c r="P21" s="126">
        <v>0.95</v>
      </c>
      <c r="Q21" s="118" t="s">
        <v>90</v>
      </c>
      <c r="R21" s="125" t="s">
        <v>91</v>
      </c>
      <c r="S21" s="113" t="s">
        <v>65</v>
      </c>
      <c r="T21" s="127" t="s">
        <v>91</v>
      </c>
      <c r="U21" s="51"/>
      <c r="V21" s="116">
        <v>0</v>
      </c>
      <c r="W21" s="52">
        <v>0</v>
      </c>
      <c r="X21" s="120" t="s">
        <v>67</v>
      </c>
      <c r="Y21" s="120" t="s">
        <v>67</v>
      </c>
      <c r="Z21" s="120" t="s">
        <v>67</v>
      </c>
      <c r="AA21" s="117">
        <v>0.5</v>
      </c>
      <c r="AB21" s="202">
        <v>0.31030000000000002</v>
      </c>
      <c r="AC21" s="121">
        <f t="shared" ref="AC21:AC34" si="3">AB21/AA21</f>
        <v>0.62060000000000004</v>
      </c>
      <c r="AD21" s="46" t="s">
        <v>92</v>
      </c>
      <c r="AE21" s="204" t="s">
        <v>93</v>
      </c>
      <c r="AF21" s="121" t="s">
        <v>67</v>
      </c>
      <c r="AG21" s="121" t="s">
        <v>67</v>
      </c>
      <c r="AH21" s="121" t="s">
        <v>67</v>
      </c>
      <c r="AI21" s="121" t="s">
        <v>67</v>
      </c>
      <c r="AJ21" s="46"/>
      <c r="AK21" s="117">
        <v>0.95</v>
      </c>
      <c r="AL21" s="47"/>
      <c r="AM21" s="121">
        <f t="shared" si="1"/>
        <v>0</v>
      </c>
      <c r="AN21" s="41"/>
      <c r="AO21" s="46"/>
      <c r="AP21" s="125" t="s">
        <v>86</v>
      </c>
      <c r="AQ21" s="122">
        <v>0.95</v>
      </c>
      <c r="AR21" s="53"/>
      <c r="AS21" s="50">
        <f t="shared" si="2"/>
        <v>0</v>
      </c>
      <c r="AT21" s="42"/>
    </row>
    <row r="22" spans="1:46" s="123" customFormat="1" ht="118.5" customHeight="1" thickBot="1" x14ac:dyDescent="0.3">
      <c r="A22" s="112">
        <v>6</v>
      </c>
      <c r="B22" s="43" t="s">
        <v>83</v>
      </c>
      <c r="C22" s="43" t="s">
        <v>84</v>
      </c>
      <c r="D22" s="113" t="s">
        <v>94</v>
      </c>
      <c r="E22" s="114">
        <v>0.06</v>
      </c>
      <c r="F22" s="51" t="s">
        <v>95</v>
      </c>
      <c r="G22" s="125" t="s">
        <v>96</v>
      </c>
      <c r="H22" s="125" t="s">
        <v>97</v>
      </c>
      <c r="I22" s="77" t="s">
        <v>98</v>
      </c>
      <c r="J22" s="51" t="s">
        <v>73</v>
      </c>
      <c r="K22" s="51" t="s">
        <v>99</v>
      </c>
      <c r="L22" s="116">
        <v>0</v>
      </c>
      <c r="M22" s="117">
        <v>0.05</v>
      </c>
      <c r="N22" s="117">
        <v>0.2</v>
      </c>
      <c r="O22" s="117">
        <v>0.4</v>
      </c>
      <c r="P22" s="119">
        <v>0.4</v>
      </c>
      <c r="Q22" s="118" t="s">
        <v>90</v>
      </c>
      <c r="R22" s="125" t="s">
        <v>91</v>
      </c>
      <c r="S22" s="113" t="s">
        <v>65</v>
      </c>
      <c r="T22" s="127" t="s">
        <v>91</v>
      </c>
      <c r="U22" s="51"/>
      <c r="V22" s="116">
        <v>0</v>
      </c>
      <c r="W22" s="46">
        <v>0</v>
      </c>
      <c r="X22" s="120" t="s">
        <v>67</v>
      </c>
      <c r="Y22" s="120" t="s">
        <v>67</v>
      </c>
      <c r="Z22" s="120" t="s">
        <v>67</v>
      </c>
      <c r="AA22" s="117">
        <v>0.05</v>
      </c>
      <c r="AB22" s="202">
        <v>0.1143</v>
      </c>
      <c r="AC22" s="121">
        <v>1</v>
      </c>
      <c r="AD22" s="46" t="s">
        <v>100</v>
      </c>
      <c r="AE22" s="204" t="s">
        <v>93</v>
      </c>
      <c r="AF22" s="117">
        <v>0.2</v>
      </c>
      <c r="AG22" s="52">
        <v>0.2092</v>
      </c>
      <c r="AH22" s="121">
        <v>1</v>
      </c>
      <c r="AI22" s="46" t="s">
        <v>101</v>
      </c>
      <c r="AJ22" s="46" t="s">
        <v>91</v>
      </c>
      <c r="AK22" s="117">
        <v>0.4</v>
      </c>
      <c r="AL22" s="47"/>
      <c r="AM22" s="121">
        <f t="shared" si="1"/>
        <v>0</v>
      </c>
      <c r="AN22" s="41"/>
      <c r="AO22" s="46"/>
      <c r="AP22" s="125" t="s">
        <v>96</v>
      </c>
      <c r="AQ22" s="122">
        <v>0.4</v>
      </c>
      <c r="AR22" s="49"/>
      <c r="AS22" s="50">
        <f t="shared" si="2"/>
        <v>0</v>
      </c>
      <c r="AT22" s="42"/>
    </row>
    <row r="23" spans="1:46" s="123" customFormat="1" ht="106.5" customHeight="1" thickBot="1" x14ac:dyDescent="0.3">
      <c r="A23" s="112">
        <v>6</v>
      </c>
      <c r="B23" s="43" t="s">
        <v>83</v>
      </c>
      <c r="C23" s="43" t="s">
        <v>84</v>
      </c>
      <c r="D23" s="113" t="s">
        <v>102</v>
      </c>
      <c r="E23" s="114">
        <v>0.06</v>
      </c>
      <c r="F23" s="51" t="s">
        <v>95</v>
      </c>
      <c r="G23" s="125" t="s">
        <v>103</v>
      </c>
      <c r="H23" s="125" t="s">
        <v>104</v>
      </c>
      <c r="I23" s="77" t="s">
        <v>105</v>
      </c>
      <c r="J23" s="51" t="s">
        <v>73</v>
      </c>
      <c r="K23" s="51" t="s">
        <v>99</v>
      </c>
      <c r="L23" s="117">
        <v>0.05</v>
      </c>
      <c r="M23" s="117">
        <v>0.2</v>
      </c>
      <c r="N23" s="117">
        <v>0.4</v>
      </c>
      <c r="O23" s="117">
        <v>0.5</v>
      </c>
      <c r="P23" s="119">
        <v>0.5</v>
      </c>
      <c r="Q23" s="118" t="s">
        <v>90</v>
      </c>
      <c r="R23" s="125" t="s">
        <v>91</v>
      </c>
      <c r="S23" s="113" t="s">
        <v>65</v>
      </c>
      <c r="T23" s="127" t="s">
        <v>91</v>
      </c>
      <c r="U23" s="51"/>
      <c r="V23" s="117">
        <v>0.05</v>
      </c>
      <c r="W23" s="47">
        <v>4.48E-2</v>
      </c>
      <c r="X23" s="171">
        <f>W23/V23</f>
        <v>0.89599999999999991</v>
      </c>
      <c r="Y23" s="48" t="s">
        <v>106</v>
      </c>
      <c r="Z23" s="48" t="s">
        <v>91</v>
      </c>
      <c r="AA23" s="117">
        <v>0.2</v>
      </c>
      <c r="AB23" s="202">
        <v>0.26929999999999998</v>
      </c>
      <c r="AC23" s="121">
        <v>1</v>
      </c>
      <c r="AD23" s="46" t="s">
        <v>107</v>
      </c>
      <c r="AE23" s="204" t="s">
        <v>93</v>
      </c>
      <c r="AF23" s="117">
        <v>0.4</v>
      </c>
      <c r="AG23" s="52">
        <v>0.497</v>
      </c>
      <c r="AH23" s="121">
        <v>1</v>
      </c>
      <c r="AI23" s="46" t="s">
        <v>108</v>
      </c>
      <c r="AJ23" s="46" t="s">
        <v>91</v>
      </c>
      <c r="AK23" s="117">
        <v>0.5</v>
      </c>
      <c r="AL23" s="47"/>
      <c r="AM23" s="121">
        <f t="shared" si="1"/>
        <v>0</v>
      </c>
      <c r="AN23" s="41"/>
      <c r="AO23" s="46"/>
      <c r="AP23" s="125" t="s">
        <v>103</v>
      </c>
      <c r="AQ23" s="122">
        <v>0.5</v>
      </c>
      <c r="AR23" s="49"/>
      <c r="AS23" s="50">
        <f t="shared" si="2"/>
        <v>0</v>
      </c>
      <c r="AT23" s="42"/>
    </row>
    <row r="24" spans="1:46" s="123" customFormat="1" ht="109.5" customHeight="1" thickBot="1" x14ac:dyDescent="0.3">
      <c r="A24" s="112">
        <v>6</v>
      </c>
      <c r="B24" s="43" t="s">
        <v>83</v>
      </c>
      <c r="C24" s="43" t="s">
        <v>84</v>
      </c>
      <c r="D24" s="113" t="s">
        <v>109</v>
      </c>
      <c r="E24" s="114">
        <v>0.06</v>
      </c>
      <c r="F24" s="51" t="s">
        <v>95</v>
      </c>
      <c r="G24" s="125" t="s">
        <v>110</v>
      </c>
      <c r="H24" s="125" t="s">
        <v>111</v>
      </c>
      <c r="I24" s="77" t="s">
        <v>112</v>
      </c>
      <c r="J24" s="51" t="s">
        <v>73</v>
      </c>
      <c r="K24" s="51" t="s">
        <v>99</v>
      </c>
      <c r="L24" s="117">
        <v>0.1</v>
      </c>
      <c r="M24" s="117">
        <v>0.2</v>
      </c>
      <c r="N24" s="117">
        <v>0.4</v>
      </c>
      <c r="O24" s="117">
        <v>0.5</v>
      </c>
      <c r="P24" s="119">
        <f>+O24</f>
        <v>0.5</v>
      </c>
      <c r="Q24" s="118" t="s">
        <v>90</v>
      </c>
      <c r="R24" s="125" t="s">
        <v>91</v>
      </c>
      <c r="S24" s="113" t="s">
        <v>65</v>
      </c>
      <c r="T24" s="127" t="s">
        <v>91</v>
      </c>
      <c r="U24" s="51"/>
      <c r="V24" s="117">
        <v>0.1</v>
      </c>
      <c r="W24" s="52">
        <v>8.14E-2</v>
      </c>
      <c r="X24" s="172">
        <f>W24/V24</f>
        <v>0.81399999999999995</v>
      </c>
      <c r="Y24" s="48" t="s">
        <v>113</v>
      </c>
      <c r="Z24" s="48" t="s">
        <v>91</v>
      </c>
      <c r="AA24" s="117">
        <v>0.2</v>
      </c>
      <c r="AB24" s="202">
        <v>0.31979999999999997</v>
      </c>
      <c r="AC24" s="121">
        <v>1</v>
      </c>
      <c r="AD24" s="46" t="s">
        <v>114</v>
      </c>
      <c r="AE24" s="204" t="s">
        <v>93</v>
      </c>
      <c r="AF24" s="117">
        <v>0.4</v>
      </c>
      <c r="AG24" s="52">
        <v>0.61760000000000004</v>
      </c>
      <c r="AH24" s="121">
        <v>1</v>
      </c>
      <c r="AI24" s="46" t="s">
        <v>115</v>
      </c>
      <c r="AJ24" s="46" t="s">
        <v>91</v>
      </c>
      <c r="AK24" s="117">
        <v>0.5</v>
      </c>
      <c r="AL24" s="47"/>
      <c r="AM24" s="121">
        <f t="shared" si="1"/>
        <v>0</v>
      </c>
      <c r="AN24" s="41"/>
      <c r="AO24" s="46"/>
      <c r="AP24" s="125" t="s">
        <v>110</v>
      </c>
      <c r="AQ24" s="122">
        <v>0.5</v>
      </c>
      <c r="AR24" s="49"/>
      <c r="AS24" s="50">
        <f t="shared" si="2"/>
        <v>0</v>
      </c>
      <c r="AT24" s="42"/>
    </row>
    <row r="25" spans="1:46" s="136" customFormat="1" ht="75" customHeight="1" thickBot="1" x14ac:dyDescent="0.3">
      <c r="A25" s="128">
        <v>1</v>
      </c>
      <c r="B25" s="66" t="s">
        <v>116</v>
      </c>
      <c r="C25" s="66" t="s">
        <v>117</v>
      </c>
      <c r="D25" s="129" t="s">
        <v>118</v>
      </c>
      <c r="E25" s="130">
        <v>0.06</v>
      </c>
      <c r="F25" s="131" t="s">
        <v>95</v>
      </c>
      <c r="G25" s="132" t="s">
        <v>119</v>
      </c>
      <c r="H25" s="132" t="s">
        <v>120</v>
      </c>
      <c r="I25" s="133">
        <v>8430</v>
      </c>
      <c r="J25" s="134" t="s">
        <v>61</v>
      </c>
      <c r="K25" s="134" t="s">
        <v>121</v>
      </c>
      <c r="L25" s="67"/>
      <c r="M25" s="67">
        <v>0.3</v>
      </c>
      <c r="N25" s="67"/>
      <c r="O25" s="67">
        <v>0.3</v>
      </c>
      <c r="P25" s="67">
        <v>0.6</v>
      </c>
      <c r="Q25" s="68" t="s">
        <v>63</v>
      </c>
      <c r="R25" s="67" t="s">
        <v>122</v>
      </c>
      <c r="S25" s="68" t="s">
        <v>123</v>
      </c>
      <c r="T25" s="68" t="s">
        <v>122</v>
      </c>
      <c r="U25" s="68"/>
      <c r="V25" s="67"/>
      <c r="W25" s="69"/>
      <c r="X25" s="120" t="s">
        <v>67</v>
      </c>
      <c r="Y25" s="70"/>
      <c r="Z25" s="70"/>
      <c r="AA25" s="67">
        <v>0.3</v>
      </c>
      <c r="AB25" s="57">
        <v>0.57999999999999996</v>
      </c>
      <c r="AC25" s="121">
        <v>1</v>
      </c>
      <c r="AD25" s="55" t="s">
        <v>124</v>
      </c>
      <c r="AE25" s="203" t="s">
        <v>125</v>
      </c>
      <c r="AF25" s="67"/>
      <c r="AG25" s="69"/>
      <c r="AH25" s="121" t="s">
        <v>67</v>
      </c>
      <c r="AI25" s="69"/>
      <c r="AJ25" s="69"/>
      <c r="AK25" s="67">
        <v>0.3</v>
      </c>
      <c r="AL25" s="72"/>
      <c r="AM25" s="121">
        <f t="shared" si="1"/>
        <v>0</v>
      </c>
      <c r="AN25" s="73"/>
      <c r="AO25" s="74"/>
      <c r="AP25" s="132" t="s">
        <v>119</v>
      </c>
      <c r="AQ25" s="135">
        <v>0.6</v>
      </c>
      <c r="AR25" s="71"/>
      <c r="AS25" s="50">
        <f t="shared" si="2"/>
        <v>0</v>
      </c>
      <c r="AT25" s="75"/>
    </row>
    <row r="26" spans="1:46" s="136" customFormat="1" ht="75" customHeight="1" thickBot="1" x14ac:dyDescent="0.3">
      <c r="A26" s="128">
        <v>1</v>
      </c>
      <c r="B26" s="66" t="s">
        <v>116</v>
      </c>
      <c r="C26" s="66" t="s">
        <v>117</v>
      </c>
      <c r="D26" s="129" t="s">
        <v>126</v>
      </c>
      <c r="E26" s="130">
        <v>7.0000000000000007E-2</v>
      </c>
      <c r="F26" s="131" t="s">
        <v>95</v>
      </c>
      <c r="G26" s="132" t="s">
        <v>119</v>
      </c>
      <c r="H26" s="132" t="s">
        <v>127</v>
      </c>
      <c r="I26" s="133">
        <v>2024</v>
      </c>
      <c r="J26" s="134" t="s">
        <v>61</v>
      </c>
      <c r="K26" s="134" t="s">
        <v>121</v>
      </c>
      <c r="L26" s="67"/>
      <c r="M26" s="67">
        <v>0.3</v>
      </c>
      <c r="N26" s="67"/>
      <c r="O26" s="67">
        <v>0.3</v>
      </c>
      <c r="P26" s="67">
        <v>0.6</v>
      </c>
      <c r="Q26" s="68" t="s">
        <v>63</v>
      </c>
      <c r="R26" s="67" t="s">
        <v>122</v>
      </c>
      <c r="S26" s="68" t="s">
        <v>123</v>
      </c>
      <c r="T26" s="68" t="s">
        <v>128</v>
      </c>
      <c r="U26" s="68"/>
      <c r="V26" s="67"/>
      <c r="W26" s="69"/>
      <c r="X26" s="120" t="s">
        <v>67</v>
      </c>
      <c r="Y26" s="70"/>
      <c r="Z26" s="70"/>
      <c r="AA26" s="67">
        <v>0.3</v>
      </c>
      <c r="AB26" s="57">
        <v>0.33</v>
      </c>
      <c r="AC26" s="121">
        <v>1</v>
      </c>
      <c r="AD26" s="55" t="s">
        <v>129</v>
      </c>
      <c r="AE26" s="69" t="s">
        <v>125</v>
      </c>
      <c r="AF26" s="67"/>
      <c r="AG26" s="69"/>
      <c r="AH26" s="121" t="s">
        <v>67</v>
      </c>
      <c r="AI26" s="69"/>
      <c r="AJ26" s="69"/>
      <c r="AK26" s="67">
        <v>0.3</v>
      </c>
      <c r="AL26" s="72"/>
      <c r="AM26" s="121">
        <f t="shared" si="1"/>
        <v>0</v>
      </c>
      <c r="AN26" s="73"/>
      <c r="AO26" s="74"/>
      <c r="AP26" s="132" t="s">
        <v>119</v>
      </c>
      <c r="AQ26" s="135">
        <v>0.6</v>
      </c>
      <c r="AR26" s="71"/>
      <c r="AS26" s="50">
        <f t="shared" si="2"/>
        <v>0</v>
      </c>
      <c r="AT26" s="75"/>
    </row>
    <row r="27" spans="1:46" s="123" customFormat="1" ht="273" customHeight="1" thickBot="1" x14ac:dyDescent="0.3">
      <c r="A27" s="112">
        <v>1</v>
      </c>
      <c r="B27" s="43" t="s">
        <v>116</v>
      </c>
      <c r="C27" s="43" t="s">
        <v>117</v>
      </c>
      <c r="D27" s="137" t="s">
        <v>130</v>
      </c>
      <c r="E27" s="114">
        <v>0.06</v>
      </c>
      <c r="F27" s="138" t="s">
        <v>95</v>
      </c>
      <c r="G27" s="125" t="s">
        <v>131</v>
      </c>
      <c r="H27" s="125" t="s">
        <v>132</v>
      </c>
      <c r="I27" s="118">
        <v>40</v>
      </c>
      <c r="J27" s="138" t="s">
        <v>61</v>
      </c>
      <c r="K27" s="138" t="s">
        <v>133</v>
      </c>
      <c r="L27" s="65">
        <v>8</v>
      </c>
      <c r="M27" s="65">
        <v>11</v>
      </c>
      <c r="N27" s="65">
        <v>11</v>
      </c>
      <c r="O27" s="65">
        <v>12</v>
      </c>
      <c r="P27" s="63">
        <v>42</v>
      </c>
      <c r="Q27" s="51" t="s">
        <v>63</v>
      </c>
      <c r="R27" s="127" t="s">
        <v>134</v>
      </c>
      <c r="S27" s="51" t="s">
        <v>123</v>
      </c>
      <c r="T27" s="138" t="s">
        <v>135</v>
      </c>
      <c r="U27" s="51"/>
      <c r="V27" s="65">
        <v>8</v>
      </c>
      <c r="W27" s="55">
        <v>8</v>
      </c>
      <c r="X27" s="121">
        <f>W27/V27</f>
        <v>1</v>
      </c>
      <c r="Y27" s="56" t="s">
        <v>136</v>
      </c>
      <c r="Z27" s="56" t="s">
        <v>137</v>
      </c>
      <c r="AA27" s="65">
        <v>11</v>
      </c>
      <c r="AB27" s="65">
        <v>11</v>
      </c>
      <c r="AC27" s="121">
        <f t="shared" si="3"/>
        <v>1</v>
      </c>
      <c r="AD27" s="55" t="s">
        <v>138</v>
      </c>
      <c r="AE27" s="55" t="s">
        <v>139</v>
      </c>
      <c r="AF27" s="65">
        <v>11</v>
      </c>
      <c r="AG27" s="55">
        <v>11</v>
      </c>
      <c r="AH27" s="121">
        <f t="shared" si="0"/>
        <v>1</v>
      </c>
      <c r="AI27" s="55" t="s">
        <v>140</v>
      </c>
      <c r="AJ27" s="55"/>
      <c r="AK27" s="65">
        <v>12</v>
      </c>
      <c r="AL27" s="58"/>
      <c r="AM27" s="121">
        <f t="shared" si="1"/>
        <v>0</v>
      </c>
      <c r="AN27" s="44"/>
      <c r="AO27" s="59"/>
      <c r="AP27" s="125" t="s">
        <v>131</v>
      </c>
      <c r="AQ27" s="139">
        <v>42</v>
      </c>
      <c r="AR27" s="57"/>
      <c r="AS27" s="50">
        <f t="shared" si="2"/>
        <v>0</v>
      </c>
      <c r="AT27" s="45"/>
    </row>
    <row r="28" spans="1:46" s="123" customFormat="1" ht="207.75" customHeight="1" thickBot="1" x14ac:dyDescent="0.3">
      <c r="A28" s="112">
        <v>1</v>
      </c>
      <c r="B28" s="43" t="s">
        <v>116</v>
      </c>
      <c r="C28" s="43" t="s">
        <v>117</v>
      </c>
      <c r="D28" s="137" t="s">
        <v>141</v>
      </c>
      <c r="E28" s="140">
        <v>0.06</v>
      </c>
      <c r="F28" s="138" t="s">
        <v>95</v>
      </c>
      <c r="G28" s="125" t="s">
        <v>142</v>
      </c>
      <c r="H28" s="125" t="s">
        <v>143</v>
      </c>
      <c r="I28" s="118">
        <v>24</v>
      </c>
      <c r="J28" s="127" t="s">
        <v>61</v>
      </c>
      <c r="K28" s="138" t="s">
        <v>144</v>
      </c>
      <c r="L28" s="64">
        <v>6</v>
      </c>
      <c r="M28" s="64">
        <v>6</v>
      </c>
      <c r="N28" s="64">
        <v>6</v>
      </c>
      <c r="O28" s="64">
        <v>6</v>
      </c>
      <c r="P28" s="63">
        <v>24</v>
      </c>
      <c r="Q28" s="51" t="s">
        <v>63</v>
      </c>
      <c r="R28" s="127" t="s">
        <v>134</v>
      </c>
      <c r="S28" s="51" t="s">
        <v>123</v>
      </c>
      <c r="T28" s="138" t="s">
        <v>145</v>
      </c>
      <c r="U28" s="51"/>
      <c r="V28" s="64">
        <v>6</v>
      </c>
      <c r="W28" s="55">
        <v>6</v>
      </c>
      <c r="X28" s="121">
        <f>W28/V28</f>
        <v>1</v>
      </c>
      <c r="Y28" s="56" t="s">
        <v>146</v>
      </c>
      <c r="Z28" s="56" t="s">
        <v>147</v>
      </c>
      <c r="AA28" s="64">
        <v>6</v>
      </c>
      <c r="AB28" s="65">
        <v>6</v>
      </c>
      <c r="AC28" s="121">
        <f t="shared" si="3"/>
        <v>1</v>
      </c>
      <c r="AD28" s="55" t="s">
        <v>148</v>
      </c>
      <c r="AE28" s="55" t="s">
        <v>149</v>
      </c>
      <c r="AF28" s="64">
        <v>6</v>
      </c>
      <c r="AG28" s="55">
        <v>8</v>
      </c>
      <c r="AH28" s="121">
        <v>1</v>
      </c>
      <c r="AI28" s="55" t="s">
        <v>150</v>
      </c>
      <c r="AJ28" s="55"/>
      <c r="AK28" s="64">
        <v>6</v>
      </c>
      <c r="AL28" s="58"/>
      <c r="AM28" s="121">
        <f t="shared" si="1"/>
        <v>0</v>
      </c>
      <c r="AN28" s="44"/>
      <c r="AO28" s="59"/>
      <c r="AP28" s="125" t="s">
        <v>142</v>
      </c>
      <c r="AQ28" s="139">
        <v>24</v>
      </c>
      <c r="AR28" s="57"/>
      <c r="AS28" s="50">
        <f t="shared" si="2"/>
        <v>0</v>
      </c>
      <c r="AT28" s="45"/>
    </row>
    <row r="29" spans="1:46" s="123" customFormat="1" ht="223.5" customHeight="1" thickBot="1" x14ac:dyDescent="0.3">
      <c r="A29" s="112">
        <v>1</v>
      </c>
      <c r="B29" s="43" t="s">
        <v>116</v>
      </c>
      <c r="C29" s="43" t="s">
        <v>117</v>
      </c>
      <c r="D29" s="137" t="s">
        <v>151</v>
      </c>
      <c r="E29" s="140">
        <v>0.06</v>
      </c>
      <c r="F29" s="138" t="s">
        <v>95</v>
      </c>
      <c r="G29" s="129" t="s">
        <v>152</v>
      </c>
      <c r="H29" s="125" t="s">
        <v>153</v>
      </c>
      <c r="I29" s="51">
        <v>24</v>
      </c>
      <c r="J29" s="51" t="s">
        <v>61</v>
      </c>
      <c r="K29" s="51" t="s">
        <v>154</v>
      </c>
      <c r="L29" s="64">
        <v>6</v>
      </c>
      <c r="M29" s="64">
        <v>6</v>
      </c>
      <c r="N29" s="64">
        <v>6</v>
      </c>
      <c r="O29" s="64">
        <v>6</v>
      </c>
      <c r="P29" s="63">
        <v>24</v>
      </c>
      <c r="Q29" s="51" t="s">
        <v>63</v>
      </c>
      <c r="R29" s="127" t="s">
        <v>134</v>
      </c>
      <c r="S29" s="51" t="s">
        <v>123</v>
      </c>
      <c r="T29" s="138" t="s">
        <v>155</v>
      </c>
      <c r="U29" s="51"/>
      <c r="V29" s="64">
        <v>6</v>
      </c>
      <c r="W29" s="55">
        <v>6</v>
      </c>
      <c r="X29" s="121">
        <f>W29/V29</f>
        <v>1</v>
      </c>
      <c r="Y29" s="56" t="s">
        <v>156</v>
      </c>
      <c r="Z29" s="56" t="s">
        <v>157</v>
      </c>
      <c r="AA29" s="64">
        <v>6</v>
      </c>
      <c r="AB29" s="65">
        <v>6</v>
      </c>
      <c r="AC29" s="121">
        <f t="shared" si="3"/>
        <v>1</v>
      </c>
      <c r="AD29" s="55" t="s">
        <v>158</v>
      </c>
      <c r="AE29" s="55" t="s">
        <v>155</v>
      </c>
      <c r="AF29" s="64">
        <v>6</v>
      </c>
      <c r="AG29" s="55">
        <v>6</v>
      </c>
      <c r="AH29" s="121">
        <f t="shared" si="0"/>
        <v>1</v>
      </c>
      <c r="AI29" s="55" t="s">
        <v>159</v>
      </c>
      <c r="AJ29" s="55"/>
      <c r="AK29" s="64">
        <v>6</v>
      </c>
      <c r="AL29" s="58"/>
      <c r="AM29" s="121">
        <f t="shared" si="1"/>
        <v>0</v>
      </c>
      <c r="AN29" s="44"/>
      <c r="AO29" s="59"/>
      <c r="AP29" s="129" t="s">
        <v>152</v>
      </c>
      <c r="AQ29" s="139">
        <v>24</v>
      </c>
      <c r="AR29" s="57"/>
      <c r="AS29" s="50">
        <f t="shared" si="2"/>
        <v>0</v>
      </c>
      <c r="AT29" s="45"/>
    </row>
    <row r="30" spans="1:46" s="123" customFormat="1" ht="401.25" customHeight="1" thickBot="1" x14ac:dyDescent="0.3">
      <c r="A30" s="112">
        <v>7</v>
      </c>
      <c r="B30" s="43" t="s">
        <v>160</v>
      </c>
      <c r="C30" s="43" t="s">
        <v>161</v>
      </c>
      <c r="D30" s="137" t="s">
        <v>162</v>
      </c>
      <c r="E30" s="140">
        <v>7.0000000000000007E-2</v>
      </c>
      <c r="F30" s="127" t="s">
        <v>95</v>
      </c>
      <c r="G30" s="141" t="s">
        <v>163</v>
      </c>
      <c r="H30" s="141" t="s">
        <v>164</v>
      </c>
      <c r="I30" s="54">
        <v>0.81</v>
      </c>
      <c r="J30" s="51" t="s">
        <v>73</v>
      </c>
      <c r="K30" s="127" t="s">
        <v>165</v>
      </c>
      <c r="L30" s="62">
        <v>1</v>
      </c>
      <c r="M30" s="62">
        <v>1</v>
      </c>
      <c r="N30" s="62">
        <v>1</v>
      </c>
      <c r="O30" s="54">
        <v>1</v>
      </c>
      <c r="P30" s="119">
        <f>+O30</f>
        <v>1</v>
      </c>
      <c r="Q30" s="51" t="s">
        <v>63</v>
      </c>
      <c r="R30" s="127" t="s">
        <v>166</v>
      </c>
      <c r="S30" s="51" t="s">
        <v>123</v>
      </c>
      <c r="T30" s="127" t="s">
        <v>167</v>
      </c>
      <c r="U30" s="51"/>
      <c r="V30" s="54">
        <v>1</v>
      </c>
      <c r="W30" s="58">
        <v>0.59</v>
      </c>
      <c r="X30" s="171">
        <f>W30/V30</f>
        <v>0.59</v>
      </c>
      <c r="Y30" s="56" t="s">
        <v>168</v>
      </c>
      <c r="Z30" s="56" t="s">
        <v>169</v>
      </c>
      <c r="AA30" s="54">
        <v>1</v>
      </c>
      <c r="AB30" s="57">
        <v>0.78</v>
      </c>
      <c r="AC30" s="121">
        <f t="shared" si="3"/>
        <v>0.78</v>
      </c>
      <c r="AD30" s="55" t="s">
        <v>170</v>
      </c>
      <c r="AE30" s="55" t="s">
        <v>171</v>
      </c>
      <c r="AF30" s="62">
        <v>1</v>
      </c>
      <c r="AG30" s="58">
        <v>0.87</v>
      </c>
      <c r="AH30" s="121">
        <f t="shared" si="0"/>
        <v>0.87</v>
      </c>
      <c r="AI30" s="55" t="s">
        <v>172</v>
      </c>
      <c r="AJ30" s="55" t="s">
        <v>173</v>
      </c>
      <c r="AK30" s="54">
        <v>1</v>
      </c>
      <c r="AL30" s="58"/>
      <c r="AM30" s="121">
        <f t="shared" si="1"/>
        <v>0</v>
      </c>
      <c r="AN30" s="44"/>
      <c r="AO30" s="59"/>
      <c r="AP30" s="141" t="s">
        <v>163</v>
      </c>
      <c r="AQ30" s="142">
        <v>1</v>
      </c>
      <c r="AR30" s="57"/>
      <c r="AS30" s="50">
        <f t="shared" si="2"/>
        <v>0</v>
      </c>
      <c r="AT30" s="45"/>
    </row>
    <row r="31" spans="1:46" s="193" customFormat="1" ht="75" customHeight="1" thickBot="1" x14ac:dyDescent="0.3">
      <c r="A31" s="174">
        <v>6</v>
      </c>
      <c r="B31" s="175" t="s">
        <v>83</v>
      </c>
      <c r="C31" s="175" t="s">
        <v>174</v>
      </c>
      <c r="D31" s="176" t="s">
        <v>175</v>
      </c>
      <c r="E31" s="177">
        <v>0.04</v>
      </c>
      <c r="F31" s="178" t="s">
        <v>176</v>
      </c>
      <c r="G31" s="179" t="s">
        <v>177</v>
      </c>
      <c r="H31" s="179" t="s">
        <v>178</v>
      </c>
      <c r="I31" s="178">
        <v>1</v>
      </c>
      <c r="J31" s="178" t="s">
        <v>61</v>
      </c>
      <c r="K31" s="179" t="s">
        <v>179</v>
      </c>
      <c r="L31" s="178">
        <v>0</v>
      </c>
      <c r="M31" s="178">
        <v>0</v>
      </c>
      <c r="N31" s="178">
        <v>0</v>
      </c>
      <c r="O31" s="178">
        <v>1</v>
      </c>
      <c r="P31" s="174">
        <f>+SUM(L31:O31)</f>
        <v>1</v>
      </c>
      <c r="Q31" s="180" t="s">
        <v>63</v>
      </c>
      <c r="R31" s="180" t="s">
        <v>180</v>
      </c>
      <c r="S31" s="180" t="s">
        <v>181</v>
      </c>
      <c r="T31" s="181" t="s">
        <v>182</v>
      </c>
      <c r="U31" s="180"/>
      <c r="V31" s="178">
        <v>0</v>
      </c>
      <c r="W31" s="182">
        <v>0</v>
      </c>
      <c r="X31" s="183" t="s">
        <v>67</v>
      </c>
      <c r="Y31" s="183" t="s">
        <v>67</v>
      </c>
      <c r="Z31" s="183" t="s">
        <v>67</v>
      </c>
      <c r="AA31" s="186" t="s">
        <v>67</v>
      </c>
      <c r="AB31" s="186" t="s">
        <v>67</v>
      </c>
      <c r="AC31" s="186" t="s">
        <v>67</v>
      </c>
      <c r="AD31" s="186" t="s">
        <v>67</v>
      </c>
      <c r="AE31" s="186" t="s">
        <v>67</v>
      </c>
      <c r="AF31" s="178" t="s">
        <v>183</v>
      </c>
      <c r="AG31" s="178" t="s">
        <v>183</v>
      </c>
      <c r="AH31" s="178" t="s">
        <v>183</v>
      </c>
      <c r="AI31" s="182" t="s">
        <v>184</v>
      </c>
      <c r="AJ31" s="182"/>
      <c r="AK31" s="178"/>
      <c r="AL31" s="187"/>
      <c r="AM31" s="186" t="s">
        <v>67</v>
      </c>
      <c r="AN31" s="188"/>
      <c r="AO31" s="189"/>
      <c r="AP31" s="179" t="s">
        <v>177</v>
      </c>
      <c r="AQ31" s="190">
        <v>1</v>
      </c>
      <c r="AR31" s="185"/>
      <c r="AS31" s="191">
        <f t="shared" si="2"/>
        <v>0</v>
      </c>
      <c r="AT31" s="192"/>
    </row>
    <row r="32" spans="1:46" s="193" customFormat="1" ht="318" customHeight="1" x14ac:dyDescent="0.25">
      <c r="A32" s="174">
        <v>6</v>
      </c>
      <c r="B32" s="175" t="s">
        <v>83</v>
      </c>
      <c r="C32" s="175" t="s">
        <v>174</v>
      </c>
      <c r="D32" s="176" t="s">
        <v>185</v>
      </c>
      <c r="E32" s="177">
        <v>0.04</v>
      </c>
      <c r="F32" s="178" t="s">
        <v>176</v>
      </c>
      <c r="G32" s="179" t="s">
        <v>186</v>
      </c>
      <c r="H32" s="179" t="s">
        <v>187</v>
      </c>
      <c r="I32" s="178" t="s">
        <v>188</v>
      </c>
      <c r="J32" s="178" t="s">
        <v>189</v>
      </c>
      <c r="K32" s="179" t="s">
        <v>190</v>
      </c>
      <c r="L32" s="194">
        <v>1</v>
      </c>
      <c r="M32" s="194">
        <v>1</v>
      </c>
      <c r="N32" s="194">
        <v>1</v>
      </c>
      <c r="O32" s="194">
        <v>1</v>
      </c>
      <c r="P32" s="195">
        <v>1</v>
      </c>
      <c r="Q32" s="180" t="s">
        <v>63</v>
      </c>
      <c r="R32" s="180" t="s">
        <v>191</v>
      </c>
      <c r="S32" s="180" t="s">
        <v>181</v>
      </c>
      <c r="T32" s="180" t="s">
        <v>192</v>
      </c>
      <c r="U32" s="180"/>
      <c r="V32" s="194">
        <v>1</v>
      </c>
      <c r="W32" s="187">
        <v>0.4</v>
      </c>
      <c r="X32" s="196">
        <f>W32/V32</f>
        <v>0.4</v>
      </c>
      <c r="Y32" s="184" t="s">
        <v>193</v>
      </c>
      <c r="Z32" s="184" t="s">
        <v>194</v>
      </c>
      <c r="AA32" s="194">
        <v>1</v>
      </c>
      <c r="AB32" s="185">
        <v>0.71</v>
      </c>
      <c r="AC32" s="186">
        <f t="shared" si="3"/>
        <v>0.71</v>
      </c>
      <c r="AD32" s="182" t="s">
        <v>195</v>
      </c>
      <c r="AE32" s="182" t="s">
        <v>192</v>
      </c>
      <c r="AF32" s="194">
        <v>1</v>
      </c>
      <c r="AG32" s="187">
        <v>0.75</v>
      </c>
      <c r="AH32" s="186">
        <f t="shared" si="0"/>
        <v>0.75</v>
      </c>
      <c r="AI32" s="182" t="s">
        <v>196</v>
      </c>
      <c r="AJ32" s="182" t="s">
        <v>197</v>
      </c>
      <c r="AK32" s="194">
        <v>1</v>
      </c>
      <c r="AL32" s="187"/>
      <c r="AM32" s="186">
        <f t="shared" si="1"/>
        <v>0</v>
      </c>
      <c r="AN32" s="188"/>
      <c r="AO32" s="189"/>
      <c r="AP32" s="179" t="s">
        <v>186</v>
      </c>
      <c r="AQ32" s="190">
        <v>1</v>
      </c>
      <c r="AR32" s="185"/>
      <c r="AS32" s="191">
        <f t="shared" si="2"/>
        <v>0</v>
      </c>
      <c r="AT32" s="192"/>
    </row>
    <row r="33" spans="1:46" s="193" customFormat="1" ht="308.25" customHeight="1" x14ac:dyDescent="0.25">
      <c r="A33" s="174">
        <v>6</v>
      </c>
      <c r="B33" s="175" t="s">
        <v>83</v>
      </c>
      <c r="C33" s="175" t="s">
        <v>174</v>
      </c>
      <c r="D33" s="176" t="s">
        <v>198</v>
      </c>
      <c r="E33" s="177">
        <v>0.04</v>
      </c>
      <c r="F33" s="178" t="s">
        <v>176</v>
      </c>
      <c r="G33" s="176" t="s">
        <v>199</v>
      </c>
      <c r="H33" s="176" t="s">
        <v>200</v>
      </c>
      <c r="I33" s="178">
        <v>159</v>
      </c>
      <c r="J33" s="178" t="s">
        <v>201</v>
      </c>
      <c r="K33" s="176" t="s">
        <v>202</v>
      </c>
      <c r="L33" s="194">
        <v>0</v>
      </c>
      <c r="M33" s="194">
        <v>0</v>
      </c>
      <c r="N33" s="194">
        <v>0</v>
      </c>
      <c r="O33" s="194">
        <v>1</v>
      </c>
      <c r="P33" s="197">
        <v>1</v>
      </c>
      <c r="Q33" s="180" t="s">
        <v>63</v>
      </c>
      <c r="R33" s="180" t="s">
        <v>203</v>
      </c>
      <c r="S33" s="180" t="s">
        <v>181</v>
      </c>
      <c r="T33" s="180" t="s">
        <v>204</v>
      </c>
      <c r="U33" s="180"/>
      <c r="V33" s="194" t="s">
        <v>67</v>
      </c>
      <c r="W33" s="194" t="s">
        <v>67</v>
      </c>
      <c r="X33" s="194" t="s">
        <v>67</v>
      </c>
      <c r="Y33" s="184" t="s">
        <v>205</v>
      </c>
      <c r="Z33" s="184" t="s">
        <v>206</v>
      </c>
      <c r="AA33" s="194" t="s">
        <v>67</v>
      </c>
      <c r="AB33" s="194" t="s">
        <v>67</v>
      </c>
      <c r="AC33" s="186">
        <v>1</v>
      </c>
      <c r="AD33" s="182" t="s">
        <v>207</v>
      </c>
      <c r="AE33" s="182" t="s">
        <v>208</v>
      </c>
      <c r="AF33" s="194">
        <v>0</v>
      </c>
      <c r="AG33" s="186" t="s">
        <v>67</v>
      </c>
      <c r="AH33" s="186" t="s">
        <v>67</v>
      </c>
      <c r="AI33" s="182" t="s">
        <v>209</v>
      </c>
      <c r="AJ33" s="182" t="s">
        <v>210</v>
      </c>
      <c r="AK33" s="194">
        <v>0</v>
      </c>
      <c r="AL33" s="187"/>
      <c r="AM33" s="186" t="s">
        <v>67</v>
      </c>
      <c r="AN33" s="188"/>
      <c r="AO33" s="189"/>
      <c r="AP33" s="176" t="s">
        <v>199</v>
      </c>
      <c r="AQ33" s="190">
        <v>1</v>
      </c>
      <c r="AR33" s="185"/>
      <c r="AS33" s="191">
        <f t="shared" si="2"/>
        <v>0</v>
      </c>
      <c r="AT33" s="192"/>
    </row>
    <row r="34" spans="1:46" s="193" customFormat="1" ht="279" customHeight="1" x14ac:dyDescent="0.25">
      <c r="A34" s="174">
        <v>6</v>
      </c>
      <c r="B34" s="175" t="s">
        <v>83</v>
      </c>
      <c r="C34" s="175" t="s">
        <v>174</v>
      </c>
      <c r="D34" s="198" t="s">
        <v>211</v>
      </c>
      <c r="E34" s="177">
        <v>0.04</v>
      </c>
      <c r="F34" s="180" t="s">
        <v>176</v>
      </c>
      <c r="G34" s="199" t="s">
        <v>212</v>
      </c>
      <c r="H34" s="198" t="s">
        <v>213</v>
      </c>
      <c r="I34" s="180" t="s">
        <v>188</v>
      </c>
      <c r="J34" s="180" t="s">
        <v>189</v>
      </c>
      <c r="K34" s="180" t="s">
        <v>214</v>
      </c>
      <c r="L34" s="200">
        <v>0</v>
      </c>
      <c r="M34" s="200">
        <v>0.7</v>
      </c>
      <c r="N34" s="200">
        <v>0</v>
      </c>
      <c r="O34" s="200">
        <v>0.7</v>
      </c>
      <c r="P34" s="201">
        <v>0.7</v>
      </c>
      <c r="Q34" s="180" t="s">
        <v>63</v>
      </c>
      <c r="R34" s="180" t="s">
        <v>215</v>
      </c>
      <c r="S34" s="180" t="s">
        <v>181</v>
      </c>
      <c r="T34" s="180" t="s">
        <v>216</v>
      </c>
      <c r="U34" s="180"/>
      <c r="V34" s="200">
        <v>0</v>
      </c>
      <c r="W34" s="182">
        <v>0</v>
      </c>
      <c r="X34" s="183" t="s">
        <v>67</v>
      </c>
      <c r="Y34" s="183" t="s">
        <v>67</v>
      </c>
      <c r="Z34" s="183" t="s">
        <v>67</v>
      </c>
      <c r="AA34" s="200">
        <v>0.7</v>
      </c>
      <c r="AB34" s="185">
        <v>0.45</v>
      </c>
      <c r="AC34" s="186">
        <f t="shared" si="3"/>
        <v>0.6428571428571429</v>
      </c>
      <c r="AD34" s="182" t="s">
        <v>217</v>
      </c>
      <c r="AE34" s="182" t="s">
        <v>216</v>
      </c>
      <c r="AF34" s="186" t="s">
        <v>67</v>
      </c>
      <c r="AG34" s="186" t="s">
        <v>67</v>
      </c>
      <c r="AH34" s="186" t="s">
        <v>67</v>
      </c>
      <c r="AI34" s="186" t="s">
        <v>67</v>
      </c>
      <c r="AJ34" s="182"/>
      <c r="AK34" s="200">
        <v>0.7</v>
      </c>
      <c r="AL34" s="187"/>
      <c r="AM34" s="186">
        <f t="shared" si="1"/>
        <v>0</v>
      </c>
      <c r="AN34" s="188"/>
      <c r="AO34" s="189"/>
      <c r="AP34" s="199" t="s">
        <v>212</v>
      </c>
      <c r="AQ34" s="190">
        <v>0.7</v>
      </c>
      <c r="AR34" s="185"/>
      <c r="AS34" s="191">
        <f t="shared" si="2"/>
        <v>0</v>
      </c>
      <c r="AT34" s="192"/>
    </row>
    <row r="35" spans="1:46" s="193" customFormat="1" ht="75" customHeight="1" thickBot="1" x14ac:dyDescent="0.3">
      <c r="A35" s="174">
        <v>6</v>
      </c>
      <c r="B35" s="175" t="s">
        <v>83</v>
      </c>
      <c r="C35" s="175" t="s">
        <v>174</v>
      </c>
      <c r="D35" s="176" t="s">
        <v>218</v>
      </c>
      <c r="E35" s="177">
        <v>0.04</v>
      </c>
      <c r="F35" s="180" t="s">
        <v>176</v>
      </c>
      <c r="G35" s="178" t="s">
        <v>219</v>
      </c>
      <c r="H35" s="199" t="s">
        <v>220</v>
      </c>
      <c r="I35" s="180" t="s">
        <v>188</v>
      </c>
      <c r="J35" s="178" t="s">
        <v>189</v>
      </c>
      <c r="K35" s="180" t="s">
        <v>221</v>
      </c>
      <c r="L35" s="200">
        <v>0</v>
      </c>
      <c r="M35" s="200">
        <v>0</v>
      </c>
      <c r="N35" s="200">
        <v>0</v>
      </c>
      <c r="O35" s="200">
        <v>0.8</v>
      </c>
      <c r="P35" s="201">
        <v>0.8</v>
      </c>
      <c r="Q35" s="180" t="s">
        <v>63</v>
      </c>
      <c r="R35" s="180" t="s">
        <v>215</v>
      </c>
      <c r="S35" s="180" t="s">
        <v>181</v>
      </c>
      <c r="T35" s="180" t="s">
        <v>215</v>
      </c>
      <c r="U35" s="180"/>
      <c r="V35" s="200">
        <v>0</v>
      </c>
      <c r="W35" s="182">
        <v>0</v>
      </c>
      <c r="X35" s="183" t="s">
        <v>67</v>
      </c>
      <c r="Y35" s="184" t="s">
        <v>67</v>
      </c>
      <c r="Z35" s="184" t="s">
        <v>67</v>
      </c>
      <c r="AA35" s="186" t="s">
        <v>67</v>
      </c>
      <c r="AB35" s="186" t="s">
        <v>67</v>
      </c>
      <c r="AC35" s="186" t="s">
        <v>67</v>
      </c>
      <c r="AD35" s="182" t="s">
        <v>67</v>
      </c>
      <c r="AE35" s="182" t="s">
        <v>67</v>
      </c>
      <c r="AF35" s="184" t="s">
        <v>67</v>
      </c>
      <c r="AG35" s="186" t="s">
        <v>67</v>
      </c>
      <c r="AH35" s="186" t="s">
        <v>67</v>
      </c>
      <c r="AI35" s="186" t="s">
        <v>67</v>
      </c>
      <c r="AJ35" s="182" t="s">
        <v>67</v>
      </c>
      <c r="AK35" s="182" t="s">
        <v>67</v>
      </c>
      <c r="AL35" s="187">
        <v>0.8</v>
      </c>
      <c r="AM35" s="186"/>
      <c r="AN35" s="208">
        <f>AM35/AL35</f>
        <v>0</v>
      </c>
      <c r="AO35" s="189"/>
      <c r="AP35" s="178" t="s">
        <v>219</v>
      </c>
      <c r="AQ35" s="190">
        <v>0.8</v>
      </c>
      <c r="AR35" s="185"/>
      <c r="AS35" s="191">
        <f t="shared" si="2"/>
        <v>0</v>
      </c>
      <c r="AT35" s="192"/>
    </row>
    <row r="36" spans="1:46" ht="55.5" customHeight="1" thickBot="1" x14ac:dyDescent="0.3">
      <c r="A36" s="143"/>
      <c r="B36" s="253" t="s">
        <v>222</v>
      </c>
      <c r="C36" s="254"/>
      <c r="D36" s="254"/>
      <c r="E36" s="61">
        <f>SUM(E19:E35)</f>
        <v>1.0000000000000004</v>
      </c>
      <c r="F36" s="40"/>
      <c r="G36" s="144"/>
      <c r="H36" s="60"/>
      <c r="I36" s="60"/>
      <c r="J36" s="60"/>
      <c r="K36" s="60"/>
      <c r="L36" s="60"/>
      <c r="M36" s="60"/>
      <c r="N36" s="60"/>
      <c r="O36" s="60"/>
      <c r="P36" s="34"/>
      <c r="Q36" s="60"/>
      <c r="R36" s="60"/>
      <c r="S36" s="60"/>
      <c r="T36" s="60"/>
      <c r="U36" s="60"/>
      <c r="V36" s="295" t="s">
        <v>223</v>
      </c>
      <c r="W36" s="295"/>
      <c r="X36" s="173">
        <f>AVERAGE(X19:X35)</f>
        <v>0.81428571428571428</v>
      </c>
      <c r="Y36" s="36"/>
      <c r="Z36" s="35"/>
      <c r="AA36" s="273" t="s">
        <v>224</v>
      </c>
      <c r="AB36" s="273"/>
      <c r="AC36" s="205">
        <f>AVERAGE(AC19:AC35)</f>
        <v>0.91006380952380939</v>
      </c>
      <c r="AD36" s="36"/>
      <c r="AE36" s="35"/>
      <c r="AF36" s="295" t="s">
        <v>225</v>
      </c>
      <c r="AG36" s="295"/>
      <c r="AH36" s="222">
        <f>AVERAGE(AH19:AH35)</f>
        <v>0.91939393939393932</v>
      </c>
      <c r="AI36" s="36"/>
      <c r="AJ36" s="37"/>
      <c r="AK36" s="294" t="s">
        <v>226</v>
      </c>
      <c r="AL36" s="294"/>
      <c r="AM36" s="36">
        <f>AVERAGE(AM19:AM24)</f>
        <v>0</v>
      </c>
      <c r="AN36" s="36"/>
      <c r="AO36" s="291" t="s">
        <v>227</v>
      </c>
      <c r="AP36" s="292"/>
      <c r="AQ36" s="293"/>
      <c r="AR36" s="38" t="e">
        <f>AVERAGE(AR19:AR24)</f>
        <v>#DIV/0!</v>
      </c>
      <c r="AS36" s="38"/>
      <c r="AT36" s="39"/>
    </row>
    <row r="37" spans="1:46" ht="15.75" customHeight="1" x14ac:dyDescent="0.25">
      <c r="A37" s="89"/>
      <c r="B37" s="145"/>
      <c r="C37" s="145"/>
      <c r="D37" s="146"/>
      <c r="E37" s="145"/>
      <c r="F37" s="145"/>
      <c r="G37" s="145"/>
      <c r="H37" s="147"/>
      <c r="I37" s="147"/>
      <c r="J37" s="147"/>
      <c r="K37" s="147"/>
      <c r="L37" s="147"/>
      <c r="M37" s="147"/>
      <c r="N37" s="147"/>
      <c r="O37" s="147"/>
      <c r="P37" s="147"/>
      <c r="Q37" s="147"/>
      <c r="R37" s="147"/>
      <c r="S37" s="83"/>
      <c r="T37" s="83"/>
      <c r="U37" s="83"/>
      <c r="V37" s="272"/>
      <c r="W37" s="272"/>
      <c r="X37" s="148"/>
      <c r="Y37" s="149"/>
      <c r="Z37" s="149"/>
      <c r="AA37" s="272"/>
      <c r="AB37" s="272"/>
      <c r="AC37" s="148"/>
      <c r="AD37" s="149"/>
      <c r="AE37" s="149"/>
      <c r="AF37" s="272"/>
      <c r="AG37" s="272"/>
      <c r="AH37" s="148"/>
      <c r="AI37" s="149"/>
      <c r="AJ37" s="149"/>
      <c r="AK37" s="272"/>
      <c r="AL37" s="272"/>
      <c r="AM37" s="148"/>
      <c r="AN37" s="149"/>
      <c r="AO37" s="149"/>
      <c r="AP37" s="272"/>
      <c r="AQ37" s="272"/>
      <c r="AR37" s="272"/>
      <c r="AS37" s="148"/>
      <c r="AT37" s="149"/>
    </row>
    <row r="38" spans="1:46" ht="15.75" customHeight="1" thickBot="1" x14ac:dyDescent="0.3">
      <c r="A38" s="89"/>
      <c r="B38" s="145"/>
      <c r="C38" s="145"/>
      <c r="D38" s="146"/>
      <c r="E38" s="145"/>
      <c r="F38" s="145"/>
      <c r="G38" s="145"/>
      <c r="H38" s="147"/>
      <c r="I38" s="147"/>
      <c r="J38" s="147"/>
      <c r="K38" s="147"/>
      <c r="L38" s="147"/>
      <c r="M38" s="147"/>
      <c r="N38" s="147"/>
      <c r="O38" s="147"/>
      <c r="P38" s="147"/>
      <c r="Q38" s="147"/>
      <c r="R38" s="147"/>
      <c r="S38" s="83"/>
      <c r="T38" s="83"/>
      <c r="U38" s="83"/>
      <c r="V38" s="272"/>
      <c r="W38" s="272"/>
      <c r="X38" s="150"/>
      <c r="Y38" s="149"/>
      <c r="Z38" s="149"/>
      <c r="AA38" s="272"/>
      <c r="AB38" s="272"/>
      <c r="AC38" s="150"/>
      <c r="AD38" s="149"/>
      <c r="AE38" s="149"/>
      <c r="AF38" s="272"/>
      <c r="AG38" s="272"/>
      <c r="AH38" s="151"/>
      <c r="AI38" s="149"/>
      <c r="AJ38" s="149"/>
      <c r="AK38" s="272"/>
      <c r="AL38" s="272"/>
      <c r="AM38" s="151"/>
      <c r="AN38" s="149"/>
      <c r="AO38" s="149"/>
      <c r="AP38" s="272"/>
      <c r="AQ38" s="272"/>
      <c r="AR38" s="272"/>
      <c r="AS38" s="151"/>
      <c r="AT38" s="149"/>
    </row>
    <row r="39" spans="1:46" ht="29.25" customHeight="1" x14ac:dyDescent="0.25">
      <c r="A39" s="89"/>
      <c r="B39" s="255" t="s">
        <v>228</v>
      </c>
      <c r="C39" s="256"/>
      <c r="D39" s="257"/>
      <c r="E39" s="152"/>
      <c r="F39" s="248" t="s">
        <v>229</v>
      </c>
      <c r="G39" s="249"/>
      <c r="H39" s="249"/>
      <c r="I39" s="250"/>
      <c r="J39" s="248" t="s">
        <v>230</v>
      </c>
      <c r="K39" s="249"/>
      <c r="L39" s="249"/>
      <c r="M39" s="249"/>
      <c r="N39" s="249"/>
      <c r="O39" s="249"/>
      <c r="P39" s="250"/>
      <c r="Q39" s="147"/>
      <c r="R39" s="147"/>
      <c r="S39" s="83"/>
      <c r="T39" s="83"/>
      <c r="U39" s="83"/>
      <c r="V39" s="272"/>
      <c r="W39" s="272"/>
      <c r="X39" s="150"/>
      <c r="Y39" s="149"/>
      <c r="Z39" s="149"/>
      <c r="AA39" s="272"/>
      <c r="AB39" s="272"/>
      <c r="AC39" s="150"/>
      <c r="AD39" s="149"/>
      <c r="AE39" s="149"/>
      <c r="AF39" s="272"/>
      <c r="AG39" s="272"/>
      <c r="AH39" s="151"/>
      <c r="AI39" s="149"/>
      <c r="AJ39" s="149"/>
      <c r="AK39" s="272"/>
      <c r="AL39" s="272"/>
      <c r="AM39" s="151"/>
      <c r="AN39" s="149"/>
      <c r="AO39" s="149"/>
      <c r="AP39" s="272"/>
      <c r="AQ39" s="272"/>
      <c r="AR39" s="272"/>
      <c r="AS39" s="151"/>
      <c r="AT39" s="149"/>
    </row>
    <row r="40" spans="1:46" ht="51" customHeight="1" x14ac:dyDescent="0.25">
      <c r="A40" s="89"/>
      <c r="B40" s="258" t="s">
        <v>231</v>
      </c>
      <c r="C40" s="259"/>
      <c r="D40" s="153"/>
      <c r="E40" s="216"/>
      <c r="F40" s="275" t="s">
        <v>231</v>
      </c>
      <c r="G40" s="276"/>
      <c r="H40" s="276"/>
      <c r="I40" s="277"/>
      <c r="J40" s="275" t="s">
        <v>231</v>
      </c>
      <c r="K40" s="276"/>
      <c r="L40" s="276"/>
      <c r="M40" s="276"/>
      <c r="N40" s="276"/>
      <c r="O40" s="276"/>
      <c r="P40" s="277"/>
      <c r="Q40" s="147"/>
      <c r="R40" s="147"/>
      <c r="S40" s="83"/>
      <c r="T40" s="83"/>
      <c r="U40" s="83"/>
      <c r="V40" s="274"/>
      <c r="W40" s="274"/>
      <c r="X40" s="148"/>
      <c r="Y40" s="149"/>
      <c r="Z40" s="149"/>
      <c r="AA40" s="274"/>
      <c r="AB40" s="274"/>
      <c r="AC40" s="148"/>
      <c r="AD40" s="149"/>
      <c r="AE40" s="149"/>
      <c r="AF40" s="274"/>
      <c r="AG40" s="274"/>
      <c r="AH40" s="148"/>
      <c r="AI40" s="149"/>
      <c r="AJ40" s="149"/>
      <c r="AK40" s="274"/>
      <c r="AL40" s="274"/>
      <c r="AM40" s="148"/>
      <c r="AN40" s="149"/>
      <c r="AO40" s="149"/>
      <c r="AP40" s="274"/>
      <c r="AQ40" s="274"/>
      <c r="AR40" s="274"/>
      <c r="AS40" s="148"/>
      <c r="AT40" s="149"/>
    </row>
    <row r="41" spans="1:46" ht="30" customHeight="1" x14ac:dyDescent="0.25">
      <c r="A41" s="89"/>
      <c r="B41" s="246"/>
      <c r="C41" s="247"/>
      <c r="D41" s="153"/>
      <c r="E41" s="214"/>
      <c r="F41" s="248"/>
      <c r="G41" s="249"/>
      <c r="H41" s="248"/>
      <c r="I41" s="249"/>
      <c r="J41" s="248"/>
      <c r="K41" s="249"/>
      <c r="L41" s="249"/>
      <c r="M41" s="249"/>
      <c r="N41" s="249"/>
      <c r="O41" s="249"/>
      <c r="P41" s="250"/>
      <c r="Q41" s="147"/>
      <c r="R41" s="147"/>
      <c r="S41" s="83"/>
      <c r="T41" s="83"/>
      <c r="U41" s="83"/>
      <c r="V41" s="83"/>
      <c r="W41" s="83"/>
      <c r="X41" s="154"/>
      <c r="Y41" s="83"/>
      <c r="Z41" s="83"/>
      <c r="AA41" s="83"/>
      <c r="AB41" s="83"/>
      <c r="AC41" s="154"/>
      <c r="AD41" s="83"/>
      <c r="AE41" s="83"/>
      <c r="AF41" s="83"/>
      <c r="AG41" s="83"/>
      <c r="AH41" s="154"/>
      <c r="AI41" s="83"/>
      <c r="AJ41" s="83"/>
      <c r="AK41" s="83"/>
      <c r="AL41" s="83"/>
      <c r="AM41" s="154"/>
      <c r="AN41" s="83"/>
      <c r="AO41" s="83"/>
      <c r="AP41" s="83"/>
      <c r="AQ41" s="83"/>
      <c r="AR41" s="83"/>
      <c r="AS41" s="154"/>
      <c r="AT41" s="83"/>
    </row>
    <row r="42" spans="1:46" x14ac:dyDescent="0.25">
      <c r="A42" s="89"/>
      <c r="B42" s="246"/>
      <c r="C42" s="247"/>
      <c r="D42" s="153"/>
      <c r="E42" s="214"/>
      <c r="F42" s="248"/>
      <c r="G42" s="249"/>
      <c r="H42" s="249"/>
      <c r="I42" s="250"/>
      <c r="J42" s="246"/>
      <c r="K42" s="247"/>
      <c r="L42" s="247"/>
      <c r="M42" s="247"/>
      <c r="N42" s="247"/>
      <c r="O42" s="247"/>
      <c r="P42" s="251"/>
      <c r="Q42" s="147"/>
      <c r="R42" s="147"/>
      <c r="S42" s="83"/>
      <c r="T42" s="83"/>
      <c r="U42" s="83"/>
      <c r="V42" s="83"/>
      <c r="W42" s="83"/>
      <c r="X42" s="154"/>
      <c r="Y42" s="83"/>
      <c r="Z42" s="83"/>
      <c r="AA42" s="83"/>
      <c r="AB42" s="83"/>
      <c r="AC42" s="154"/>
      <c r="AD42" s="83"/>
      <c r="AE42" s="83"/>
      <c r="AF42" s="83"/>
      <c r="AG42" s="83"/>
      <c r="AH42" s="154"/>
      <c r="AI42" s="83"/>
      <c r="AJ42" s="83"/>
      <c r="AK42" s="83"/>
      <c r="AL42" s="83"/>
      <c r="AM42" s="154"/>
      <c r="AN42" s="83"/>
      <c r="AO42" s="83"/>
      <c r="AP42" s="83"/>
      <c r="AQ42" s="83"/>
      <c r="AR42" s="83"/>
      <c r="AS42" s="154"/>
      <c r="AT42" s="83"/>
    </row>
    <row r="43" spans="1:46" x14ac:dyDescent="0.25"/>
    <row r="44" spans="1:46" hidden="1" x14ac:dyDescent="0.25"/>
    <row r="45" spans="1:46" hidden="1" x14ac:dyDescent="0.25"/>
    <row r="46" spans="1:46" hidden="1" x14ac:dyDescent="0.25"/>
    <row r="47" spans="1:46" ht="48.75" hidden="1" customHeight="1" x14ac:dyDescent="0.25">
      <c r="A47" s="156"/>
    </row>
    <row r="48" spans="1:46" ht="64.5" hidden="1" customHeight="1" x14ac:dyDescent="0.25">
      <c r="A48" s="157"/>
      <c r="B48" s="158" t="s">
        <v>232</v>
      </c>
      <c r="C48" s="159"/>
      <c r="H48" s="80">
        <f>80/12</f>
        <v>6.666666666666667</v>
      </c>
    </row>
    <row r="49" spans="1:8" ht="15.75" hidden="1" x14ac:dyDescent="0.25">
      <c r="A49" s="160"/>
      <c r="B49" s="161" t="s">
        <v>233</v>
      </c>
      <c r="C49" s="162"/>
      <c r="H49" s="80">
        <f>6.66*12</f>
        <v>79.92</v>
      </c>
    </row>
    <row r="50" spans="1:8" ht="15.75" hidden="1" x14ac:dyDescent="0.25">
      <c r="A50" s="160"/>
      <c r="B50" s="163"/>
      <c r="C50" s="164"/>
    </row>
    <row r="51" spans="1:8" ht="15.75" hidden="1" x14ac:dyDescent="0.25">
      <c r="A51" s="160"/>
      <c r="B51" s="165"/>
      <c r="C51" s="166"/>
    </row>
    <row r="52" spans="1:8" ht="15.75" hidden="1" x14ac:dyDescent="0.25">
      <c r="A52" s="160"/>
      <c r="B52" s="167"/>
      <c r="C52" s="166"/>
    </row>
    <row r="53" spans="1:8" ht="15.75" hidden="1" x14ac:dyDescent="0.25">
      <c r="A53" s="160"/>
      <c r="B53" s="167"/>
      <c r="C53" s="168"/>
    </row>
    <row r="54" spans="1:8" ht="15.75" hidden="1" x14ac:dyDescent="0.25">
      <c r="A54" s="160"/>
      <c r="B54" s="165"/>
      <c r="C54" s="169"/>
    </row>
    <row r="55" spans="1:8" ht="15.75" hidden="1" x14ac:dyDescent="0.25">
      <c r="A55" s="160"/>
      <c r="B55" s="167"/>
      <c r="C55" s="169"/>
    </row>
    <row r="56" spans="1:8" ht="15.75" hidden="1" x14ac:dyDescent="0.25">
      <c r="A56" s="160"/>
      <c r="B56" s="167"/>
      <c r="C56" s="169"/>
    </row>
    <row r="57" spans="1:8" ht="15.75" hidden="1" x14ac:dyDescent="0.25">
      <c r="A57" s="160"/>
      <c r="B57" s="167"/>
      <c r="C57" s="169"/>
    </row>
    <row r="58" spans="1:8" ht="15.75" hidden="1" x14ac:dyDescent="0.25">
      <c r="A58" s="160"/>
      <c r="B58" s="167"/>
      <c r="C58" s="169"/>
    </row>
    <row r="59" spans="1:8" ht="15.75" hidden="1" x14ac:dyDescent="0.25">
      <c r="A59" s="160"/>
      <c r="B59" s="167"/>
      <c r="C59" s="169"/>
    </row>
    <row r="60" spans="1:8" ht="15.75" hidden="1" x14ac:dyDescent="0.25">
      <c r="A60" s="160"/>
      <c r="B60" s="165"/>
      <c r="C60" s="169"/>
    </row>
    <row r="61" spans="1:8" ht="15.75" hidden="1" x14ac:dyDescent="0.25">
      <c r="A61" s="160"/>
      <c r="B61" s="167"/>
      <c r="C61" s="166"/>
    </row>
    <row r="62" spans="1:8" ht="15.75" hidden="1" x14ac:dyDescent="0.25">
      <c r="A62" s="160"/>
      <c r="B62" s="167"/>
      <c r="C62" s="166"/>
    </row>
    <row r="63" spans="1:8" ht="15.75" hidden="1" x14ac:dyDescent="0.25">
      <c r="A63" s="160"/>
      <c r="B63" s="170"/>
      <c r="C63" s="164"/>
    </row>
    <row r="64" spans="1:8" ht="15.75" hidden="1" x14ac:dyDescent="0.25">
      <c r="A64" s="160"/>
      <c r="B64" s="167"/>
      <c r="C64" s="166"/>
    </row>
    <row r="65" spans="1:3" ht="15.75" hidden="1" x14ac:dyDescent="0.25">
      <c r="A65" s="160"/>
      <c r="B65" s="165"/>
      <c r="C65" s="166"/>
    </row>
    <row r="66" spans="1:3" ht="15.75" hidden="1" x14ac:dyDescent="0.25">
      <c r="A66" s="160"/>
      <c r="B66" s="167"/>
      <c r="C66" s="166"/>
    </row>
    <row r="67" spans="1:3" hidden="1" x14ac:dyDescent="0.25">
      <c r="A67" s="156"/>
      <c r="B67" s="165"/>
      <c r="C67" s="166"/>
    </row>
    <row r="68" spans="1:3" hidden="1" x14ac:dyDescent="0.25">
      <c r="A68" s="156"/>
      <c r="B68" s="167"/>
      <c r="C68" s="166"/>
    </row>
    <row r="69" spans="1:3" hidden="1" x14ac:dyDescent="0.25">
      <c r="A69" s="156"/>
      <c r="B69" s="165"/>
      <c r="C69" s="166"/>
    </row>
    <row r="70" spans="1:3" hidden="1" x14ac:dyDescent="0.25">
      <c r="B70" s="167"/>
      <c r="C70" s="166"/>
    </row>
    <row r="71" spans="1:3" hidden="1" x14ac:dyDescent="0.25">
      <c r="B71" s="167"/>
      <c r="C71" s="166"/>
    </row>
    <row r="72" spans="1:3" hidden="1" x14ac:dyDescent="0.25">
      <c r="B72" s="167"/>
      <c r="C72" s="166"/>
    </row>
    <row r="73" spans="1:3" hidden="1" x14ac:dyDescent="0.25">
      <c r="B73" s="163"/>
      <c r="C73" s="164"/>
    </row>
    <row r="74" spans="1:3" hidden="1" x14ac:dyDescent="0.25">
      <c r="B74" s="167"/>
      <c r="C74" s="166"/>
    </row>
    <row r="75" spans="1:3" hidden="1" x14ac:dyDescent="0.25">
      <c r="B75" s="167"/>
      <c r="C75" s="166"/>
    </row>
    <row r="76" spans="1:3" hidden="1" x14ac:dyDescent="0.25">
      <c r="B76" s="163"/>
      <c r="C76" s="164"/>
    </row>
    <row r="77" spans="1:3" hidden="1" x14ac:dyDescent="0.25">
      <c r="B77" s="167"/>
      <c r="C77" s="166"/>
    </row>
    <row r="78" spans="1:3" hidden="1" x14ac:dyDescent="0.25">
      <c r="B78" s="167"/>
      <c r="C78" s="169"/>
    </row>
    <row r="79" spans="1:3" hidden="1" x14ac:dyDescent="0.25">
      <c r="B79" s="167"/>
      <c r="C79" s="166"/>
    </row>
    <row r="80" spans="1:3" hidden="1" x14ac:dyDescent="0.25">
      <c r="B80" s="167"/>
      <c r="C80" s="166"/>
    </row>
    <row r="81" spans="2:3" hidden="1" x14ac:dyDescent="0.25">
      <c r="B81" s="163"/>
      <c r="C81" s="164"/>
    </row>
    <row r="82" spans="2:3" hidden="1" x14ac:dyDescent="0.25">
      <c r="B82" s="167"/>
      <c r="C82" s="166"/>
    </row>
    <row r="83" spans="2:3" hidden="1" x14ac:dyDescent="0.25">
      <c r="B83" s="167"/>
      <c r="C83" s="166"/>
    </row>
    <row r="84" spans="2:3" hidden="1" x14ac:dyDescent="0.25">
      <c r="B84" s="167"/>
      <c r="C84" s="166"/>
    </row>
    <row r="85" spans="2:3" hidden="1" x14ac:dyDescent="0.25"/>
    <row r="86" spans="2:3" hidden="1" x14ac:dyDescent="0.25"/>
    <row r="87" spans="2:3" hidden="1" x14ac:dyDescent="0.25"/>
    <row r="88" spans="2:3" hidden="1" x14ac:dyDescent="0.25"/>
    <row r="89" spans="2:3" hidden="1" x14ac:dyDescent="0.25"/>
    <row r="90" spans="2:3" hidden="1" x14ac:dyDescent="0.25"/>
    <row r="91" spans="2:3" hidden="1" x14ac:dyDescent="0.25"/>
    <row r="92" spans="2:3" hidden="1" x14ac:dyDescent="0.25"/>
    <row r="93" spans="2:3" hidden="1" x14ac:dyDescent="0.25"/>
    <row r="94" spans="2:3" hidden="1" x14ac:dyDescent="0.25"/>
    <row r="95" spans="2:3" hidden="1" x14ac:dyDescent="0.25"/>
    <row r="96" spans="2:3"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x14ac:dyDescent="0.25"/>
  </sheetData>
  <sheetProtection algorithmName="SHA-512" hashValue="IyljvSc2cHBoF/dUrGW5q+GlQPjJnLrZYbfqJGGkH0XjlGqT811qNCL9k7YMYwCil7HjioT70MSIRy++34hskw==" saltValue="o92ZcaZCgqp2iB1CeiBjUw==" spinCount="100000" sheet="1" objects="1" scenarios="1"/>
  <mergeCells count="98">
    <mergeCell ref="AF39:AG39"/>
    <mergeCell ref="AP39:AR39"/>
    <mergeCell ref="V36:W36"/>
    <mergeCell ref="AF36:AG36"/>
    <mergeCell ref="AA37:AB37"/>
    <mergeCell ref="V38:W38"/>
    <mergeCell ref="AF38:AG38"/>
    <mergeCell ref="AF16:AG16"/>
    <mergeCell ref="AP40:AR40"/>
    <mergeCell ref="AP38:AR38"/>
    <mergeCell ref="AK38:AL38"/>
    <mergeCell ref="AF37:AG37"/>
    <mergeCell ref="AK37:AL37"/>
    <mergeCell ref="AP37:AR37"/>
    <mergeCell ref="AK39:AL39"/>
    <mergeCell ref="AK40:AL40"/>
    <mergeCell ref="AF40:AG40"/>
    <mergeCell ref="AI16:AI17"/>
    <mergeCell ref="AJ16:AJ17"/>
    <mergeCell ref="AO16:AO17"/>
    <mergeCell ref="AH16:AH17"/>
    <mergeCell ref="AO36:AQ36"/>
    <mergeCell ref="AK36:AL36"/>
    <mergeCell ref="AC16:AC17"/>
    <mergeCell ref="D14:U15"/>
    <mergeCell ref="X16:X17"/>
    <mergeCell ref="Y16:Y17"/>
    <mergeCell ref="AA16:AB16"/>
    <mergeCell ref="V14:Z14"/>
    <mergeCell ref="AA14:AE14"/>
    <mergeCell ref="AD16:AD17"/>
    <mergeCell ref="AE16:AE17"/>
    <mergeCell ref="V16:W16"/>
    <mergeCell ref="D16:S16"/>
    <mergeCell ref="Z16:Z17"/>
    <mergeCell ref="A14:B16"/>
    <mergeCell ref="AA38:AB38"/>
    <mergeCell ref="AA36:AB36"/>
    <mergeCell ref="AA40:AB40"/>
    <mergeCell ref="J40:P40"/>
    <mergeCell ref="F40:I40"/>
    <mergeCell ref="V40:W40"/>
    <mergeCell ref="V37:W37"/>
    <mergeCell ref="J39:P39"/>
    <mergeCell ref="V39:W39"/>
    <mergeCell ref="AA39:AB39"/>
    <mergeCell ref="AS16:AS17"/>
    <mergeCell ref="AT16:AT17"/>
    <mergeCell ref="AN16:AN17"/>
    <mergeCell ref="AM16:AM17"/>
    <mergeCell ref="AK16:AL16"/>
    <mergeCell ref="AP16:AR16"/>
    <mergeCell ref="B42:C42"/>
    <mergeCell ref="F42:I42"/>
    <mergeCell ref="J42:P42"/>
    <mergeCell ref="C17:C18"/>
    <mergeCell ref="B36:D36"/>
    <mergeCell ref="B39:D39"/>
    <mergeCell ref="B40:C40"/>
    <mergeCell ref="H41:I41"/>
    <mergeCell ref="J41:P41"/>
    <mergeCell ref="F39:I39"/>
    <mergeCell ref="B41:C41"/>
    <mergeCell ref="F41:G41"/>
    <mergeCell ref="AF15:AJ15"/>
    <mergeCell ref="AK15:AO15"/>
    <mergeCell ref="AP15:AT15"/>
    <mergeCell ref="V12:W12"/>
    <mergeCell ref="AK14:AO14"/>
    <mergeCell ref="AP14:AT14"/>
    <mergeCell ref="V15:Z15"/>
    <mergeCell ref="AA15:AE15"/>
    <mergeCell ref="AF14:AJ14"/>
    <mergeCell ref="AP12:AR12"/>
    <mergeCell ref="AK7:AO7"/>
    <mergeCell ref="AF12:AG12"/>
    <mergeCell ref="AP7:AT7"/>
    <mergeCell ref="AK12:AL12"/>
    <mergeCell ref="V9:Z9"/>
    <mergeCell ref="AA9:AE9"/>
    <mergeCell ref="AA12:AB12"/>
    <mergeCell ref="AF7:AJ7"/>
    <mergeCell ref="AF9:AJ9"/>
    <mergeCell ref="AK9:AO9"/>
    <mergeCell ref="AP9:AT9"/>
    <mergeCell ref="A1:H1"/>
    <mergeCell ref="A2:H2"/>
    <mergeCell ref="D12:K12"/>
    <mergeCell ref="D11:S11"/>
    <mergeCell ref="L12:O12"/>
    <mergeCell ref="E8:H8"/>
    <mergeCell ref="E9:H9"/>
    <mergeCell ref="E10:H10"/>
    <mergeCell ref="C3:H3"/>
    <mergeCell ref="E4:H4"/>
    <mergeCell ref="E5:H5"/>
    <mergeCell ref="E6:H6"/>
    <mergeCell ref="E7:H7"/>
  </mergeCells>
  <conditionalFormatting sqref="AH39:AH40 AM39:AM40 AS39:AS40 AC39:AC40 X39:X40 X36:Y36 AC36:AD36 AH36:AI36 AN36 AR36:AT36 AM37 X19:X32 AC19:AC37 AH19:AH30 AS19:AS37 X19:Z19 X21:Z21 X31:Z31 AC31:AE31 X34:Z34 AH36:AH37 AH32:AH34 X34:X37">
    <cfRule type="containsText" dxfId="95" priority="363" operator="containsText" text="N/A">
      <formula>NOT(ISERROR(SEARCH("N/A",X19)))</formula>
    </cfRule>
    <cfRule type="cellIs" dxfId="94" priority="364" operator="between">
      <formula>#REF!</formula>
      <formula>#REF!</formula>
    </cfRule>
    <cfRule type="cellIs" dxfId="93" priority="365" operator="between">
      <formula>#REF!</formula>
      <formula>#REF!</formula>
    </cfRule>
    <cfRule type="cellIs" dxfId="92" priority="366" operator="between">
      <formula>#REF!</formula>
      <formula>#REF!</formula>
    </cfRule>
  </conditionalFormatting>
  <conditionalFormatting sqref="AH40 AH37 AM40 AM37 AS40 AS37 AC40 AC37 X40 X37">
    <cfRule type="containsText" dxfId="91" priority="427" operator="containsText" text="N/A">
      <formula>NOT(ISERROR(SEARCH("N/A",X37)))</formula>
    </cfRule>
    <cfRule type="cellIs" dxfId="90" priority="428" operator="between">
      <formula>$B$15</formula>
      <formula>#REF!</formula>
    </cfRule>
    <cfRule type="cellIs" dxfId="89" priority="429" operator="between">
      <formula>$B$13</formula>
      <formula>#REF!</formula>
    </cfRule>
    <cfRule type="cellIs" dxfId="88" priority="430" operator="between">
      <formula>#REF!</formula>
      <formula>#REF!</formula>
    </cfRule>
  </conditionalFormatting>
  <conditionalFormatting sqref="AS37 AH37 AH40 AM37 AM40 AS40 AC37 AC40 X37 X40">
    <cfRule type="containsText" dxfId="87" priority="467" operator="containsText" text="N/A">
      <formula>NOT(ISERROR(SEARCH("N/A",X37)))</formula>
    </cfRule>
    <cfRule type="cellIs" dxfId="86" priority="468" operator="between">
      <formula>#REF!</formula>
      <formula>#REF!</formula>
    </cfRule>
    <cfRule type="cellIs" dxfId="85" priority="469" operator="between">
      <formula>$B$13</formula>
      <formula>#REF!</formula>
    </cfRule>
    <cfRule type="cellIs" dxfId="84" priority="470" operator="between">
      <formula>#REF!</formula>
      <formula>#REF!</formula>
    </cfRule>
  </conditionalFormatting>
  <conditionalFormatting sqref="Y36">
    <cfRule type="colorScale" priority="142">
      <colorScale>
        <cfvo type="min"/>
        <cfvo type="percentile" val="50"/>
        <cfvo type="max"/>
        <color rgb="FFF8696B"/>
        <color rgb="FFFFEB84"/>
        <color rgb="FF63BE7B"/>
      </colorScale>
    </cfRule>
  </conditionalFormatting>
  <conditionalFormatting sqref="AD36">
    <cfRule type="colorScale" priority="141">
      <colorScale>
        <cfvo type="min"/>
        <cfvo type="percentile" val="50"/>
        <cfvo type="max"/>
        <color rgb="FFF8696B"/>
        <color rgb="FFFFEB84"/>
        <color rgb="FF63BE7B"/>
      </colorScale>
    </cfRule>
  </conditionalFormatting>
  <conditionalFormatting sqref="AI36">
    <cfRule type="colorScale" priority="140">
      <colorScale>
        <cfvo type="min"/>
        <cfvo type="percentile" val="50"/>
        <cfvo type="max"/>
        <color rgb="FFF8696B"/>
        <color rgb="FFFFEB84"/>
        <color rgb="FF63BE7B"/>
      </colorScale>
    </cfRule>
  </conditionalFormatting>
  <conditionalFormatting sqref="AN36">
    <cfRule type="colorScale" priority="139">
      <colorScale>
        <cfvo type="min"/>
        <cfvo type="percentile" val="50"/>
        <cfvo type="max"/>
        <color rgb="FFF8696B"/>
        <color rgb="FFFFEB84"/>
        <color rgb="FF63BE7B"/>
      </colorScale>
    </cfRule>
  </conditionalFormatting>
  <conditionalFormatting sqref="AS36">
    <cfRule type="colorScale" priority="138">
      <colorScale>
        <cfvo type="min"/>
        <cfvo type="percentile" val="50"/>
        <cfvo type="max"/>
        <color rgb="FFF8696B"/>
        <color rgb="FFFFEB84"/>
        <color rgb="FF63BE7B"/>
      </colorScale>
    </cfRule>
  </conditionalFormatting>
  <conditionalFormatting sqref="X36">
    <cfRule type="colorScale" priority="129">
      <colorScale>
        <cfvo type="min"/>
        <cfvo type="percentile" val="50"/>
        <cfvo type="max"/>
        <color rgb="FFF8696B"/>
        <color rgb="FFFFEB84"/>
        <color rgb="FF63BE7B"/>
      </colorScale>
    </cfRule>
  </conditionalFormatting>
  <conditionalFormatting sqref="AC36">
    <cfRule type="colorScale" priority="120">
      <colorScale>
        <cfvo type="min"/>
        <cfvo type="percentile" val="50"/>
        <cfvo type="max"/>
        <color rgb="FFF8696B"/>
        <color rgb="FFFFEB84"/>
        <color rgb="FF63BE7B"/>
      </colorScale>
    </cfRule>
  </conditionalFormatting>
  <conditionalFormatting sqref="AH36">
    <cfRule type="colorScale" priority="111">
      <colorScale>
        <cfvo type="min"/>
        <cfvo type="percentile" val="50"/>
        <cfvo type="max"/>
        <color rgb="FFF8696B"/>
        <color rgb="FFFFEB84"/>
        <color rgb="FF63BE7B"/>
      </colorScale>
    </cfRule>
  </conditionalFormatting>
  <conditionalFormatting sqref="AR36">
    <cfRule type="colorScale" priority="90">
      <colorScale>
        <cfvo type="min"/>
        <cfvo type="percentile" val="50"/>
        <cfvo type="max"/>
        <color rgb="FF63BE7B"/>
        <color rgb="FFFFEB84"/>
        <color rgb="FFF8696B"/>
      </colorScale>
    </cfRule>
  </conditionalFormatting>
  <conditionalFormatting sqref="AM36">
    <cfRule type="containsText" dxfId="83" priority="82" operator="containsText" text="N/A">
      <formula>NOT(ISERROR(SEARCH("N/A",AM36)))</formula>
    </cfRule>
    <cfRule type="cellIs" dxfId="82" priority="83" operator="between">
      <formula>#REF!</formula>
      <formula>#REF!</formula>
    </cfRule>
    <cfRule type="cellIs" dxfId="81" priority="84" operator="between">
      <formula>#REF!</formula>
      <formula>#REF!</formula>
    </cfRule>
    <cfRule type="cellIs" dxfId="80" priority="85" operator="between">
      <formula>#REF!</formula>
      <formula>#REF!</formula>
    </cfRule>
  </conditionalFormatting>
  <conditionalFormatting sqref="AM36">
    <cfRule type="colorScale" priority="81">
      <colorScale>
        <cfvo type="min"/>
        <cfvo type="percentile" val="50"/>
        <cfvo type="max"/>
        <color rgb="FFF8696B"/>
        <color rgb="FFFFEB84"/>
        <color rgb="FF63BE7B"/>
      </colorScale>
    </cfRule>
  </conditionalFormatting>
  <conditionalFormatting sqref="AR19:AR35">
    <cfRule type="colorScale" priority="1546">
      <colorScale>
        <cfvo type="num" val="0.45"/>
        <cfvo type="percent" val="0.65"/>
        <cfvo type="percent" val="100"/>
        <color rgb="FFF8696B"/>
        <color rgb="FFFFEB84"/>
        <color rgb="FF63BE7B"/>
      </colorScale>
    </cfRule>
  </conditionalFormatting>
  <conditionalFormatting sqref="AR20:AR36">
    <cfRule type="colorScale" priority="1548">
      <colorScale>
        <cfvo type="num" val="0.45"/>
        <cfvo type="percent" val="0.65"/>
        <cfvo type="percent" val="100"/>
        <color rgb="FFF8696B"/>
        <color rgb="FFFFEB84"/>
        <color rgb="FF63BE7B"/>
      </colorScale>
    </cfRule>
  </conditionalFormatting>
  <conditionalFormatting sqref="Y22">
    <cfRule type="containsText" dxfId="79" priority="77" operator="containsText" text="N/A">
      <formula>NOT(ISERROR(SEARCH("N/A",Y22)))</formula>
    </cfRule>
    <cfRule type="cellIs" dxfId="78" priority="78" operator="between">
      <formula>#REF!</formula>
      <formula>#REF!</formula>
    </cfRule>
    <cfRule type="cellIs" dxfId="77" priority="79" operator="between">
      <formula>#REF!</formula>
      <formula>#REF!</formula>
    </cfRule>
    <cfRule type="cellIs" dxfId="76" priority="80" operator="between">
      <formula>#REF!</formula>
      <formula>#REF!</formula>
    </cfRule>
  </conditionalFormatting>
  <conditionalFormatting sqref="Z22">
    <cfRule type="containsText" dxfId="75" priority="73" operator="containsText" text="N/A">
      <formula>NOT(ISERROR(SEARCH("N/A",Z22)))</formula>
    </cfRule>
    <cfRule type="cellIs" dxfId="74" priority="74" operator="between">
      <formula>#REF!</formula>
      <formula>#REF!</formula>
    </cfRule>
    <cfRule type="cellIs" dxfId="73" priority="75" operator="between">
      <formula>#REF!</formula>
      <formula>#REF!</formula>
    </cfRule>
    <cfRule type="cellIs" dxfId="72" priority="76" operator="between">
      <formula>#REF!</formula>
      <formula>#REF!</formula>
    </cfRule>
  </conditionalFormatting>
  <conditionalFormatting sqref="AB35">
    <cfRule type="containsText" dxfId="71" priority="69" operator="containsText" text="N/A">
      <formula>NOT(ISERROR(SEARCH("N/A",AB35)))</formula>
    </cfRule>
    <cfRule type="cellIs" dxfId="70" priority="70" operator="between">
      <formula>#REF!</formula>
      <formula>#REF!</formula>
    </cfRule>
    <cfRule type="cellIs" dxfId="69" priority="71" operator="between">
      <formula>#REF!</formula>
      <formula>#REF!</formula>
    </cfRule>
    <cfRule type="cellIs" dxfId="68" priority="72" operator="between">
      <formula>#REF!</formula>
      <formula>#REF!</formula>
    </cfRule>
  </conditionalFormatting>
  <conditionalFormatting sqref="AA35">
    <cfRule type="containsText" dxfId="67" priority="65" operator="containsText" text="N/A">
      <formula>NOT(ISERROR(SEARCH("N/A",AA35)))</formula>
    </cfRule>
    <cfRule type="cellIs" dxfId="66" priority="66" operator="between">
      <formula>#REF!</formula>
      <formula>#REF!</formula>
    </cfRule>
    <cfRule type="cellIs" dxfId="65" priority="67" operator="between">
      <formula>#REF!</formula>
      <formula>#REF!</formula>
    </cfRule>
    <cfRule type="cellIs" dxfId="64" priority="68" operator="between">
      <formula>#REF!</formula>
      <formula>#REF!</formula>
    </cfRule>
  </conditionalFormatting>
  <conditionalFormatting sqref="AA31">
    <cfRule type="containsText" dxfId="63" priority="61" operator="containsText" text="N/A">
      <formula>NOT(ISERROR(SEARCH("N/A",AA31)))</formula>
    </cfRule>
    <cfRule type="cellIs" dxfId="62" priority="62" operator="between">
      <formula>#REF!</formula>
      <formula>#REF!</formula>
    </cfRule>
    <cfRule type="cellIs" dxfId="61" priority="63" operator="between">
      <formula>#REF!</formula>
      <formula>#REF!</formula>
    </cfRule>
    <cfRule type="cellIs" dxfId="60" priority="64" operator="between">
      <formula>#REF!</formula>
      <formula>#REF!</formula>
    </cfRule>
  </conditionalFormatting>
  <conditionalFormatting sqref="AB31">
    <cfRule type="containsText" dxfId="59" priority="57" operator="containsText" text="N/A">
      <formula>NOT(ISERROR(SEARCH("N/A",AB31)))</formula>
    </cfRule>
    <cfRule type="cellIs" dxfId="58" priority="58" operator="between">
      <formula>#REF!</formula>
      <formula>#REF!</formula>
    </cfRule>
    <cfRule type="cellIs" dxfId="57" priority="59" operator="between">
      <formula>#REF!</formula>
      <formula>#REF!</formula>
    </cfRule>
    <cfRule type="cellIs" dxfId="56" priority="60" operator="between">
      <formula>#REF!</formula>
      <formula>#REF!</formula>
    </cfRule>
  </conditionalFormatting>
  <conditionalFormatting sqref="AI35">
    <cfRule type="containsText" dxfId="55" priority="53" operator="containsText" text="N/A">
      <formula>NOT(ISERROR(SEARCH("N/A",AI35)))</formula>
    </cfRule>
    <cfRule type="cellIs" dxfId="54" priority="54" operator="between">
      <formula>#REF!</formula>
      <formula>#REF!</formula>
    </cfRule>
    <cfRule type="cellIs" dxfId="53" priority="55" operator="between">
      <formula>#REF!</formula>
      <formula>#REF!</formula>
    </cfRule>
    <cfRule type="cellIs" dxfId="52" priority="56" operator="between">
      <formula>#REF!</formula>
      <formula>#REF!</formula>
    </cfRule>
  </conditionalFormatting>
  <conditionalFormatting sqref="AH35">
    <cfRule type="containsText" dxfId="51" priority="49" operator="containsText" text="N/A">
      <formula>NOT(ISERROR(SEARCH("N/A",AH35)))</formula>
    </cfRule>
    <cfRule type="cellIs" dxfId="50" priority="50" operator="between">
      <formula>#REF!</formula>
      <formula>#REF!</formula>
    </cfRule>
    <cfRule type="cellIs" dxfId="49" priority="51" operator="between">
      <formula>#REF!</formula>
      <formula>#REF!</formula>
    </cfRule>
    <cfRule type="cellIs" dxfId="48" priority="52" operator="between">
      <formula>#REF!</formula>
      <formula>#REF!</formula>
    </cfRule>
  </conditionalFormatting>
  <conditionalFormatting sqref="AG35">
    <cfRule type="containsText" dxfId="47" priority="45" operator="containsText" text="N/A">
      <formula>NOT(ISERROR(SEARCH("N/A",AG35)))</formula>
    </cfRule>
    <cfRule type="cellIs" dxfId="46" priority="46" operator="between">
      <formula>#REF!</formula>
      <formula>#REF!</formula>
    </cfRule>
    <cfRule type="cellIs" dxfId="45" priority="47" operator="between">
      <formula>#REF!</formula>
      <formula>#REF!</formula>
    </cfRule>
    <cfRule type="cellIs" dxfId="44" priority="48" operator="between">
      <formula>#REF!</formula>
      <formula>#REF!</formula>
    </cfRule>
  </conditionalFormatting>
  <conditionalFormatting sqref="AG19">
    <cfRule type="containsText" dxfId="43" priority="41" operator="containsText" text="N/A">
      <formula>NOT(ISERROR(SEARCH("N/A",AG19)))</formula>
    </cfRule>
    <cfRule type="cellIs" dxfId="42" priority="42" operator="between">
      <formula>#REF!</formula>
      <formula>#REF!</formula>
    </cfRule>
    <cfRule type="cellIs" dxfId="41" priority="43" operator="between">
      <formula>#REF!</formula>
      <formula>#REF!</formula>
    </cfRule>
    <cfRule type="cellIs" dxfId="40" priority="44" operator="between">
      <formula>#REF!</formula>
      <formula>#REF!</formula>
    </cfRule>
  </conditionalFormatting>
  <conditionalFormatting sqref="AF19">
    <cfRule type="containsText" dxfId="39" priority="37" operator="containsText" text="N/A">
      <formula>NOT(ISERROR(SEARCH("N/A",AF19)))</formula>
    </cfRule>
    <cfRule type="cellIs" dxfId="38" priority="38" operator="between">
      <formula>#REF!</formula>
      <formula>#REF!</formula>
    </cfRule>
    <cfRule type="cellIs" dxfId="37" priority="39" operator="between">
      <formula>#REF!</formula>
      <formula>#REF!</formula>
    </cfRule>
    <cfRule type="cellIs" dxfId="36" priority="40" operator="between">
      <formula>#REF!</formula>
      <formula>#REF!</formula>
    </cfRule>
  </conditionalFormatting>
  <conditionalFormatting sqref="AI19">
    <cfRule type="containsText" dxfId="35" priority="33" operator="containsText" text="N/A">
      <formula>NOT(ISERROR(SEARCH("N/A",AI19)))</formula>
    </cfRule>
    <cfRule type="cellIs" dxfId="34" priority="34" operator="between">
      <formula>#REF!</formula>
      <formula>#REF!</formula>
    </cfRule>
    <cfRule type="cellIs" dxfId="33" priority="35" operator="between">
      <formula>#REF!</formula>
      <formula>#REF!</formula>
    </cfRule>
    <cfRule type="cellIs" dxfId="32" priority="36" operator="between">
      <formula>#REF!</formula>
      <formula>#REF!</formula>
    </cfRule>
  </conditionalFormatting>
  <conditionalFormatting sqref="AJ19">
    <cfRule type="containsText" dxfId="31" priority="29" operator="containsText" text="N/A">
      <formula>NOT(ISERROR(SEARCH("N/A",AJ19)))</formula>
    </cfRule>
    <cfRule type="cellIs" dxfId="30" priority="30" operator="between">
      <formula>#REF!</formula>
      <formula>#REF!</formula>
    </cfRule>
    <cfRule type="cellIs" dxfId="29" priority="31" operator="between">
      <formula>#REF!</formula>
      <formula>#REF!</formula>
    </cfRule>
    <cfRule type="cellIs" dxfId="28" priority="32" operator="between">
      <formula>#REF!</formula>
      <formula>#REF!</formula>
    </cfRule>
  </conditionalFormatting>
  <conditionalFormatting sqref="AG21">
    <cfRule type="containsText" dxfId="27" priority="25" operator="containsText" text="N/A">
      <formula>NOT(ISERROR(SEARCH("N/A",AG21)))</formula>
    </cfRule>
    <cfRule type="cellIs" dxfId="26" priority="26" operator="between">
      <formula>#REF!</formula>
      <formula>#REF!</formula>
    </cfRule>
    <cfRule type="cellIs" dxfId="25" priority="27" operator="between">
      <formula>#REF!</formula>
      <formula>#REF!</formula>
    </cfRule>
    <cfRule type="cellIs" dxfId="24" priority="28" operator="between">
      <formula>#REF!</formula>
      <formula>#REF!</formula>
    </cfRule>
  </conditionalFormatting>
  <conditionalFormatting sqref="AF21">
    <cfRule type="containsText" dxfId="23" priority="21" operator="containsText" text="N/A">
      <formula>NOT(ISERROR(SEARCH("N/A",AF21)))</formula>
    </cfRule>
    <cfRule type="cellIs" dxfId="22" priority="22" operator="between">
      <formula>#REF!</formula>
      <formula>#REF!</formula>
    </cfRule>
    <cfRule type="cellIs" dxfId="21" priority="23" operator="between">
      <formula>#REF!</formula>
      <formula>#REF!</formula>
    </cfRule>
    <cfRule type="cellIs" dxfId="20" priority="24" operator="between">
      <formula>#REF!</formula>
      <formula>#REF!</formula>
    </cfRule>
  </conditionalFormatting>
  <conditionalFormatting sqref="AI21">
    <cfRule type="containsText" dxfId="19" priority="17" operator="containsText" text="N/A">
      <formula>NOT(ISERROR(SEARCH("N/A",AI21)))</formula>
    </cfRule>
    <cfRule type="cellIs" dxfId="18" priority="18" operator="between">
      <formula>#REF!</formula>
      <formula>#REF!</formula>
    </cfRule>
    <cfRule type="cellIs" dxfId="17" priority="19" operator="between">
      <formula>#REF!</formula>
      <formula>#REF!</formula>
    </cfRule>
    <cfRule type="cellIs" dxfId="16" priority="20" operator="between">
      <formula>#REF!</formula>
      <formula>#REF!</formula>
    </cfRule>
  </conditionalFormatting>
  <conditionalFormatting sqref="AG33">
    <cfRule type="containsText" dxfId="15" priority="13" operator="containsText" text="N/A">
      <formula>NOT(ISERROR(SEARCH("N/A",AG33)))</formula>
    </cfRule>
    <cfRule type="cellIs" dxfId="14" priority="14" operator="between">
      <formula>#REF!</formula>
      <formula>#REF!</formula>
    </cfRule>
    <cfRule type="cellIs" dxfId="13" priority="15" operator="between">
      <formula>#REF!</formula>
      <formula>#REF!</formula>
    </cfRule>
    <cfRule type="cellIs" dxfId="12" priority="16" operator="between">
      <formula>#REF!</formula>
      <formula>#REF!</formula>
    </cfRule>
  </conditionalFormatting>
  <conditionalFormatting sqref="AG34">
    <cfRule type="containsText" dxfId="11" priority="9" operator="containsText" text="N/A">
      <formula>NOT(ISERROR(SEARCH("N/A",AG34)))</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AF34">
    <cfRule type="containsText" dxfId="7" priority="5" operator="containsText" text="N/A">
      <formula>NOT(ISERROR(SEARCH("N/A",AF34)))</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I34">
    <cfRule type="containsText" dxfId="3" priority="1" operator="containsText" text="N/A">
      <formula>NOT(ISERROR(SEARCH("N/A",AI34)))</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7">
    <dataValidation type="list" allowBlank="1" showInputMessage="1" showErrorMessage="1" sqref="W5" xr:uid="{00000000-0002-0000-0000-000000000000}">
      <formula1>$AT$7:$AT$12</formula1>
    </dataValidation>
    <dataValidation type="list" allowBlank="1" showInputMessage="1" showErrorMessage="1" sqref="B4" xr:uid="{00000000-0002-0000-0000-000001000000}">
      <formula1>DEPENDENCIA</formula1>
    </dataValidation>
    <dataValidation type="list" allowBlank="1" showInputMessage="1" showErrorMessage="1" sqref="B7:B8" xr:uid="{00000000-0002-0000-0000-000002000000}">
      <formula1>LIDERPROCESO</formula1>
    </dataValidation>
    <dataValidation type="list" allowBlank="1" showInputMessage="1" showErrorMessage="1" sqref="J35 J22:J24 J29:J33" xr:uid="{00000000-0002-0000-0000-000003000000}">
      <formula1>PROGRAMACION</formula1>
    </dataValidation>
    <dataValidation type="list" allowBlank="1" showInputMessage="1" showErrorMessage="1" error="Escriba un texto " promptTitle="Cualquier contenido" sqref="F33:F35 F19:F24 F30:F31" xr:uid="{00000000-0002-0000-0000-000004000000}">
      <formula1>META2</formula1>
    </dataValidation>
    <dataValidation type="list" allowBlank="1" showInputMessage="1" showErrorMessage="1" sqref="Q19:Q35" xr:uid="{00000000-0002-0000-0000-000005000000}">
      <formula1>INDICADOR</formula1>
    </dataValidation>
    <dataValidation type="list" allowBlank="1" showInputMessage="1" showErrorMessage="1" sqref="U19:U35" xr:uid="{00000000-0002-0000-0000-000006000000}">
      <formula1>CONTRALORIA</formula1>
    </dataValidation>
  </dataValidations>
  <pageMargins left="2.0866141732283467" right="0.70866141732283472" top="0.74803149606299213" bottom="0.74803149606299213" header="0.31496062992125984" footer="0.31496062992125984"/>
  <pageSetup paperSize="14" scale="55" orientation="portrait" horizontalDpi="4294967293" r:id="rId1"/>
  <headerFooter>
    <oddFooter>&amp;RCódigo: PLE-PIN-F018
Versión: 2
Vigencia desde: 30 noviembre de 2018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7"/>
  <sheetViews>
    <sheetView topLeftCell="A97" zoomScale="55" zoomScaleNormal="55" workbookViewId="0">
      <selection activeCell="C138" sqref="C138"/>
    </sheetView>
  </sheetViews>
  <sheetFormatPr baseColWidth="10" defaultColWidth="11.42578125" defaultRowHeight="15" x14ac:dyDescent="0.25"/>
  <cols>
    <col min="1" max="1" width="25.140625" customWidth="1"/>
    <col min="2" max="2" width="46" customWidth="1"/>
    <col min="3" max="3" width="56.5703125" bestFit="1" customWidth="1"/>
    <col min="4" max="4" width="43.28515625" customWidth="1"/>
    <col min="5" max="5" width="13.28515625" customWidth="1"/>
  </cols>
  <sheetData>
    <row r="1" spans="1:8" x14ac:dyDescent="0.25">
      <c r="A1" t="s">
        <v>234</v>
      </c>
      <c r="B1" t="s">
        <v>235</v>
      </c>
      <c r="C1" t="s">
        <v>236</v>
      </c>
      <c r="D1" t="s">
        <v>237</v>
      </c>
      <c r="F1" t="s">
        <v>238</v>
      </c>
    </row>
    <row r="2" spans="1:8" x14ac:dyDescent="0.25">
      <c r="A2" t="s">
        <v>239</v>
      </c>
      <c r="B2" t="s">
        <v>240</v>
      </c>
      <c r="C2" t="s">
        <v>57</v>
      </c>
      <c r="D2" t="s">
        <v>61</v>
      </c>
      <c r="F2" t="s">
        <v>90</v>
      </c>
    </row>
    <row r="3" spans="1:8" x14ac:dyDescent="0.25">
      <c r="A3" t="s">
        <v>241</v>
      </c>
      <c r="B3" t="s">
        <v>242</v>
      </c>
      <c r="C3" t="s">
        <v>243</v>
      </c>
      <c r="D3" t="s">
        <v>189</v>
      </c>
      <c r="F3" t="s">
        <v>63</v>
      </c>
    </row>
    <row r="4" spans="1:8" x14ac:dyDescent="0.25">
      <c r="A4" t="s">
        <v>244</v>
      </c>
      <c r="C4" t="s">
        <v>95</v>
      </c>
      <c r="D4" t="s">
        <v>73</v>
      </c>
      <c r="F4" t="s">
        <v>75</v>
      </c>
    </row>
    <row r="5" spans="1:8" x14ac:dyDescent="0.25">
      <c r="A5" t="s">
        <v>245</v>
      </c>
      <c r="C5" t="s">
        <v>176</v>
      </c>
      <c r="D5" t="s">
        <v>246</v>
      </c>
    </row>
    <row r="6" spans="1:8" x14ac:dyDescent="0.25">
      <c r="A6" t="s">
        <v>247</v>
      </c>
      <c r="E6" t="s">
        <v>248</v>
      </c>
      <c r="G6" t="s">
        <v>249</v>
      </c>
    </row>
    <row r="7" spans="1:8" x14ac:dyDescent="0.25">
      <c r="A7" t="s">
        <v>250</v>
      </c>
      <c r="E7" t="s">
        <v>251</v>
      </c>
      <c r="G7" t="s">
        <v>252</v>
      </c>
    </row>
    <row r="8" spans="1:8" x14ac:dyDescent="0.25">
      <c r="E8" t="s">
        <v>253</v>
      </c>
      <c r="G8" t="s">
        <v>254</v>
      </c>
    </row>
    <row r="9" spans="1:8" x14ac:dyDescent="0.25">
      <c r="E9" t="s">
        <v>255</v>
      </c>
    </row>
    <row r="10" spans="1:8" x14ac:dyDescent="0.25">
      <c r="E10" t="s">
        <v>256</v>
      </c>
    </row>
    <row r="12" spans="1:8" s="3" customFormat="1" ht="74.25" customHeight="1" x14ac:dyDescent="0.25">
      <c r="A12" s="11"/>
      <c r="C12" s="12"/>
      <c r="D12" s="6"/>
      <c r="H12" s="3" t="s">
        <v>257</v>
      </c>
    </row>
    <row r="13" spans="1:8" s="3" customFormat="1" ht="74.25" customHeight="1" x14ac:dyDescent="0.25">
      <c r="A13" s="11"/>
      <c r="C13" s="12"/>
      <c r="D13" s="6"/>
      <c r="H13" s="3" t="s">
        <v>258</v>
      </c>
    </row>
    <row r="14" spans="1:8" s="3" customFormat="1" ht="74.25" customHeight="1" x14ac:dyDescent="0.25">
      <c r="A14" s="11"/>
      <c r="C14" s="12"/>
      <c r="D14" s="2"/>
      <c r="H14" s="3" t="s">
        <v>259</v>
      </c>
    </row>
    <row r="15" spans="1:8" s="3" customFormat="1" ht="74.25" customHeight="1" x14ac:dyDescent="0.25">
      <c r="A15" s="11"/>
      <c r="C15" s="12"/>
      <c r="D15" s="2"/>
      <c r="H15" s="3" t="s">
        <v>260</v>
      </c>
    </row>
    <row r="16" spans="1:8" s="3" customFormat="1" ht="74.25" customHeight="1" thickBot="1" x14ac:dyDescent="0.3">
      <c r="A16" s="11"/>
      <c r="C16" s="12"/>
      <c r="D16" s="5"/>
    </row>
    <row r="17" spans="1:4" s="3" customFormat="1" ht="74.25" customHeight="1" x14ac:dyDescent="0.25">
      <c r="A17" s="11"/>
      <c r="C17" s="12"/>
      <c r="D17" s="4"/>
    </row>
    <row r="18" spans="1:4" s="3" customFormat="1" ht="74.25" customHeight="1" x14ac:dyDescent="0.25">
      <c r="A18" s="11"/>
      <c r="C18" s="12"/>
      <c r="D18" s="6"/>
    </row>
    <row r="19" spans="1:4" s="3" customFormat="1" ht="74.25" customHeight="1" x14ac:dyDescent="0.25">
      <c r="A19" s="11"/>
      <c r="C19" s="12"/>
      <c r="D19" s="6"/>
    </row>
    <row r="20" spans="1:4" s="3" customFormat="1" ht="74.25" customHeight="1" x14ac:dyDescent="0.25">
      <c r="A20" s="11"/>
      <c r="C20" s="12"/>
      <c r="D20" s="6"/>
    </row>
    <row r="21" spans="1:4" s="3" customFormat="1" ht="74.25" customHeight="1" thickBot="1" x14ac:dyDescent="0.3">
      <c r="A21" s="11"/>
      <c r="C21" s="13"/>
      <c r="D21" s="6"/>
    </row>
    <row r="22" spans="1:4" ht="18.75" thickBot="1" x14ac:dyDescent="0.3">
      <c r="C22" s="13"/>
      <c r="D22" s="4"/>
    </row>
    <row r="23" spans="1:4" ht="18.75" thickBot="1" x14ac:dyDescent="0.3">
      <c r="C23" s="13"/>
      <c r="D23" s="1"/>
    </row>
    <row r="24" spans="1:4" ht="18" x14ac:dyDescent="0.25">
      <c r="C24" s="14"/>
      <c r="D24" s="4"/>
    </row>
    <row r="25" spans="1:4" ht="18" x14ac:dyDescent="0.25">
      <c r="C25" s="14"/>
      <c r="D25" s="6"/>
    </row>
    <row r="26" spans="1:4" ht="18" x14ac:dyDescent="0.25">
      <c r="C26" s="14"/>
      <c r="D26" s="6"/>
    </row>
    <row r="27" spans="1:4" ht="18.75" thickBot="1" x14ac:dyDescent="0.3">
      <c r="C27" s="14"/>
      <c r="D27" s="5"/>
    </row>
    <row r="28" spans="1:4" ht="18" x14ac:dyDescent="0.25">
      <c r="C28" s="14"/>
      <c r="D28" s="4"/>
    </row>
    <row r="29" spans="1:4" ht="18" x14ac:dyDescent="0.25">
      <c r="C29" s="14"/>
      <c r="D29" s="6"/>
    </row>
    <row r="30" spans="1:4" ht="18" x14ac:dyDescent="0.25">
      <c r="C30" s="14"/>
      <c r="D30" s="6"/>
    </row>
    <row r="31" spans="1:4" ht="18" x14ac:dyDescent="0.25">
      <c r="C31" s="14"/>
      <c r="D31" s="6"/>
    </row>
    <row r="32" spans="1:4" ht="18" x14ac:dyDescent="0.25">
      <c r="C32" s="15"/>
      <c r="D32" s="6"/>
    </row>
    <row r="33" spans="3:4" ht="18" x14ac:dyDescent="0.25">
      <c r="C33" s="15"/>
      <c r="D33" s="6"/>
    </row>
    <row r="34" spans="3:4" ht="18" x14ac:dyDescent="0.25">
      <c r="C34" s="15"/>
      <c r="D34" s="5"/>
    </row>
    <row r="35" spans="3:4" ht="18" x14ac:dyDescent="0.25">
      <c r="C35" s="15"/>
      <c r="D35" s="5"/>
    </row>
    <row r="36" spans="3:4" ht="18" x14ac:dyDescent="0.25">
      <c r="C36" s="15"/>
      <c r="D36" s="5"/>
    </row>
    <row r="37" spans="3:4" ht="18" x14ac:dyDescent="0.25">
      <c r="C37" s="15"/>
      <c r="D37" s="5"/>
    </row>
    <row r="38" spans="3:4" ht="18" x14ac:dyDescent="0.25">
      <c r="C38" s="15"/>
      <c r="D38" s="8"/>
    </row>
    <row r="39" spans="3:4" ht="18" x14ac:dyDescent="0.25">
      <c r="C39" s="15"/>
      <c r="D39" s="8"/>
    </row>
    <row r="40" spans="3:4" ht="18" x14ac:dyDescent="0.25">
      <c r="C40" s="16"/>
      <c r="D40" s="8"/>
    </row>
    <row r="41" spans="3:4" ht="18" x14ac:dyDescent="0.25">
      <c r="C41" s="16"/>
      <c r="D41" s="8"/>
    </row>
    <row r="42" spans="3:4" ht="18.75" thickBot="1" x14ac:dyDescent="0.3">
      <c r="C42" s="17"/>
      <c r="D42" s="8"/>
    </row>
    <row r="43" spans="3:4" ht="18" x14ac:dyDescent="0.25">
      <c r="C43" s="18"/>
      <c r="D43" s="4"/>
    </row>
    <row r="44" spans="3:4" ht="18" x14ac:dyDescent="0.25">
      <c r="C44" s="19"/>
      <c r="D44" s="5"/>
    </row>
    <row r="45" spans="3:4" ht="18" x14ac:dyDescent="0.25">
      <c r="C45" s="19"/>
      <c r="D45" s="5"/>
    </row>
    <row r="46" spans="3:4" ht="18" x14ac:dyDescent="0.25">
      <c r="C46" s="19"/>
      <c r="D46" s="8"/>
    </row>
    <row r="47" spans="3:4" ht="18.75" thickBot="1" x14ac:dyDescent="0.3">
      <c r="C47" s="20"/>
      <c r="D47" s="7"/>
    </row>
    <row r="48" spans="3:4" ht="18" x14ac:dyDescent="0.25">
      <c r="C48" s="21"/>
    </row>
    <row r="49" spans="3:3" ht="18" x14ac:dyDescent="0.25">
      <c r="C49" s="21"/>
    </row>
    <row r="50" spans="3:3" ht="18" x14ac:dyDescent="0.25">
      <c r="C50" s="21"/>
    </row>
    <row r="51" spans="3:3" ht="18" x14ac:dyDescent="0.25">
      <c r="C51" s="21"/>
    </row>
    <row r="52" spans="3:3" ht="18" x14ac:dyDescent="0.25">
      <c r="C52" s="22"/>
    </row>
    <row r="53" spans="3:3" ht="18" x14ac:dyDescent="0.25">
      <c r="C53" s="22"/>
    </row>
    <row r="54" spans="3:3" ht="18" x14ac:dyDescent="0.25">
      <c r="C54" s="22"/>
    </row>
    <row r="55" spans="3:3" ht="18" x14ac:dyDescent="0.25">
      <c r="C55" s="22"/>
    </row>
    <row r="56" spans="3:3" ht="18" x14ac:dyDescent="0.25">
      <c r="C56" s="23"/>
    </row>
    <row r="57" spans="3:3" ht="18" x14ac:dyDescent="0.25">
      <c r="C57" s="24"/>
    </row>
    <row r="58" spans="3:3" ht="18" x14ac:dyDescent="0.25">
      <c r="C58" s="24"/>
    </row>
    <row r="59" spans="3:3" ht="18" x14ac:dyDescent="0.25">
      <c r="C59" s="24"/>
    </row>
    <row r="60" spans="3:3" ht="18.75" thickBot="1" x14ac:dyDescent="0.3">
      <c r="C60" s="25"/>
    </row>
    <row r="61" spans="3:3" ht="18" x14ac:dyDescent="0.25">
      <c r="C61" s="26"/>
    </row>
    <row r="62" spans="3:3" ht="18" x14ac:dyDescent="0.25">
      <c r="C62" s="27"/>
    </row>
    <row r="63" spans="3:3" ht="18" x14ac:dyDescent="0.25">
      <c r="C63" s="27"/>
    </row>
    <row r="64" spans="3:3" ht="18" x14ac:dyDescent="0.25">
      <c r="C64" s="27"/>
    </row>
    <row r="65" spans="3:3" ht="18" x14ac:dyDescent="0.25">
      <c r="C65" s="27"/>
    </row>
    <row r="66" spans="3:3" ht="18" x14ac:dyDescent="0.25">
      <c r="C66" s="28"/>
    </row>
    <row r="67" spans="3:3" ht="18" x14ac:dyDescent="0.25">
      <c r="C67" s="28"/>
    </row>
    <row r="68" spans="3:3" ht="18" x14ac:dyDescent="0.25">
      <c r="C68" s="28"/>
    </row>
    <row r="69" spans="3:3" ht="18" x14ac:dyDescent="0.25">
      <c r="C69" s="28"/>
    </row>
    <row r="70" spans="3:3" ht="18" x14ac:dyDescent="0.25">
      <c r="C70" s="28"/>
    </row>
    <row r="71" spans="3:3" ht="18" x14ac:dyDescent="0.25">
      <c r="C71" s="29"/>
    </row>
    <row r="72" spans="3:3" ht="18" x14ac:dyDescent="0.25">
      <c r="C72" s="28"/>
    </row>
    <row r="73" spans="3:3" ht="18" x14ac:dyDescent="0.25">
      <c r="C73" s="28"/>
    </row>
    <row r="74" spans="3:3" ht="18" x14ac:dyDescent="0.25">
      <c r="C74" s="28"/>
    </row>
    <row r="75" spans="3:3" ht="18" x14ac:dyDescent="0.25">
      <c r="C75" s="28"/>
    </row>
    <row r="76" spans="3:3" ht="18" x14ac:dyDescent="0.25">
      <c r="C76" s="28"/>
    </row>
    <row r="77" spans="3:3" ht="18" x14ac:dyDescent="0.25">
      <c r="C77" s="28"/>
    </row>
    <row r="78" spans="3:3" ht="18" x14ac:dyDescent="0.25">
      <c r="C78" s="28"/>
    </row>
    <row r="79" spans="3:3" ht="18" x14ac:dyDescent="0.25">
      <c r="C79" s="27"/>
    </row>
    <row r="80" spans="3:3" ht="18" x14ac:dyDescent="0.25">
      <c r="C80" s="27"/>
    </row>
    <row r="81" spans="3:3" ht="18" x14ac:dyDescent="0.25">
      <c r="C81" s="27"/>
    </row>
    <row r="82" spans="3:3" ht="18" x14ac:dyDescent="0.25">
      <c r="C82" s="27"/>
    </row>
    <row r="83" spans="3:3" ht="18" x14ac:dyDescent="0.25">
      <c r="C83" s="27"/>
    </row>
    <row r="84" spans="3:3" ht="18" x14ac:dyDescent="0.25">
      <c r="C84" s="27"/>
    </row>
    <row r="85" spans="3:3" ht="18" x14ac:dyDescent="0.25">
      <c r="C85" s="30"/>
    </row>
    <row r="86" spans="3:3" ht="18" x14ac:dyDescent="0.25">
      <c r="C86" s="27"/>
    </row>
    <row r="87" spans="3:3" ht="18" x14ac:dyDescent="0.25">
      <c r="C87" s="27"/>
    </row>
    <row r="88" spans="3:3" ht="18.75" thickBot="1" x14ac:dyDescent="0.3">
      <c r="C88" s="31"/>
    </row>
    <row r="89" spans="3:3" ht="18" x14ac:dyDescent="0.25">
      <c r="C89" s="32"/>
    </row>
    <row r="90" spans="3:3" ht="18" x14ac:dyDescent="0.25">
      <c r="C90" s="28"/>
    </row>
    <row r="91" spans="3:3" ht="18" x14ac:dyDescent="0.25">
      <c r="C91" s="28"/>
    </row>
    <row r="92" spans="3:3" ht="18" x14ac:dyDescent="0.25">
      <c r="C92" s="28"/>
    </row>
    <row r="93" spans="3:3" ht="18" x14ac:dyDescent="0.25">
      <c r="C93" s="28"/>
    </row>
    <row r="94" spans="3:3" ht="18.75" thickBot="1" x14ac:dyDescent="0.3">
      <c r="C94" s="33"/>
    </row>
    <row r="99" spans="2:3" x14ac:dyDescent="0.25">
      <c r="B99" t="s">
        <v>233</v>
      </c>
      <c r="C99" t="s">
        <v>261</v>
      </c>
    </row>
    <row r="100" spans="2:3" x14ac:dyDescent="0.25">
      <c r="B100" s="10">
        <v>1167</v>
      </c>
      <c r="C100" s="3" t="s">
        <v>262</v>
      </c>
    </row>
    <row r="101" spans="2:3" ht="30" x14ac:dyDescent="0.25">
      <c r="B101" s="10">
        <v>1131</v>
      </c>
      <c r="C101" s="3" t="s">
        <v>263</v>
      </c>
    </row>
    <row r="102" spans="2:3" x14ac:dyDescent="0.25">
      <c r="B102" s="10">
        <v>1177</v>
      </c>
      <c r="C102" s="3" t="s">
        <v>264</v>
      </c>
    </row>
    <row r="103" spans="2:3" ht="30" x14ac:dyDescent="0.25">
      <c r="B103" s="10">
        <v>1094</v>
      </c>
      <c r="C103" s="3" t="s">
        <v>265</v>
      </c>
    </row>
    <row r="104" spans="2:3" x14ac:dyDescent="0.25">
      <c r="B104" s="10">
        <v>1128</v>
      </c>
      <c r="C104" s="3" t="s">
        <v>266</v>
      </c>
    </row>
    <row r="105" spans="2:3" ht="30" x14ac:dyDescent="0.25">
      <c r="B105" s="10">
        <v>1095</v>
      </c>
      <c r="C105" s="3" t="s">
        <v>267</v>
      </c>
    </row>
    <row r="106" spans="2:3" ht="30" x14ac:dyDescent="0.25">
      <c r="B106" s="10">
        <v>1129</v>
      </c>
      <c r="C106" s="3" t="s">
        <v>268</v>
      </c>
    </row>
    <row r="107" spans="2:3" ht="45" x14ac:dyDescent="0.25">
      <c r="B107" s="10">
        <v>1120</v>
      </c>
      <c r="C107" s="3" t="s">
        <v>269</v>
      </c>
    </row>
    <row r="108" spans="2:3" x14ac:dyDescent="0.25">
      <c r="B108" s="9"/>
    </row>
    <row r="109" spans="2:3" x14ac:dyDescent="0.25">
      <c r="B109" s="9"/>
    </row>
    <row r="117" spans="2:3" x14ac:dyDescent="0.25">
      <c r="B117" t="s">
        <v>270</v>
      </c>
    </row>
    <row r="118" spans="2:3" x14ac:dyDescent="0.25">
      <c r="B118" t="s">
        <v>271</v>
      </c>
      <c r="C118" t="s">
        <v>272</v>
      </c>
    </row>
    <row r="119" spans="2:3" x14ac:dyDescent="0.25">
      <c r="B119" t="s">
        <v>273</v>
      </c>
      <c r="C119" t="s">
        <v>274</v>
      </c>
    </row>
    <row r="120" spans="2:3" x14ac:dyDescent="0.25">
      <c r="B120" t="s">
        <v>275</v>
      </c>
      <c r="C120" t="s">
        <v>276</v>
      </c>
    </row>
    <row r="121" spans="2:3" x14ac:dyDescent="0.25">
      <c r="B121" t="s">
        <v>277</v>
      </c>
      <c r="C121" t="s">
        <v>278</v>
      </c>
    </row>
    <row r="122" spans="2:3" x14ac:dyDescent="0.25">
      <c r="B122" t="s">
        <v>279</v>
      </c>
      <c r="C122" t="s">
        <v>280</v>
      </c>
    </row>
    <row r="123" spans="2:3" x14ac:dyDescent="0.25">
      <c r="B123" t="s">
        <v>281</v>
      </c>
      <c r="C123" t="s">
        <v>282</v>
      </c>
    </row>
    <row r="124" spans="2:3" x14ac:dyDescent="0.25">
      <c r="B124" t="s">
        <v>283</v>
      </c>
      <c r="C124" t="s">
        <v>284</v>
      </c>
    </row>
    <row r="125" spans="2:3" x14ac:dyDescent="0.25">
      <c r="B125" t="s">
        <v>285</v>
      </c>
      <c r="C125" t="s">
        <v>286</v>
      </c>
    </row>
    <row r="126" spans="2:3" x14ac:dyDescent="0.25">
      <c r="B126" t="s">
        <v>287</v>
      </c>
      <c r="C126" t="s">
        <v>288</v>
      </c>
    </row>
    <row r="127" spans="2:3" x14ac:dyDescent="0.25">
      <c r="B127" t="s">
        <v>289</v>
      </c>
      <c r="C127" t="s">
        <v>290</v>
      </c>
    </row>
    <row r="128" spans="2:3" x14ac:dyDescent="0.25">
      <c r="B128" t="s">
        <v>291</v>
      </c>
      <c r="C128" t="s">
        <v>292</v>
      </c>
    </row>
    <row r="129" spans="2:3" x14ac:dyDescent="0.25">
      <c r="B129" t="s">
        <v>293</v>
      </c>
      <c r="C129" t="s">
        <v>294</v>
      </c>
    </row>
    <row r="130" spans="2:3" x14ac:dyDescent="0.25">
      <c r="B130" t="s">
        <v>5</v>
      </c>
      <c r="C130" t="s">
        <v>295</v>
      </c>
    </row>
    <row r="131" spans="2:3" x14ac:dyDescent="0.25">
      <c r="B131" t="s">
        <v>296</v>
      </c>
      <c r="C131" t="s">
        <v>297</v>
      </c>
    </row>
    <row r="132" spans="2:3" x14ac:dyDescent="0.25">
      <c r="B132" t="s">
        <v>298</v>
      </c>
      <c r="C132" t="s">
        <v>299</v>
      </c>
    </row>
    <row r="133" spans="2:3" x14ac:dyDescent="0.25">
      <c r="B133" t="s">
        <v>300</v>
      </c>
      <c r="C133" t="s">
        <v>301</v>
      </c>
    </row>
    <row r="134" spans="2:3" x14ac:dyDescent="0.25">
      <c r="B134" t="s">
        <v>302</v>
      </c>
      <c r="C134" t="s">
        <v>303</v>
      </c>
    </row>
    <row r="135" spans="2:3" x14ac:dyDescent="0.25">
      <c r="B135" t="s">
        <v>304</v>
      </c>
      <c r="C135" t="s">
        <v>305</v>
      </c>
    </row>
    <row r="136" spans="2:3" x14ac:dyDescent="0.25">
      <c r="B136" t="s">
        <v>306</v>
      </c>
      <c r="C136" t="s">
        <v>307</v>
      </c>
    </row>
    <row r="137" spans="2:3" x14ac:dyDescent="0.25">
      <c r="B137" t="s">
        <v>308</v>
      </c>
      <c r="C137" t="s">
        <v>309</v>
      </c>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18</vt:i4>
      </vt:variant>
    </vt:vector>
  </HeadingPairs>
  <TitlesOfParts>
    <vt:vector size="21" baseType="lpstr">
      <vt:lpstr>PLAN GESTION POR PROCESO</vt:lpstr>
      <vt:lpstr>Hoja2</vt:lpstr>
      <vt:lpstr>Hoja4</vt:lpstr>
      <vt:lpstr>'PLAN GESTION POR PROCESO'!Área_de_impresión</vt:lpstr>
      <vt:lpstr>CODIGO</vt:lpstr>
      <vt:lpstr>CONTRALORIA</vt:lpstr>
      <vt:lpstr>DEPENDENCIA</vt:lpstr>
      <vt:lpstr>FUENTE</vt:lpstr>
      <vt:lpstr>INDICADOR</vt:lpstr>
      <vt:lpstr>LIDERPROCESO</vt:lpstr>
      <vt:lpstr>MEDICION</vt:lpstr>
      <vt:lpstr>MEDICIONFINAL</vt:lpstr>
      <vt:lpstr>META</vt:lpstr>
      <vt:lpstr>META2</vt:lpstr>
      <vt:lpstr>OBJETIVOS</vt:lpstr>
      <vt:lpstr>PMRFINAL</vt:lpstr>
      <vt:lpstr>PRODUCTO</vt:lpstr>
      <vt:lpstr>PROGRAMACION</vt:lpstr>
      <vt:lpstr>proyectos</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2019-11-13T22:53:28Z</dcterms:modified>
  <cp:category/>
  <cp:contentStatus/>
</cp:coreProperties>
</file>