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I_ TRIMESTRE\NIVEL CENTRAL\"/>
    </mc:Choice>
  </mc:AlternateContent>
  <xr:revisionPtr revIDLastSave="74" documentId="13_ncr:1_{66213F86-9BFA-4675-A855-2B956460232F}" xr6:coauthVersionLast="41" xr6:coauthVersionMax="43" xr10:uidLastSave="{142EFFD5-2F79-430A-9FB0-E64D4978CE35}"/>
  <bookViews>
    <workbookView xWindow="-120" yWindow="-120" windowWidth="29040" windowHeight="15840"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PROCESO'!$A$1:$AT$33</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6" i="1" l="1"/>
  <c r="AS24" i="1" l="1"/>
  <c r="AQ18" i="1"/>
  <c r="AS18" i="1" s="1"/>
  <c r="AQ19" i="1"/>
  <c r="AS19" i="1" s="1"/>
  <c r="AQ20" i="1"/>
  <c r="AS20" i="1" s="1"/>
  <c r="AQ22" i="1"/>
  <c r="AS22" i="1" s="1"/>
  <c r="AQ23" i="1"/>
  <c r="AQ24" i="1"/>
  <c r="AQ25" i="1"/>
  <c r="AS25" i="1" s="1"/>
  <c r="AQ17" i="1"/>
  <c r="AS17" i="1" s="1"/>
  <c r="AP18" i="1"/>
  <c r="AP19" i="1"/>
  <c r="AP20" i="1"/>
  <c r="AP21" i="1"/>
  <c r="AP22" i="1"/>
  <c r="AP23" i="1"/>
  <c r="AP24" i="1"/>
  <c r="AP25" i="1"/>
  <c r="AP17" i="1"/>
  <c r="AM22" i="1"/>
  <c r="AK18" i="1"/>
  <c r="AK19" i="1"/>
  <c r="AM19" i="1" s="1"/>
  <c r="AK20" i="1"/>
  <c r="AM20" i="1" s="1"/>
  <c r="AK21" i="1"/>
  <c r="AK22" i="1"/>
  <c r="AK23" i="1"/>
  <c r="AK24" i="1"/>
  <c r="AM24" i="1" s="1"/>
  <c r="AK25" i="1"/>
  <c r="AM25" i="1" s="1"/>
  <c r="AK17" i="1"/>
  <c r="AH19" i="1"/>
  <c r="AF18" i="1"/>
  <c r="AH18" i="1" s="1"/>
  <c r="AF19" i="1"/>
  <c r="AF20" i="1"/>
  <c r="AH20" i="1" s="1"/>
  <c r="AF21" i="1"/>
  <c r="AH21" i="1" s="1"/>
  <c r="AF22" i="1"/>
  <c r="AH22" i="1" s="1"/>
  <c r="AF23" i="1"/>
  <c r="AF24" i="1"/>
  <c r="AF25" i="1"/>
  <c r="AF17" i="1"/>
  <c r="AC17" i="1"/>
  <c r="AA19" i="1"/>
  <c r="AC19" i="1" s="1"/>
  <c r="AA20" i="1"/>
  <c r="AA22" i="1"/>
  <c r="AC22" i="1" s="1"/>
  <c r="AA24" i="1"/>
  <c r="X18" i="1"/>
  <c r="X19" i="1"/>
  <c r="V18" i="1"/>
  <c r="V19" i="1"/>
  <c r="V20" i="1"/>
  <c r="V21" i="1"/>
  <c r="V22" i="1"/>
  <c r="X22" i="1" s="1"/>
  <c r="V23" i="1"/>
  <c r="V24" i="1"/>
  <c r="V25" i="1"/>
  <c r="V17" i="1"/>
  <c r="E26" i="1"/>
  <c r="P21" i="1"/>
  <c r="AQ21" i="1" s="1"/>
  <c r="AS21" i="1" s="1"/>
  <c r="AM26" i="1" l="1"/>
  <c r="AR26" i="1"/>
  <c r="AH26" i="1"/>
  <c r="X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<sst xmlns="http://schemas.openxmlformats.org/spreadsheetml/2006/main" count="333" uniqueCount="189">
  <si>
    <t>PROCESO PLANEACIÓN INSTITUCIONAL</t>
  </si>
  <si>
    <t>SECRETARÍA DISTRITAL DE GOBIERNO</t>
  </si>
  <si>
    <t xml:space="preserve">VIGENCIA DE LA PLANEACIÓN: </t>
  </si>
  <si>
    <t>CONTROL DE CAMBIOS</t>
  </si>
  <si>
    <t xml:space="preserve">Dependencia: </t>
  </si>
  <si>
    <t>Oficina Asesora de Planeación</t>
  </si>
  <si>
    <t>VERSIÓN</t>
  </si>
  <si>
    <t>FECHA</t>
  </si>
  <si>
    <t>DESCRIPCIÓN DE LA MODIFICACIÓN</t>
  </si>
  <si>
    <r>
      <t>Objetivo Proceso:</t>
    </r>
    <r>
      <rPr>
        <sz val="12"/>
        <rFont val="Garamond"/>
        <family val="1"/>
      </rPr>
      <t xml:space="preserve"> </t>
    </r>
  </si>
  <si>
    <t>Establecer la ruta de la gestión de la Entidad en los niveles estratégico, táctico y operativo a través del diseño, aplicación y monitoreo de metodologías que, de manera articulada, participativa y técnica; conduzcan al logro eficaz, eficiente y efectivo de los resultados esperados en cumplimiento del objeto de la Entidad.</t>
  </si>
  <si>
    <t>17  de Diciembre de 2018</t>
  </si>
  <si>
    <t>Se hace la oficialización del Plan de Gestión con relación a las metas programadas en la vigencia anterior.</t>
  </si>
  <si>
    <r>
      <t>Alcance del Proceso:</t>
    </r>
    <r>
      <rPr>
        <sz val="12"/>
        <rFont val="Garamond"/>
        <family val="1"/>
      </rPr>
      <t xml:space="preserve"> </t>
    </r>
  </si>
  <si>
    <t>Aplica para la planeación de la Entidad en los niveles estratégico, táctico y operativo. Inicia con el diseño de herramientas de gestión y finaliza con la aplicación y monitoreo de las mismas</t>
  </si>
  <si>
    <t>26 de Marzo de 2019</t>
  </si>
  <si>
    <r>
      <t xml:space="preserve">Por solicitud del líder del proceso de modifica la meta </t>
    </r>
    <r>
      <rPr>
        <i/>
        <sz val="12"/>
        <rFont val="Garamond"/>
        <family val="1"/>
      </rPr>
      <t xml:space="preserve">"Diseñar una herramienta para el monitoreo de los planes de acción derivados de los autodiagnósticos de las políticas del Modelo Integrado de Planeación y Gestión - MIPG" </t>
    </r>
    <r>
      <rPr>
        <sz val="12"/>
        <rFont val="Garamond"/>
        <family val="1"/>
      </rPr>
      <t xml:space="preserve"> por  </t>
    </r>
    <r>
      <rPr>
        <i/>
        <sz val="12"/>
        <rFont val="Garamond"/>
        <family val="1"/>
      </rPr>
      <t>Diseñar una herramienta para el monitoreo del Plan de Sostenibilidad y adecuación del Modelo Integrado de Planeación y Gestión-MIPG"</t>
    </r>
  </si>
  <si>
    <r>
      <t>Líder del  Proceso:</t>
    </r>
    <r>
      <rPr>
        <sz val="12"/>
        <rFont val="Garamond"/>
        <family val="1"/>
      </rPr>
      <t xml:space="preserve"> </t>
    </r>
  </si>
  <si>
    <t>Jefe Oficina Asesora de Planeación</t>
  </si>
  <si>
    <t>G</t>
  </si>
  <si>
    <t>PLAN ESTRATEGICO INSTITUCIONAL</t>
  </si>
  <si>
    <t>SEGUIMIENTO PLAN GESTION DEL PROCESO</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</si>
  <si>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</si>
  <si>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</si>
  <si>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</si>
  <si>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</si>
  <si>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</si>
  <si>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</si>
  <si>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</si>
  <si>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</si>
  <si>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</si>
  <si>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</si>
  <si>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</si>
  <si>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</si>
  <si>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</si>
  <si>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</si>
  <si>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</si>
  <si>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</si>
  <si>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</si>
  <si>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</si>
  <si>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</si>
  <si>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</si>
  <si>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</si>
  <si>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</si>
  <si>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</si>
  <si>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</si>
  <si>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</si>
  <si>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</si>
  <si>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</si>
  <si>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</si>
  <si>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</si>
  <si>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</si>
  <si>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</si>
  <si>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
Integrar las herramientas de planeación, gestión y control, con enfoque de innovación, mejoramiento continuo, responsabilidad social, desarrollo integral del talento humano y transparencia</t>
  </si>
  <si>
    <t>Fortalecer los mecanismos de articulación y control del Sistema de Gestión Institucional en el marco de los lineamientos establecidos en el marco del Modelo Integral de Planeación y Gestión -MIPG</t>
  </si>
  <si>
    <t>Diseñar una herramienta para el monitoreo del Plan de Sostenibilidad y adecuación del Modelo Integrado de Planeación y Gestión-MIPG</t>
  </si>
  <si>
    <t>RETADORA (MEJORA)</t>
  </si>
  <si>
    <t>Herramienta de monitoreo Plan de Sostenibilidad y Adecuación</t>
  </si>
  <si>
    <t>Herramienta de monitoreo Plan de Sostenibilidad y Adecuación diseñada</t>
  </si>
  <si>
    <t>N/A</t>
  </si>
  <si>
    <t>SUMA</t>
  </si>
  <si>
    <t>EFICACIA</t>
  </si>
  <si>
    <t>Planeación Institucional</t>
  </si>
  <si>
    <t>Herramienta de monitoreo Plan de Sostenibilidad y Adecuación publicada</t>
  </si>
  <si>
    <t>Presentar tres (3) análisis de monitoreo preventivo a las actividades establecidas en el Plan Anticorrupción y Atención a la Ciudadanía - PAAC dirigido a los líderes de procesos como insumo para la toma de decisiones.</t>
  </si>
  <si>
    <t>Análisis de monitoreo preventivo a las actividades del PAAC</t>
  </si>
  <si>
    <t>Número de análisis de monitoreo preventivo a las actividades establecidas en el PAAC</t>
  </si>
  <si>
    <t>Análisis de monitoreo preventivo a las actividades del PAAC remitido a los líderes de procesos</t>
  </si>
  <si>
    <t>Diseñar e implementar el 100% de metodologías orientadas a mejorar la gestión y el desempeño en las diferentes etapas de los proyectos de inversión (programación, reprogramación, actualización, y seguimiento) de acuerdo con los parámetros establecidos por la Secretaría Distrital de Planeación, y por la Secretaria de Hacienda Distrital</t>
  </si>
  <si>
    <t>Porcentaje avance en el diseño e implementación de metodologías orientadas a mejorar la gestión y el desempeño en las diferentes etapas de los proyectos de inversión (programación, reprogramación, actualización, y seguimiento) de acuerdo con los parámetros establecidos por la Secretaría Distrital de Planeación, y por la Secretaria de Hacienda Distrital</t>
  </si>
  <si>
    <t>(Número de actividades del plan de trabajo desarrolladas para el diseño e implementación de las metodologías / Total de actividades del plan de trabajo formuladas) * 100</t>
  </si>
  <si>
    <t>CONSTANTE</t>
  </si>
  <si>
    <t>Porcentaje de avance del plan de trabajo</t>
  </si>
  <si>
    <t>Documentos Soporte
Documentos metodológicos</t>
  </si>
  <si>
    <t>Matriz de viabilidades OAP</t>
  </si>
  <si>
    <t>Porcentaje de disminución del tiempo promedio de expedicón técnica de viabilidades en horario laboral</t>
  </si>
  <si>
    <t>((Tiempo promedio de expedición técnica de viabilidades vigencia 2018 - Tiempo promedio de expedición técnica de viabilidades en horario laboral vigencia 2019) / (Tiempo promedio de expedición técnica de viabilidades vigencia 2018)) * 100</t>
  </si>
  <si>
    <t>7,35 Horas
= 441 MINUTOS</t>
  </si>
  <si>
    <t>Porcentaje de disminución del tiempo promedio</t>
  </si>
  <si>
    <t>SIPSE</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</si>
  <si>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</si>
  <si>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</si>
  <si>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</si>
  <si>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</si>
  <si>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</si>
  <si>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</si>
  <si>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</si>
  <si>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</si>
  <si>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</si>
  <si>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</si>
  <si>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</si>
  <si>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</si>
  <si>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</si>
  <si>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</si>
  <si>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</si>
  <si>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</si>
  <si>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</si>
  <si>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</si>
  <si>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DECRECIENTE</t>
  </si>
  <si>
    <t>Disminución de requerimientos ciudadanos vencidos asignados a la Alcaldía Local</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</si>
  <si>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</si>
  <si>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</si>
  <si>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</si>
  <si>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</si>
  <si>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</si>
  <si>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</si>
  <si>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</si>
  <si>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</si>
  <si>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</si>
  <si>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</si>
  <si>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</si>
  <si>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</si>
  <si>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</si>
  <si>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Porcentaje de Cumplimiento PLAN DE GESTIÓN 2019</t>
  </si>
  <si>
    <t xml:space="preserve">ELABORÓ: </t>
  </si>
  <si>
    <t xml:space="preserve">REVISÓ: </t>
  </si>
  <si>
    <t>APROBÓ:</t>
  </si>
  <si>
    <t>Firma:</t>
  </si>
  <si>
    <r>
      <rPr>
        <b/>
        <sz val="12"/>
        <color indexed="8"/>
        <rFont val="Garamond"/>
        <family val="1"/>
      </rPr>
      <t xml:space="preserve">Nombre:            </t>
    </r>
    <r>
      <rPr>
        <sz val="12"/>
        <color indexed="8"/>
        <rFont val="Garamond"/>
        <family val="1"/>
      </rPr>
      <t xml:space="preserve">
</t>
    </r>
  </si>
  <si>
    <r>
      <t>Nombre:</t>
    </r>
    <r>
      <rPr>
        <sz val="12"/>
        <color indexed="8"/>
        <rFont val="Garamond"/>
        <family val="1"/>
      </rPr>
      <t xml:space="preserve"> </t>
    </r>
  </si>
  <si>
    <r>
      <t>Nombre:</t>
    </r>
    <r>
      <rPr>
        <sz val="12"/>
        <color indexed="8"/>
        <rFont val="Garamond"/>
        <family val="1"/>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</si>
  <si>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</si>
  <si>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</si>
  <si>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</si>
  <si>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</si>
  <si>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</si>
  <si>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</si>
  <si>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</si>
  <si>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</si>
  <si>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</si>
  <si>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</si>
  <si>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</si>
  <si>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</si>
  <si>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CRECIENTE</t>
  </si>
  <si>
    <t>EFECTIVIDAD</t>
  </si>
  <si>
    <t>GASTOS GENERALES</t>
  </si>
  <si>
    <t>GESTION</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</si>
  <si>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</si>
  <si>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</si>
  <si>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</si>
  <si>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</si>
  <si>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</si>
  <si>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</si>
  <si>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</si>
  <si>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</si>
  <si>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</si>
  <si>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</si>
  <si>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</si>
  <si>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</si>
  <si>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</si>
  <si>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</si>
  <si>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</si>
  <si>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</si>
  <si>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</si>
  <si>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</si>
  <si>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</si>
  <si>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</si>
  <si>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</si>
  <si>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</si>
  <si>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</si>
  <si>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</si>
  <si>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</si>
  <si>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META NO PROGRAMADA</t>
  </si>
  <si>
    <t>PRIMER TRIMESTRE</t>
  </si>
  <si>
    <t>SEGUNDO TRIMESTRE</t>
  </si>
  <si>
    <t>TERCER TRIMESTRE</t>
  </si>
  <si>
    <t>CUARTO TRIMESTRE</t>
  </si>
  <si>
    <t>Con corte al 31 de marzo de 2019, la OAP tenía programado el 12% de reducción del tiempo de los procesos de contratación, lo cual en tiempo se traduce en 52,92 minutos. No obstante, teniendo en cuenta que cerca del 80% de los procesos de contratación se adelantaron en el primer trimestre, el resultado fue más alto de lo programado. Como producto de lo enunciado, se logró disminuir 202,2 minutos el tiempo de expedición de viabilidad técnica, este avance es equivalente a una reducción en tiempo del 54%.
Al respecto, dada la particularidad de la meta y luego del análisis realizado por el equipo de proyectos, se considera la meta debe cambiar el tipo de anualización pasando de suma a constante. Ademas, esto implica también una modificación en la redacción de la meta, la cual no solo consiste en reducir el tiempo de expedición de viabilidades sino también en mantenerlo en por lo menos un 46% menos respecto la vigencia 2018.</t>
  </si>
  <si>
    <t>El seguimiento de esta meta se consolida a partir del plan de trabajo definido por el equipo de proyectos de inversión de la Oficina Asesora de Planeación. Como se puede observar en el documento, este está compuesto de dos estrategias. Por una parte, se encuentra el diseño e implementación de herramientas e instrumentos de planeación dirigidos al acompañamiento técnico y profesional a las alcaldías locales en las diferentes etapas de los proyectos de inversión. En tal sentido, el avance para el primer trimestre se ha centrado en el diagnostico de la demanda desde el sector localidades. El plan de trabajo evidencia que, la mayor parte del trabajo se realizará entre el 3° y 4° cuarto trimestre.
Por otra parte, se encuentra la estrategia de fortalecimiento a la etapa de pre-inversión de los proyectos de inversión del nivel central. Esto se enmarca en un momento elemental al finalizar el plan de desarrollo vigente, y es el proceso de empalme, el cual se da entre los meses de noviembre y diciembre, no obstante, demanda el levantamiento, consolidación y análisis de información de gestión y desempeño de la actual administración. Bajo este escenario, se planteó la segunda estrategia, la cual se concentra en el 2°y 3° trimestre, la cual busca realizar por una parte una caracterización de los proyectos de inversión y los bienes y servicios ofertados a la ciudadanía en el marco del plan de desarrollo Bogotá Mejora Para Todos, y, por otra parte, se busca realizar unos documentos diagnósticos que sobre los proyectos que sirvan de insumo para el proceso de empalme y los documentos que se derivan de este momento</t>
  </si>
  <si>
    <t>Documento Propuesto</t>
  </si>
  <si>
    <t>Reportes SIPSE</t>
  </si>
  <si>
    <t>Matriz con plan de trabajo</t>
  </si>
  <si>
    <t>Con corte al 30 de junio de 2019, la OAP logró disminuir a 190,2 minutos el tiempo de expedición de viabilidad técnica, este avance es equivalente a una reducción en tiempo del 57% respecto la vigencia 2018. A continuación, se remite el la formula para el calculo y el soporte generado por SIPSE</t>
  </si>
  <si>
    <t>Documento de metodología propuesta</t>
  </si>
  <si>
    <t>Se desarrollo una propuesta de metodología de medición,  se desarrollará su implementación y mejora el resto de la vigencia</t>
  </si>
  <si>
    <t>El seguimiento de esta meta se consolida a partir del plan de trabajo definido por el equipo de proyectos de inversión de la Oficina Asesora de Planeación. Como se puede observar en el documento, este está compuesto de dos estrategias. Por una parte, se encuentra el diseño e implementación de herramientas e instrumentos de planeación dirigidos al acompañamiento técnico y profesional a las alcaldías locales en las diferentes etapas de los proyectos de inversión
En relación con las actividades adelantadas en el 2° trimestre, se debe indicar que el trabajo se centró en las siguientes actividades:
Generación de documentos para orientados a mejorar la etapa de formulación de los proyectos de inversión.
Construcción de primeras versiones de los diagnostico sectoriales y con ello de las principales problemáticas del sector gobierno, de cara al proceso de empalme.
Actualización de los documentos de formulación de los cinco (5) proyectos de inversión de la entidad, atendiendo a la identificación previa de elementos claves a modificar.</t>
  </si>
  <si>
    <t>Disminuir y/o mantener en un 46% el tiempo promedio de expedición técnica de viabilidades de los procesos contractuales que llegan a la Oficina Asesora de Planeación en horario laboral en comparación a la vigencia 2018.</t>
  </si>
  <si>
    <t>23 de Abril de 2019</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</si>
  <si>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</si>
  <si>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t>El proceso presente una gestión del 100% en las acciones de los planes de mejora. Actualmente no tiene acciones vencidas.</t>
  </si>
  <si>
    <t>II TRIMESTRE</t>
  </si>
  <si>
    <t>I TRIMESTRE</t>
  </si>
  <si>
    <t>III TRIMESTRE</t>
  </si>
  <si>
    <t>IV TRIMESTRE</t>
  </si>
  <si>
    <t xml:space="preserve">Para el primer trimestre se realizó el monitoreo a los 6 componentes del Plan Anticorrupción y de Atención al Ciudadano con el acompañamiento de los responsables de cada una de las actividades programadas con corte a 31 de marzo de 2019  logrando:
Contar con las justificaciones de modificación de las actividades PAAC de manera oportuna
La segunda versión (V2) del PAAC 2019
Es necesario reprogramar la meta dado que por lineamientos institucionales la medición se va a realizar cuatrimestralmente, por lo tanto se reportarán los seguimientos restantes en los dos últimos trimestres </t>
  </si>
  <si>
    <t>De acuerdo al reporte de los aplicativos de mejora de la Secretaría Distrital de Gobierno el proceso cuenta con el 100% de acciones actualizadas</t>
  </si>
  <si>
    <t>Uso eficiente de energía: Durante las 6 inspecciones se evidenció un uso eficiente del 75 %  , ya que se encontró un  promedio de 4 monitores de la dependencia encendidos. Total de equipos : 25
Gestión de Residuos: Se obtiene un promedio de 9/9 puntos a partir de las 2 inspecciones realizadas a los puntos ecológico. Se otorga una calificación de 10 teniendo en cuenta que se evidencia correcta separación de residuos en el punto ecológico.
Movilidad sostenible: Presentó reporte: bimoda 5, transporte público 14, a pie 3, carro compartido 1, Total: 23
Participación actividades ambientales: taller materas 3, uaesp 16, recorrido histórico 4, charla cambio climático 9, feria 6. (Participación del 80%).
Reporte consumo de papel: reporte actualizado.
Consumo de papel: Reducción del 9% en comparación con el primer semestre del 2018 (34 resmas 2018 - 31 resmas 2019).</t>
  </si>
  <si>
    <t>Con ocasión a los resultados obtenidos en el I trimestre, el Jefe de la Oficina Asesora de Planeación identificó como oportunidad de mejora modificar el tipo de programación de la meta 4, pasando de "creciente" a "constante". También se reprograma la meta 2 dado que por lineamientos institucionales la medición se va a realizar cuatrimestralmente, por lo tanto se reportarán los seguimientos restantes en los dos últimos trimestres.
Se adiciona el avance de gestión del proceso realizado durante el II trimestre, obteniendo por resultado del 100%.</t>
  </si>
  <si>
    <t>29 de Julio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</si>
</sst>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24"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2"/>
      <color indexed="8"/>
      <name val="Garamond"/>
      <family val="1"/>
    </font>
    <font>
      <sz val="12"/>
      <name val="Garamond"/>
      <family val="1"/>
    </font>
    <font>
      <b/>
      <sz val="12"/>
      <name val="Garamond"/>
      <family val="1"/>
    </font>
    <font>
      <b/>
      <sz val="12"/>
      <color indexed="16"/>
      <name val="Garamond"/>
      <family val="1"/>
    </font>
    <font>
      <b/>
      <sz val="12"/>
      <color indexed="8"/>
      <name val="Garamond"/>
      <family val="1"/>
    </font>
    <font>
      <b/>
      <sz val="12"/>
      <color indexed="30"/>
      <name val="Garamond"/>
      <family val="1"/>
    </font>
    <font>
      <sz val="12"/>
      <color indexed="30"/>
      <name val="Garamond"/>
      <family val="1"/>
    </font>
    <font>
      <i/>
      <sz val="12"/>
      <name val="Garamond"/>
      <family val="1"/>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b/>
      <sz val="12"/>
      <color theme="1"/>
      <name val="Garamond"/>
      <family val="1"/>
    </font>
    <font>
      <sz val="12"/>
      <color rgb="FF0070C0"/>
      <name val="Garamond"/>
      <family val="1"/>
    </font>
    <font>
      <sz val="12"/>
      <color rgb="FF000000"/>
      <name val="Garamond"/>
      <family val="1"/>
    </font>
    <font>
      <b/>
      <sz val="12"/>
      <color rgb="FF0070C0"/>
      <name val="Garamond"/>
      <family val="1"/>
    </font>
    <font>
      <sz val="10"/>
      <color theme="1"/>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xf numFmtId="0" fontId="1" fillId="2" borderId="0" applyNumberFormat="0" applyBorder="0" applyAlignment="0" applyProtection="0"/>
    <xf numFmtId="165" fontId="1" fillId="0" borderId="0" applyFill="0" applyBorder="0" applyAlignment="0" applyProtection="0"/>
    <xf numFmtId="0" fontId="1" fillId="0" borderId="0"/>
    <xf numFmtId="9" fontId="13"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86">
    <xf numFmtId="0" fontId="0" fillId="0" borderId="0" xfId="0"/>
    <xf numFmtId="0" fontId="14" fillId="0" borderId="1" xfId="0" applyFont="1" applyFill="1" applyBorder="1" applyAlignment="1">
      <alignment horizontal="justify" vertical="center" wrapText="1"/>
    </xf>
    <xf numFmtId="0" fontId="14" fillId="0" borderId="2" xfId="0" applyFont="1" applyFill="1" applyBorder="1" applyAlignment="1">
      <alignment horizontal="center" vertical="center" wrapText="1"/>
    </xf>
    <xf numFmtId="0" fontId="0" fillId="0" borderId="0" xfId="0" applyAlignment="1">
      <alignment wrapText="1"/>
    </xf>
    <xf numFmtId="0" fontId="14" fillId="0" borderId="3" xfId="0" applyFont="1" applyFill="1" applyBorder="1" applyAlignment="1">
      <alignment horizontal="justify" vertical="center" wrapText="1"/>
    </xf>
    <xf numFmtId="0" fontId="14" fillId="0" borderId="2"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5" fillId="0" borderId="0" xfId="0" applyFont="1" applyAlignment="1">
      <alignment horizontal="justify"/>
    </xf>
    <xf numFmtId="0" fontId="16" fillId="6" borderId="7" xfId="0" applyFont="1" applyFill="1" applyBorder="1" applyAlignment="1">
      <alignment horizontal="justify" vertical="center" wrapText="1"/>
    </xf>
    <xf numFmtId="0" fontId="16"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16" fillId="8" borderId="7" xfId="0" applyFont="1" applyFill="1" applyBorder="1" applyAlignment="1">
      <alignment horizontal="justify" vertical="center" wrapText="1"/>
    </xf>
    <xf numFmtId="0" fontId="16"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16" fillId="11" borderId="10" xfId="0" applyFont="1" applyFill="1" applyBorder="1" applyAlignment="1">
      <alignment horizontal="justify" vertical="center" wrapText="1"/>
    </xf>
    <xf numFmtId="0" fontId="16"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16" fillId="12" borderId="9" xfId="0" applyFont="1" applyFill="1" applyBorder="1" applyAlignment="1">
      <alignment horizontal="justify" vertical="center" wrapText="1"/>
    </xf>
    <xf numFmtId="0" fontId="16"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17" fillId="12" borderId="7" xfId="0" applyFont="1" applyFill="1" applyBorder="1" applyAlignment="1">
      <alignment horizontal="justify" vertical="center" wrapText="1"/>
    </xf>
    <xf numFmtId="0" fontId="16" fillId="12" borderId="11" xfId="0" applyFont="1" applyFill="1" applyBorder="1" applyAlignment="1">
      <alignment horizontal="left" vertical="center" wrapText="1"/>
    </xf>
    <xf numFmtId="0" fontId="16"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6" fillId="5" borderId="12" xfId="0" applyFont="1" applyFill="1" applyBorder="1" applyAlignment="1" applyProtection="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vertical="center" wrapText="1"/>
    </xf>
    <xf numFmtId="0" fontId="6" fillId="7" borderId="0" xfId="0" applyFont="1" applyFill="1" applyBorder="1" applyAlignment="1">
      <alignment horizontal="left" vertical="center" wrapText="1"/>
    </xf>
    <xf numFmtId="0" fontId="7" fillId="7" borderId="15" xfId="0" applyFont="1" applyFill="1" applyBorder="1" applyAlignment="1">
      <alignment vertical="center" wrapText="1"/>
    </xf>
    <xf numFmtId="0" fontId="6" fillId="7" borderId="16" xfId="0" applyFont="1" applyFill="1" applyBorder="1" applyAlignment="1">
      <alignment horizontal="left" vertical="center" wrapText="1"/>
    </xf>
    <xf numFmtId="0" fontId="19" fillId="7" borderId="0" xfId="0" applyFont="1" applyFill="1" applyBorder="1" applyAlignment="1">
      <alignment vertical="center"/>
    </xf>
    <xf numFmtId="0" fontId="7" fillId="14" borderId="12"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18" fillId="7" borderId="0" xfId="0" applyFont="1" applyFill="1" applyBorder="1" applyAlignment="1">
      <alignment vertical="center" wrapText="1"/>
    </xf>
    <xf numFmtId="9" fontId="6" fillId="7" borderId="0" xfId="4" applyFont="1" applyFill="1" applyBorder="1" applyAlignment="1">
      <alignment horizontal="center" vertical="center" wrapText="1"/>
    </xf>
    <xf numFmtId="0" fontId="19" fillId="7" borderId="0" xfId="0" applyFont="1" applyFill="1" applyBorder="1" applyAlignment="1">
      <alignment horizontal="center" vertical="center" wrapText="1"/>
    </xf>
    <xf numFmtId="0" fontId="18" fillId="0" borderId="0" xfId="0" applyFont="1" applyAlignment="1">
      <alignment vertical="center"/>
    </xf>
    <xf numFmtId="0" fontId="18" fillId="7" borderId="0" xfId="0" applyFont="1" applyFill="1" applyAlignment="1">
      <alignment vertical="center"/>
    </xf>
    <xf numFmtId="0" fontId="5" fillId="7" borderId="0" xfId="0" applyFont="1" applyFill="1" applyBorder="1" applyAlignment="1">
      <alignment horizontal="center" vertical="center"/>
    </xf>
    <xf numFmtId="0" fontId="18" fillId="7" borderId="0" xfId="0" applyFont="1" applyFill="1" applyAlignment="1">
      <alignment horizontal="center" vertical="center"/>
    </xf>
    <xf numFmtId="0" fontId="18" fillId="7" borderId="0" xfId="0" applyFont="1" applyFill="1" applyBorder="1" applyAlignment="1">
      <alignment vertical="center"/>
    </xf>
    <xf numFmtId="0" fontId="19" fillId="7" borderId="0" xfId="0" applyFont="1" applyFill="1" applyBorder="1" applyAlignment="1">
      <alignment vertical="center" wrapText="1"/>
    </xf>
    <xf numFmtId="0" fontId="18" fillId="7" borderId="0" xfId="0" applyFont="1" applyFill="1" applyAlignment="1">
      <alignment vertical="center" wrapText="1"/>
    </xf>
    <xf numFmtId="9" fontId="18" fillId="0" borderId="2" xfId="4" applyFont="1" applyFill="1" applyBorder="1" applyAlignment="1">
      <alignment horizontal="center" vertical="center" wrapText="1"/>
    </xf>
    <xf numFmtId="0" fontId="18" fillId="0" borderId="2" xfId="0" applyFont="1" applyFill="1" applyBorder="1" applyAlignment="1">
      <alignment horizontal="justify" vertical="center" wrapText="1"/>
    </xf>
    <xf numFmtId="0" fontId="18" fillId="7" borderId="2" xfId="0" applyFont="1" applyFill="1" applyBorder="1" applyAlignment="1" applyProtection="1">
      <alignment horizontal="justify" vertical="center" wrapText="1"/>
      <protection locked="0"/>
    </xf>
    <xf numFmtId="9" fontId="6" fillId="0" borderId="2" xfId="4" applyFont="1" applyFill="1" applyBorder="1" applyAlignment="1">
      <alignment horizontal="center" vertical="center" wrapText="1"/>
    </xf>
    <xf numFmtId="9" fontId="18" fillId="0" borderId="2" xfId="0" applyNumberFormat="1" applyFont="1" applyFill="1" applyBorder="1" applyAlignment="1">
      <alignment horizontal="center" vertical="center"/>
    </xf>
    <xf numFmtId="0" fontId="20" fillId="0" borderId="2" xfId="0" applyFont="1" applyFill="1" applyBorder="1" applyAlignment="1">
      <alignment horizontal="justify" vertical="center" wrapText="1"/>
    </xf>
    <xf numFmtId="9" fontId="20" fillId="0" borderId="2" xfId="4" applyNumberFormat="1" applyFont="1" applyFill="1" applyBorder="1" applyAlignment="1">
      <alignment horizontal="center" vertical="center" wrapText="1"/>
    </xf>
    <xf numFmtId="0" fontId="20" fillId="0" borderId="2" xfId="0" applyFont="1" applyFill="1" applyBorder="1" applyAlignment="1" applyProtection="1">
      <alignment horizontal="justify" vertical="center" wrapText="1"/>
      <protection locked="0"/>
    </xf>
    <xf numFmtId="0" fontId="7" fillId="14" borderId="2" xfId="0" applyFont="1" applyFill="1" applyBorder="1" applyAlignment="1">
      <alignment vertical="center" wrapText="1"/>
    </xf>
    <xf numFmtId="0" fontId="19" fillId="15" borderId="2" xfId="0" applyFont="1" applyFill="1" applyBorder="1" applyAlignment="1">
      <alignment vertical="center"/>
    </xf>
    <xf numFmtId="0" fontId="18" fillId="7" borderId="17" xfId="0" applyFont="1" applyFill="1" applyBorder="1" applyAlignment="1" applyProtection="1">
      <alignment horizontal="justify" vertical="center" wrapText="1"/>
      <protection locked="0"/>
    </xf>
    <xf numFmtId="9" fontId="19" fillId="7" borderId="5" xfId="4" applyFont="1" applyFill="1" applyBorder="1" applyAlignment="1" applyProtection="1">
      <alignment horizontal="center" vertical="center" wrapText="1"/>
      <protection locked="0"/>
    </xf>
    <xf numFmtId="9" fontId="6" fillId="7" borderId="5" xfId="4" applyFont="1" applyFill="1" applyBorder="1" applyAlignment="1">
      <alignment horizontal="center" vertical="center" wrapText="1"/>
    </xf>
    <xf numFmtId="9" fontId="7" fillId="7" borderId="5" xfId="4" applyFont="1" applyFill="1" applyBorder="1" applyAlignment="1">
      <alignment horizontal="center" vertical="center" wrapText="1"/>
    </xf>
    <xf numFmtId="0" fontId="7" fillId="7" borderId="12" xfId="0" applyFont="1" applyFill="1" applyBorder="1" applyAlignment="1">
      <alignment horizontal="justify" vertical="center" wrapText="1"/>
    </xf>
    <xf numFmtId="0" fontId="18" fillId="7" borderId="2" xfId="0" applyFont="1" applyFill="1" applyBorder="1" applyAlignment="1">
      <alignment horizontal="justify" vertical="center" wrapText="1"/>
    </xf>
    <xf numFmtId="9" fontId="18" fillId="0" borderId="2" xfId="4" applyFont="1" applyFill="1" applyBorder="1" applyAlignment="1">
      <alignment horizontal="justify" vertical="center" wrapText="1"/>
    </xf>
    <xf numFmtId="0" fontId="18" fillId="0" borderId="2" xfId="0" applyFont="1" applyFill="1" applyBorder="1" applyAlignment="1" applyProtection="1">
      <alignment horizontal="justify" vertical="center" wrapText="1"/>
      <protection locked="0"/>
    </xf>
    <xf numFmtId="0" fontId="18" fillId="0" borderId="2" xfId="4" applyNumberFormat="1" applyFont="1" applyFill="1" applyBorder="1" applyAlignment="1">
      <alignment horizontal="justify" vertical="center"/>
    </xf>
    <xf numFmtId="0" fontId="18" fillId="0" borderId="2" xfId="4" applyNumberFormat="1" applyFont="1" applyFill="1" applyBorder="1" applyAlignment="1">
      <alignment horizontal="justify" vertical="center" wrapText="1"/>
    </xf>
    <xf numFmtId="9" fontId="6" fillId="7" borderId="2" xfId="4" applyFont="1" applyFill="1" applyBorder="1" applyAlignment="1">
      <alignment horizontal="justify" vertical="center" wrapText="1"/>
    </xf>
    <xf numFmtId="0" fontId="18" fillId="7" borderId="2" xfId="4" applyNumberFormat="1" applyFont="1" applyFill="1" applyBorder="1" applyAlignment="1">
      <alignment horizontal="justify" vertical="center" wrapText="1"/>
    </xf>
    <xf numFmtId="0" fontId="18" fillId="7" borderId="2" xfId="4" applyNumberFormat="1" applyFont="1" applyFill="1" applyBorder="1" applyAlignment="1" applyProtection="1">
      <alignment horizontal="justify" vertical="center" wrapText="1"/>
      <protection locked="0"/>
    </xf>
    <xf numFmtId="9" fontId="7" fillId="7" borderId="2" xfId="4" applyFont="1" applyFill="1" applyBorder="1" applyAlignment="1">
      <alignment horizontal="justify" vertical="center" wrapText="1"/>
    </xf>
    <xf numFmtId="0" fontId="18" fillId="7" borderId="2" xfId="0" applyNumberFormat="1" applyFont="1" applyFill="1" applyBorder="1" applyAlignment="1" applyProtection="1">
      <alignment horizontal="justify" vertical="center" wrapText="1"/>
      <protection locked="0"/>
    </xf>
    <xf numFmtId="9" fontId="18" fillId="7" borderId="2" xfId="4" applyFont="1" applyFill="1" applyBorder="1" applyAlignment="1">
      <alignment horizontal="justify" vertical="center" wrapText="1"/>
    </xf>
    <xf numFmtId="9" fontId="6" fillId="7" borderId="2" xfId="4" applyFont="1" applyFill="1" applyBorder="1" applyAlignment="1" applyProtection="1">
      <alignment horizontal="justify" vertical="center" wrapText="1"/>
      <protection locked="0"/>
    </xf>
    <xf numFmtId="0" fontId="18" fillId="0" borderId="0" xfId="0" applyFont="1" applyAlignment="1">
      <alignment horizontal="justify" vertical="center"/>
    </xf>
    <xf numFmtId="1" fontId="18" fillId="0" borderId="2" xfId="4" applyNumberFormat="1" applyFont="1" applyFill="1" applyBorder="1" applyAlignment="1">
      <alignment horizontal="justify" vertical="center" wrapText="1"/>
    </xf>
    <xf numFmtId="164" fontId="18" fillId="7" borderId="2" xfId="4" applyNumberFormat="1" applyFont="1" applyFill="1" applyBorder="1" applyAlignment="1" applyProtection="1">
      <alignment horizontal="justify" vertical="center" wrapText="1"/>
      <protection locked="0"/>
    </xf>
    <xf numFmtId="0" fontId="21" fillId="0" borderId="2" xfId="0" applyFont="1" applyFill="1" applyBorder="1" applyAlignment="1">
      <alignment horizontal="justify" vertical="center" wrapText="1"/>
    </xf>
    <xf numFmtId="0" fontId="6" fillId="0" borderId="2" xfId="0" applyFont="1" applyFill="1" applyBorder="1" applyAlignment="1">
      <alignment horizontal="justify" vertical="center" wrapText="1"/>
    </xf>
    <xf numFmtId="9" fontId="18" fillId="7" borderId="2" xfId="4" applyFont="1" applyFill="1" applyBorder="1" applyAlignment="1" applyProtection="1">
      <alignment horizontal="justify" vertical="center" wrapText="1"/>
      <protection locked="0"/>
    </xf>
    <xf numFmtId="0" fontId="6" fillId="0" borderId="2" xfId="0" applyFont="1" applyFill="1" applyBorder="1" applyAlignment="1" applyProtection="1">
      <alignment horizontal="justify" vertical="center" wrapText="1"/>
      <protection locked="0"/>
    </xf>
    <xf numFmtId="9" fontId="18" fillId="0" borderId="2" xfId="0" applyNumberFormat="1" applyFont="1" applyFill="1" applyBorder="1" applyAlignment="1" applyProtection="1">
      <alignment horizontal="justify" vertical="center" wrapText="1"/>
      <protection locked="0"/>
    </xf>
    <xf numFmtId="9" fontId="18" fillId="0" borderId="2" xfId="0" applyNumberFormat="1" applyFont="1" applyFill="1" applyBorder="1" applyAlignment="1" applyProtection="1">
      <alignment horizontal="justify" vertical="center"/>
      <protection locked="0"/>
    </xf>
    <xf numFmtId="9" fontId="18" fillId="7" borderId="2" xfId="4" applyNumberFormat="1" applyFont="1" applyFill="1" applyBorder="1" applyAlignment="1" applyProtection="1">
      <alignment horizontal="justify" vertical="center" wrapText="1"/>
      <protection locked="0"/>
    </xf>
    <xf numFmtId="0" fontId="22" fillId="0" borderId="12" xfId="0" applyFont="1" applyFill="1" applyBorder="1" applyAlignment="1">
      <alignment horizontal="justify" vertical="center" wrapText="1"/>
    </xf>
    <xf numFmtId="0" fontId="20" fillId="0" borderId="2" xfId="0" applyFont="1" applyFill="1" applyBorder="1" applyAlignment="1">
      <alignment horizontal="justify" vertical="center"/>
    </xf>
    <xf numFmtId="9" fontId="20" fillId="0" borderId="2" xfId="4" applyFont="1" applyFill="1" applyBorder="1" applyAlignment="1">
      <alignment horizontal="justify" vertical="center" wrapText="1"/>
    </xf>
    <xf numFmtId="9" fontId="20" fillId="0" borderId="2" xfId="4" applyFont="1" applyFill="1" applyBorder="1" applyAlignment="1" applyProtection="1">
      <alignment horizontal="justify" vertical="center" wrapText="1"/>
      <protection locked="0"/>
    </xf>
    <xf numFmtId="9" fontId="20" fillId="0" borderId="2" xfId="0" applyNumberFormat="1" applyFont="1" applyFill="1" applyBorder="1" applyAlignment="1" applyProtection="1">
      <alignment horizontal="justify" vertical="center" wrapText="1"/>
      <protection locked="0"/>
    </xf>
    <xf numFmtId="0" fontId="20" fillId="0" borderId="17" xfId="0" applyFont="1" applyFill="1" applyBorder="1" applyAlignment="1" applyProtection="1">
      <alignment horizontal="justify" vertical="center" wrapText="1"/>
      <protection locked="0"/>
    </xf>
    <xf numFmtId="0" fontId="20" fillId="0" borderId="0" xfId="0" applyFont="1" applyFill="1" applyAlignment="1">
      <alignment horizontal="justify"/>
    </xf>
    <xf numFmtId="9" fontId="20" fillId="0" borderId="2" xfId="4" applyFont="1" applyFill="1" applyBorder="1" applyAlignment="1">
      <alignment horizontal="justify" vertical="center"/>
    </xf>
    <xf numFmtId="0" fontId="18" fillId="7" borderId="0" xfId="0" applyFont="1" applyFill="1" applyBorder="1" applyAlignment="1">
      <alignment horizontal="center" vertical="center" wrapText="1"/>
    </xf>
    <xf numFmtId="0" fontId="18" fillId="0" borderId="0" xfId="0" applyFont="1" applyAlignment="1">
      <alignment horizontal="center" vertical="center"/>
    </xf>
    <xf numFmtId="9" fontId="20" fillId="0" borderId="2" xfId="0" applyNumberFormat="1" applyFont="1" applyFill="1" applyBorder="1" applyAlignment="1">
      <alignment horizontal="justify" vertical="center" wrapText="1"/>
    </xf>
    <xf numFmtId="0" fontId="7" fillId="9" borderId="2" xfId="0" applyFont="1" applyFill="1" applyBorder="1" applyAlignment="1">
      <alignment horizontal="center" vertical="center" wrapText="1"/>
    </xf>
    <xf numFmtId="0" fontId="18" fillId="7" borderId="5" xfId="0" applyFont="1" applyFill="1" applyBorder="1" applyAlignment="1" applyProtection="1">
      <alignment horizontal="center" vertical="center" wrapText="1"/>
      <protection locked="0"/>
    </xf>
    <xf numFmtId="0" fontId="19" fillId="7" borderId="0" xfId="0" applyFont="1" applyFill="1" applyBorder="1" applyAlignment="1">
      <alignment horizontal="right" vertical="center" wrapText="1"/>
    </xf>
    <xf numFmtId="0" fontId="7" fillId="16" borderId="2"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7" fillId="18" borderId="2" xfId="0" applyFont="1" applyFill="1" applyBorder="1" applyAlignment="1">
      <alignment horizontal="center" vertical="center" wrapText="1"/>
    </xf>
    <xf numFmtId="0" fontId="7" fillId="18" borderId="17" xfId="0" applyFont="1" applyFill="1" applyBorder="1" applyAlignment="1">
      <alignment horizontal="center" vertical="center" wrapText="1"/>
    </xf>
    <xf numFmtId="0" fontId="9" fillId="14" borderId="1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19" fillId="7" borderId="0" xfId="0" applyFont="1" applyFill="1" applyBorder="1" applyAlignment="1">
      <alignment horizontal="center" vertical="center"/>
    </xf>
    <xf numFmtId="0" fontId="7" fillId="19" borderId="2" xfId="0" applyFont="1" applyFill="1" applyBorder="1" applyAlignment="1">
      <alignment horizontal="center" vertical="center" wrapText="1"/>
    </xf>
    <xf numFmtId="0" fontId="23" fillId="7" borderId="2" xfId="0" applyFont="1" applyFill="1" applyBorder="1" applyAlignment="1" applyProtection="1">
      <alignment horizontal="justify" vertical="center" wrapText="1"/>
      <protection locked="0"/>
    </xf>
    <xf numFmtId="9" fontId="18" fillId="7" borderId="2" xfId="4" applyNumberFormat="1" applyFont="1" applyFill="1" applyBorder="1" applyAlignment="1">
      <alignment horizontal="justify" vertical="center" wrapText="1"/>
    </xf>
    <xf numFmtId="0" fontId="6" fillId="5" borderId="2" xfId="0" applyFont="1" applyFill="1" applyBorder="1" applyAlignment="1" applyProtection="1">
      <alignment horizontal="center" vertical="center" wrapText="1"/>
    </xf>
    <xf numFmtId="0" fontId="6" fillId="7" borderId="15"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6" fillId="5" borderId="19"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20" fillId="0" borderId="0" xfId="0" applyFont="1" applyFill="1" applyAlignment="1">
      <alignment horizontal="justify" vertical="center"/>
    </xf>
    <xf numFmtId="0" fontId="9" fillId="7"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9" fontId="6" fillId="7" borderId="5" xfId="4" applyFont="1" applyFill="1" applyBorder="1" applyAlignment="1" applyProtection="1">
      <alignment horizontal="center" vertical="center" wrapText="1"/>
      <protection locked="0"/>
    </xf>
    <xf numFmtId="9" fontId="6" fillId="7" borderId="18" xfId="4" applyFont="1" applyFill="1" applyBorder="1" applyAlignment="1" applyProtection="1">
      <alignment horizontal="center" vertical="center" wrapText="1"/>
      <protection locked="0"/>
    </xf>
    <xf numFmtId="0" fontId="19" fillId="20" borderId="5" xfId="0" applyFont="1" applyFill="1" applyBorder="1" applyAlignment="1" applyProtection="1">
      <alignment horizontal="center" vertical="center" wrapText="1"/>
      <protection locked="0"/>
    </xf>
    <xf numFmtId="0" fontId="19" fillId="21" borderId="5" xfId="0" applyFont="1" applyFill="1" applyBorder="1" applyAlignment="1" applyProtection="1">
      <alignment horizontal="center" vertical="center" wrapText="1"/>
      <protection locked="0"/>
    </xf>
    <xf numFmtId="0" fontId="19" fillId="19" borderId="5" xfId="0" applyFont="1" applyFill="1" applyBorder="1" applyAlignment="1" applyProtection="1">
      <alignment horizontal="center" vertical="center" wrapText="1"/>
      <protection locked="0"/>
    </xf>
    <xf numFmtId="0" fontId="19" fillId="9" borderId="5" xfId="0" applyFont="1" applyFill="1" applyBorder="1" applyAlignment="1" applyProtection="1">
      <alignment horizontal="center" vertical="center" wrapText="1"/>
      <protection locked="0"/>
    </xf>
    <xf numFmtId="0" fontId="7" fillId="9" borderId="2" xfId="0" applyFont="1" applyFill="1" applyBorder="1" applyAlignment="1">
      <alignment horizontal="center" vertical="center" wrapText="1"/>
    </xf>
    <xf numFmtId="0" fontId="18" fillId="7" borderId="5" xfId="0" applyFont="1" applyFill="1" applyBorder="1" applyAlignment="1" applyProtection="1">
      <alignment horizontal="center" vertical="center" wrapText="1"/>
      <protection locked="0"/>
    </xf>
    <xf numFmtId="0" fontId="19" fillId="7" borderId="0" xfId="0" applyFont="1" applyFill="1" applyBorder="1" applyAlignment="1">
      <alignment horizontal="justify" vertical="center" wrapText="1"/>
    </xf>
    <xf numFmtId="0" fontId="19" fillId="7" borderId="0" xfId="0" applyFont="1" applyFill="1" applyBorder="1" applyAlignment="1">
      <alignment horizontal="right" vertical="center" wrapText="1"/>
    </xf>
    <xf numFmtId="0" fontId="7" fillId="15" borderId="2"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7" borderId="3" xfId="0" applyFont="1" applyFill="1" applyBorder="1" applyAlignment="1">
      <alignment horizontal="center" vertical="center" wrapText="1"/>
    </xf>
    <xf numFmtId="0" fontId="7" fillId="18" borderId="2"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20"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17" xfId="0" applyFont="1" applyFill="1" applyBorder="1" applyAlignment="1">
      <alignment horizontal="center" vertical="center" wrapText="1"/>
    </xf>
    <xf numFmtId="0" fontId="7" fillId="18" borderId="17"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9" fillId="17"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22" fontId="19" fillId="22" borderId="2" xfId="0" applyNumberFormat="1" applyFont="1" applyFill="1" applyBorder="1" applyAlignment="1">
      <alignment horizontal="center" vertical="center"/>
    </xf>
    <xf numFmtId="0" fontId="19" fillId="22" borderId="2" xfId="0" applyFont="1" applyFill="1" applyBorder="1" applyAlignment="1">
      <alignment horizontal="center" vertical="center"/>
    </xf>
    <xf numFmtId="0" fontId="19" fillId="8" borderId="2" xfId="0" applyFont="1" applyFill="1" applyBorder="1" applyAlignment="1">
      <alignment horizontal="center" vertical="center"/>
    </xf>
    <xf numFmtId="0" fontId="19" fillId="8" borderId="6" xfId="0" applyFont="1" applyFill="1" applyBorder="1" applyAlignment="1">
      <alignment horizontal="center" vertical="center"/>
    </xf>
    <xf numFmtId="0" fontId="9" fillId="9" borderId="3"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8" fillId="13" borderId="19"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8" fillId="13" borderId="20" xfId="0" applyFont="1" applyFill="1" applyBorder="1" applyAlignment="1">
      <alignment horizontal="center" vertical="center" wrapText="1"/>
    </xf>
    <xf numFmtId="0" fontId="9" fillId="14" borderId="19"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1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6" fillId="5" borderId="3" xfId="0" applyFont="1" applyFill="1" applyBorder="1" applyAlignment="1" applyProtection="1">
      <alignment horizontal="center" vertical="center" wrapText="1"/>
    </xf>
    <xf numFmtId="0" fontId="6" fillId="5" borderId="20"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17" xfId="0" applyFont="1" applyFill="1" applyBorder="1" applyAlignment="1" applyProtection="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19" fillId="7" borderId="0" xfId="0" applyFont="1" applyFill="1" applyBorder="1" applyAlignment="1">
      <alignment horizontal="center" vertical="center"/>
    </xf>
    <xf numFmtId="0" fontId="7" fillId="19" borderId="2" xfId="0" applyFont="1" applyFill="1" applyBorder="1" applyAlignment="1">
      <alignment horizontal="center" vertical="center" wrapText="1"/>
    </xf>
    <xf numFmtId="0" fontId="18" fillId="7" borderId="0"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18"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5">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345" name="AutoShape 38" descr="Resultado de imagen para boton agregar icono">
          <a:extLst>
            <a:ext uri="{FF2B5EF4-FFF2-40B4-BE49-F238E27FC236}">
              <a16:creationId xmlns:a16="http://schemas.microsoft.com/office/drawing/2014/main" id="{393D2323-315B-4585-BA1B-570AA618D478}"/>
            </a:ext>
          </a:extLst>
        </xdr:cNvPr>
        <xdr:cNvSpPr>
          <a:spLocks noChangeAspect="1" noChangeArrowheads="1"/>
        </xdr:cNvSpPr>
      </xdr:nvSpPr>
      <xdr:spPr bwMode="auto">
        <a:xfrm>
          <a:off x="1327785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346" name="AutoShape 39" descr="Resultado de imagen para boton agregar icono">
          <a:extLst>
            <a:ext uri="{FF2B5EF4-FFF2-40B4-BE49-F238E27FC236}">
              <a16:creationId xmlns:a16="http://schemas.microsoft.com/office/drawing/2014/main" id="{4D6089D3-4ADE-4889-80F9-4CB3CC77400E}"/>
            </a:ext>
          </a:extLst>
        </xdr:cNvPr>
        <xdr:cNvSpPr>
          <a:spLocks noChangeAspect="1" noChangeArrowheads="1"/>
        </xdr:cNvSpPr>
      </xdr:nvSpPr>
      <xdr:spPr bwMode="auto">
        <a:xfrm>
          <a:off x="1327785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347" name="AutoShape 40" descr="Resultado de imagen para boton agregar icono">
          <a:extLst>
            <a:ext uri="{FF2B5EF4-FFF2-40B4-BE49-F238E27FC236}">
              <a16:creationId xmlns:a16="http://schemas.microsoft.com/office/drawing/2014/main" id="{3C422526-F01E-4F83-B494-A0297313858F}"/>
            </a:ext>
          </a:extLst>
        </xdr:cNvPr>
        <xdr:cNvSpPr>
          <a:spLocks noChangeAspect="1" noChangeArrowheads="1"/>
        </xdr:cNvSpPr>
      </xdr:nvSpPr>
      <xdr:spPr bwMode="auto">
        <a:xfrm>
          <a:off x="1327785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348" name="AutoShape 42" descr="Z">
          <a:extLst>
            <a:ext uri="{FF2B5EF4-FFF2-40B4-BE49-F238E27FC236}">
              <a16:creationId xmlns:a16="http://schemas.microsoft.com/office/drawing/2014/main" id="{D349D49B-E4D0-428A-B9F3-FC1C4E019033}"/>
            </a:ext>
          </a:extLst>
        </xdr:cNvPr>
        <xdr:cNvSpPr>
          <a:spLocks noChangeAspect="1" noChangeArrowheads="1"/>
        </xdr:cNvSpPr>
      </xdr:nvSpPr>
      <xdr:spPr bwMode="auto">
        <a:xfrm>
          <a:off x="13277850" y="23907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5"/>
  <sheetViews>
    <sheetView showGridLines="0" tabSelected="1" topLeftCell="C1" zoomScaleNormal="100" workbookViewId="0">
      <selection activeCell="E7" sqref="E7"/>
    </sheetView>
  </sheetViews>
  <sheetFormatPr baseColWidth="10" defaultColWidth="0" defaultRowHeight="15.75" zeroHeight="1" x14ac:dyDescent="0.25"/>
  <cols>
    <col min="1" max="1" width="8.85546875" style="46" customWidth="1"/>
    <col min="2" max="2" width="45.140625" style="46" customWidth="1"/>
    <col min="3" max="3" width="43" style="46" customWidth="1"/>
    <col min="4" max="4" width="63.140625" style="46" customWidth="1"/>
    <col min="5" max="5" width="39" style="99" customWidth="1"/>
    <col min="6" max="6" width="36" style="46" customWidth="1"/>
    <col min="7" max="7" width="33.85546875" style="46" customWidth="1"/>
    <col min="8" max="8" width="39.7109375" style="46" customWidth="1"/>
    <col min="9" max="9" width="11.42578125" style="46" customWidth="1"/>
    <col min="10" max="10" width="18.85546875" style="46" customWidth="1"/>
    <col min="11" max="11" width="28" style="46" customWidth="1"/>
    <col min="12" max="15" width="11.42578125" style="46" customWidth="1"/>
    <col min="16" max="16" width="24.5703125" style="46" customWidth="1"/>
    <col min="17" max="17" width="20" style="46" customWidth="1"/>
    <col min="18" max="18" width="27.28515625" style="46" customWidth="1"/>
    <col min="19" max="19" width="19.5703125" style="46" customWidth="1"/>
    <col min="20" max="20" width="46.28515625" style="46" customWidth="1"/>
    <col min="21" max="21" width="11.42578125" style="46" customWidth="1"/>
    <col min="22" max="22" width="18.85546875" style="46" customWidth="1"/>
    <col min="23" max="23" width="14.140625" style="46" customWidth="1"/>
    <col min="24" max="24" width="18.42578125" style="46" customWidth="1"/>
    <col min="25" max="25" width="52.85546875" style="46" customWidth="1"/>
    <col min="26" max="26" width="17.7109375" style="46" customWidth="1"/>
    <col min="27" max="27" width="19.7109375" style="46" customWidth="1"/>
    <col min="28" max="29" width="16.42578125" style="46" customWidth="1"/>
    <col min="30" max="30" width="36.28515625" style="46" customWidth="1"/>
    <col min="31" max="31" width="27.28515625" style="46" customWidth="1"/>
    <col min="32" max="38" width="11.42578125" style="46" customWidth="1"/>
    <col min="39" max="39" width="14.85546875" style="46" customWidth="1"/>
    <col min="40" max="40" width="14.5703125" style="46" customWidth="1"/>
    <col min="41" max="41" width="20.7109375" style="46" customWidth="1"/>
    <col min="42" max="42" width="23" style="46" customWidth="1"/>
    <col min="43" max="43" width="19.140625" style="46" customWidth="1"/>
    <col min="44" max="44" width="31.42578125" style="46" customWidth="1"/>
    <col min="45" max="45" width="18.42578125" style="46" customWidth="1"/>
    <col min="46" max="46" width="19.85546875" style="46" customWidth="1"/>
    <col min="47" max="47" width="11.42578125" style="46" customWidth="1"/>
    <col min="48" max="16384" width="0" style="46" hidden="1"/>
  </cols>
  <sheetData>
    <row r="1" spans="1:46" ht="40.5" customHeight="1" x14ac:dyDescent="0.25">
      <c r="A1" s="157" t="s">
        <v>0</v>
      </c>
      <c r="B1" s="158"/>
      <c r="C1" s="158"/>
      <c r="D1" s="158"/>
      <c r="E1" s="158"/>
      <c r="F1" s="158"/>
      <c r="G1" s="158"/>
      <c r="H1" s="158"/>
      <c r="I1" s="158"/>
      <c r="J1" s="158"/>
      <c r="K1" s="158"/>
      <c r="L1" s="158"/>
      <c r="M1" s="158"/>
      <c r="N1" s="158"/>
      <c r="O1" s="158"/>
      <c r="P1" s="158"/>
      <c r="Q1" s="158"/>
      <c r="R1" s="158"/>
      <c r="S1" s="158"/>
      <c r="T1" s="158"/>
      <c r="U1" s="158"/>
    </row>
    <row r="2" spans="1:46" ht="40.5" customHeight="1" thickBot="1" x14ac:dyDescent="0.3">
      <c r="A2" s="159" t="s">
        <v>1</v>
      </c>
      <c r="B2" s="159"/>
      <c r="C2" s="159"/>
      <c r="D2" s="160"/>
      <c r="E2" s="160"/>
      <c r="F2" s="160"/>
      <c r="G2" s="160"/>
      <c r="H2" s="160"/>
      <c r="I2" s="160"/>
      <c r="J2" s="159"/>
      <c r="K2" s="159"/>
      <c r="L2" s="159"/>
      <c r="M2" s="159"/>
      <c r="N2" s="159"/>
      <c r="O2" s="159"/>
      <c r="P2" s="159"/>
      <c r="Q2" s="159"/>
      <c r="R2" s="159"/>
      <c r="S2" s="159"/>
      <c r="T2" s="159"/>
      <c r="U2" s="159"/>
    </row>
    <row r="3" spans="1:46" ht="32.25" customHeight="1" x14ac:dyDescent="0.25">
      <c r="A3" s="162" t="s">
        <v>2</v>
      </c>
      <c r="B3" s="162"/>
      <c r="C3" s="35">
        <v>2019</v>
      </c>
      <c r="D3" s="165" t="s">
        <v>3</v>
      </c>
      <c r="E3" s="166"/>
      <c r="F3" s="166"/>
      <c r="G3" s="166"/>
      <c r="H3" s="166"/>
      <c r="I3" s="167"/>
      <c r="J3" s="36"/>
      <c r="K3" s="36"/>
      <c r="L3" s="36"/>
      <c r="M3" s="36"/>
      <c r="N3" s="36"/>
      <c r="O3" s="36"/>
      <c r="P3" s="36"/>
      <c r="Q3" s="36"/>
      <c r="R3" s="36"/>
      <c r="S3" s="36"/>
      <c r="T3" s="36"/>
      <c r="U3" s="36"/>
      <c r="V3" s="47"/>
      <c r="W3" s="47"/>
      <c r="X3" s="47"/>
      <c r="Y3" s="47"/>
      <c r="Z3" s="47"/>
      <c r="AA3" s="47"/>
      <c r="AB3" s="47"/>
      <c r="AC3" s="47"/>
      <c r="AD3" s="47"/>
      <c r="AE3" s="47"/>
      <c r="AF3" s="47"/>
      <c r="AG3" s="47"/>
      <c r="AH3" s="47"/>
      <c r="AI3" s="47"/>
      <c r="AJ3" s="47"/>
      <c r="AK3" s="47"/>
      <c r="AL3" s="47"/>
      <c r="AM3" s="47"/>
      <c r="AN3" s="47"/>
      <c r="AO3" s="47"/>
      <c r="AP3" s="47"/>
      <c r="AQ3" s="47"/>
      <c r="AR3" s="47"/>
      <c r="AS3" s="47"/>
      <c r="AT3" s="47"/>
    </row>
    <row r="4" spans="1:46" ht="43.5" customHeight="1" thickBot="1" x14ac:dyDescent="0.3">
      <c r="A4" s="162" t="s">
        <v>4</v>
      </c>
      <c r="B4" s="162"/>
      <c r="C4" s="35" t="s">
        <v>5</v>
      </c>
      <c r="D4" s="122" t="s">
        <v>6</v>
      </c>
      <c r="E4" s="123" t="s">
        <v>7</v>
      </c>
      <c r="F4" s="172" t="s">
        <v>8</v>
      </c>
      <c r="G4" s="172"/>
      <c r="H4" s="172"/>
      <c r="I4" s="173"/>
      <c r="J4" s="36"/>
      <c r="K4" s="36"/>
      <c r="L4" s="36"/>
      <c r="M4" s="36"/>
      <c r="N4" s="36"/>
      <c r="O4" s="36"/>
      <c r="P4" s="36"/>
      <c r="Q4" s="36"/>
      <c r="R4" s="36"/>
      <c r="S4" s="36"/>
      <c r="T4" s="36"/>
      <c r="U4" s="36"/>
      <c r="V4" s="47"/>
      <c r="W4" s="47"/>
      <c r="X4" s="47"/>
      <c r="Y4" s="47"/>
      <c r="Z4" s="47"/>
      <c r="AA4" s="47"/>
      <c r="AB4" s="47"/>
      <c r="AC4" s="47"/>
      <c r="AD4" s="47"/>
      <c r="AE4" s="47"/>
      <c r="AF4" s="47"/>
      <c r="AG4" s="47"/>
      <c r="AH4" s="47"/>
      <c r="AI4" s="47"/>
      <c r="AJ4" s="47"/>
      <c r="AK4" s="47"/>
      <c r="AL4" s="47"/>
      <c r="AM4" s="47"/>
      <c r="AN4" s="47"/>
      <c r="AO4" s="47"/>
      <c r="AP4" s="47"/>
      <c r="AQ4" s="47"/>
      <c r="AR4" s="47"/>
      <c r="AS4" s="47"/>
      <c r="AT4" s="47"/>
    </row>
    <row r="5" spans="1:46" ht="31.5" customHeight="1" x14ac:dyDescent="0.25">
      <c r="A5" s="162" t="s">
        <v>9</v>
      </c>
      <c r="B5" s="162"/>
      <c r="C5" s="35" t="s">
        <v>10</v>
      </c>
      <c r="D5" s="124">
        <v>1</v>
      </c>
      <c r="E5" s="125" t="s">
        <v>11</v>
      </c>
      <c r="F5" s="174" t="s">
        <v>12</v>
      </c>
      <c r="G5" s="174"/>
      <c r="H5" s="174"/>
      <c r="I5" s="175"/>
      <c r="J5" s="36"/>
      <c r="K5" s="36"/>
      <c r="L5" s="36"/>
      <c r="M5" s="36"/>
      <c r="N5" s="36"/>
      <c r="O5" s="36"/>
      <c r="P5" s="36"/>
      <c r="Q5" s="36"/>
      <c r="R5" s="36"/>
      <c r="S5" s="36"/>
      <c r="T5" s="36"/>
      <c r="U5" s="36"/>
      <c r="V5" s="47"/>
      <c r="W5" s="47"/>
      <c r="X5" s="47"/>
      <c r="Y5" s="47"/>
      <c r="Z5" s="47"/>
      <c r="AA5" s="47"/>
      <c r="AB5" s="47"/>
      <c r="AC5" s="47"/>
      <c r="AD5" s="47"/>
      <c r="AE5" s="47"/>
      <c r="AF5" s="47"/>
      <c r="AG5" s="47"/>
      <c r="AH5" s="47"/>
      <c r="AI5" s="47"/>
      <c r="AJ5" s="47"/>
      <c r="AK5" s="47"/>
      <c r="AL5" s="47"/>
      <c r="AM5" s="47"/>
      <c r="AN5" s="47"/>
      <c r="AO5" s="47"/>
      <c r="AP5" s="47"/>
      <c r="AQ5" s="47"/>
      <c r="AR5" s="47"/>
      <c r="AS5" s="47"/>
      <c r="AT5" s="47"/>
    </row>
    <row r="6" spans="1:46" ht="99" customHeight="1" x14ac:dyDescent="0.25">
      <c r="A6" s="162" t="s">
        <v>13</v>
      </c>
      <c r="B6" s="162"/>
      <c r="C6" s="35" t="s">
        <v>14</v>
      </c>
      <c r="D6" s="34">
        <v>2</v>
      </c>
      <c r="E6" s="119" t="s">
        <v>15</v>
      </c>
      <c r="F6" s="176" t="s">
        <v>16</v>
      </c>
      <c r="G6" s="176"/>
      <c r="H6" s="176"/>
      <c r="I6" s="177"/>
      <c r="J6" s="36"/>
      <c r="K6" s="36"/>
      <c r="L6" s="36"/>
      <c r="M6" s="36"/>
      <c r="N6" s="36"/>
      <c r="O6" s="36"/>
      <c r="P6" s="36"/>
      <c r="Q6" s="36"/>
      <c r="R6" s="36"/>
      <c r="S6" s="36"/>
      <c r="T6" s="36"/>
      <c r="U6" s="36"/>
      <c r="V6" s="48"/>
      <c r="W6" s="48"/>
      <c r="X6" s="48"/>
      <c r="Y6" s="48"/>
      <c r="Z6" s="48"/>
      <c r="AA6" s="48"/>
      <c r="AB6" s="48"/>
      <c r="AC6" s="48"/>
      <c r="AD6" s="48"/>
      <c r="AE6" s="48"/>
      <c r="AF6" s="48"/>
      <c r="AG6" s="48"/>
      <c r="AH6" s="48"/>
      <c r="AI6" s="48"/>
      <c r="AJ6" s="48"/>
      <c r="AK6" s="48"/>
      <c r="AL6" s="48"/>
      <c r="AM6" s="48"/>
      <c r="AN6" s="48"/>
      <c r="AO6" s="48"/>
      <c r="AP6" s="37"/>
      <c r="AQ6" s="48"/>
      <c r="AR6" s="48"/>
      <c r="AS6" s="48"/>
      <c r="AT6" s="48"/>
    </row>
    <row r="7" spans="1:46" ht="86.25" customHeight="1" x14ac:dyDescent="0.25">
      <c r="A7" s="162" t="s">
        <v>17</v>
      </c>
      <c r="B7" s="162"/>
      <c r="C7" s="35" t="s">
        <v>18</v>
      </c>
      <c r="D7" s="121">
        <v>3</v>
      </c>
      <c r="E7" s="127" t="s">
        <v>177</v>
      </c>
      <c r="F7" s="178" t="s">
        <v>178</v>
      </c>
      <c r="G7" s="179"/>
      <c r="H7" s="179"/>
      <c r="I7" s="180"/>
      <c r="J7" s="36"/>
      <c r="K7" s="36"/>
      <c r="L7" s="36"/>
      <c r="M7" s="36"/>
      <c r="N7" s="36"/>
      <c r="O7" s="36"/>
      <c r="P7" s="36"/>
      <c r="Q7" s="36"/>
      <c r="R7" s="36"/>
      <c r="S7" s="36"/>
      <c r="T7" s="36"/>
      <c r="U7" s="36"/>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row>
    <row r="8" spans="1:46" ht="92.25" customHeight="1" thickBot="1" x14ac:dyDescent="0.3">
      <c r="A8" s="39" t="s">
        <v>19</v>
      </c>
      <c r="B8" s="37"/>
      <c r="C8" s="37"/>
      <c r="D8" s="120">
        <v>4</v>
      </c>
      <c r="E8" s="126" t="s">
        <v>188</v>
      </c>
      <c r="F8" s="184" t="s">
        <v>187</v>
      </c>
      <c r="G8" s="184"/>
      <c r="H8" s="184"/>
      <c r="I8" s="185"/>
      <c r="J8" s="37"/>
      <c r="K8" s="37"/>
      <c r="L8" s="37"/>
      <c r="M8" s="37"/>
      <c r="N8" s="37"/>
      <c r="O8" s="37"/>
      <c r="P8" s="37"/>
      <c r="Q8" s="47"/>
      <c r="R8" s="47"/>
      <c r="S8" s="47"/>
      <c r="T8" s="47"/>
      <c r="U8" s="47"/>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row>
    <row r="9" spans="1:46" x14ac:dyDescent="0.25">
      <c r="A9" s="37"/>
      <c r="B9" s="37"/>
      <c r="C9" s="37"/>
      <c r="D9" s="181"/>
      <c r="E9" s="181"/>
      <c r="F9" s="181"/>
      <c r="G9" s="181"/>
      <c r="H9" s="181"/>
      <c r="I9" s="181"/>
      <c r="J9" s="181"/>
      <c r="K9" s="181"/>
      <c r="L9" s="181"/>
      <c r="M9" s="181"/>
      <c r="N9" s="181"/>
      <c r="O9" s="181"/>
      <c r="P9" s="181"/>
      <c r="Q9" s="181"/>
      <c r="R9" s="181"/>
      <c r="S9" s="181"/>
      <c r="T9" s="115"/>
      <c r="U9" s="40"/>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row>
    <row r="10" spans="1:46" x14ac:dyDescent="0.25">
      <c r="A10" s="49"/>
      <c r="B10" s="47"/>
      <c r="C10" s="47"/>
      <c r="D10" s="183"/>
      <c r="E10" s="183"/>
      <c r="F10" s="183"/>
      <c r="G10" s="183"/>
      <c r="H10" s="183"/>
      <c r="I10" s="183"/>
      <c r="J10" s="183"/>
      <c r="K10" s="183"/>
      <c r="L10" s="130"/>
      <c r="M10" s="130"/>
      <c r="N10" s="130"/>
      <c r="O10" s="130"/>
      <c r="P10" s="107"/>
      <c r="Q10" s="107"/>
      <c r="R10" s="107"/>
      <c r="S10" s="107"/>
      <c r="T10" s="107"/>
      <c r="U10" s="107"/>
      <c r="V10" s="130"/>
      <c r="W10" s="130"/>
      <c r="X10" s="106"/>
      <c r="Y10" s="106"/>
      <c r="Z10" s="106"/>
      <c r="AA10" s="130"/>
      <c r="AB10" s="130"/>
      <c r="AC10" s="106"/>
      <c r="AD10" s="106"/>
      <c r="AE10" s="106"/>
      <c r="AF10" s="130"/>
      <c r="AG10" s="130"/>
      <c r="AH10" s="106"/>
      <c r="AI10" s="106"/>
      <c r="AJ10" s="106"/>
      <c r="AK10" s="130"/>
      <c r="AL10" s="130"/>
      <c r="AM10" s="106"/>
      <c r="AN10" s="106"/>
      <c r="AO10" s="106"/>
      <c r="AP10" s="130"/>
      <c r="AQ10" s="130"/>
      <c r="AR10" s="130"/>
      <c r="AS10" s="106"/>
      <c r="AT10" s="106"/>
    </row>
    <row r="11" spans="1:46" ht="16.5" thickBot="1" x14ac:dyDescent="0.3">
      <c r="A11" s="47"/>
      <c r="B11" s="47"/>
      <c r="C11" s="47"/>
      <c r="D11" s="47"/>
      <c r="E11" s="49"/>
      <c r="F11" s="47"/>
      <c r="G11" s="47"/>
      <c r="H11" s="47"/>
      <c r="I11" s="47"/>
      <c r="J11" s="47"/>
      <c r="K11" s="47"/>
      <c r="L11" s="47"/>
      <c r="M11" s="47"/>
      <c r="N11" s="47"/>
      <c r="O11" s="47"/>
      <c r="P11" s="47"/>
      <c r="Q11" s="47"/>
      <c r="R11" s="47"/>
      <c r="S11" s="47"/>
      <c r="T11" s="47"/>
      <c r="U11" s="4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row>
    <row r="12" spans="1:46" x14ac:dyDescent="0.25">
      <c r="A12" s="168" t="s">
        <v>20</v>
      </c>
      <c r="B12" s="169"/>
      <c r="C12" s="169"/>
      <c r="D12" s="143"/>
      <c r="E12" s="143"/>
      <c r="F12" s="143"/>
      <c r="G12" s="143"/>
      <c r="H12" s="143"/>
      <c r="I12" s="143"/>
      <c r="J12" s="143"/>
      <c r="K12" s="143"/>
      <c r="L12" s="143"/>
      <c r="M12" s="143"/>
      <c r="N12" s="143"/>
      <c r="O12" s="143"/>
      <c r="P12" s="143"/>
      <c r="Q12" s="143"/>
      <c r="R12" s="143"/>
      <c r="S12" s="143"/>
      <c r="T12" s="143"/>
      <c r="U12" s="143"/>
      <c r="V12" s="145" t="s">
        <v>181</v>
      </c>
      <c r="W12" s="145"/>
      <c r="X12" s="145"/>
      <c r="Y12" s="145"/>
      <c r="Z12" s="145"/>
      <c r="AA12" s="164" t="s">
        <v>180</v>
      </c>
      <c r="AB12" s="164"/>
      <c r="AC12" s="164"/>
      <c r="AD12" s="164"/>
      <c r="AE12" s="164"/>
      <c r="AF12" s="145" t="s">
        <v>182</v>
      </c>
      <c r="AG12" s="145"/>
      <c r="AH12" s="145"/>
      <c r="AI12" s="145"/>
      <c r="AJ12" s="145"/>
      <c r="AK12" s="161" t="s">
        <v>183</v>
      </c>
      <c r="AL12" s="161"/>
      <c r="AM12" s="161"/>
      <c r="AN12" s="161"/>
      <c r="AO12" s="161"/>
      <c r="AP12" s="147" t="s">
        <v>21</v>
      </c>
      <c r="AQ12" s="147"/>
      <c r="AR12" s="147"/>
      <c r="AS12" s="147"/>
      <c r="AT12" s="148"/>
    </row>
    <row r="13" spans="1:46" x14ac:dyDescent="0.25">
      <c r="A13" s="170"/>
      <c r="B13" s="171"/>
      <c r="C13" s="171"/>
      <c r="D13" s="144"/>
      <c r="E13" s="144"/>
      <c r="F13" s="144"/>
      <c r="G13" s="144"/>
      <c r="H13" s="144"/>
      <c r="I13" s="144"/>
      <c r="J13" s="144"/>
      <c r="K13" s="144"/>
      <c r="L13" s="144"/>
      <c r="M13" s="144"/>
      <c r="N13" s="144"/>
      <c r="O13" s="144"/>
      <c r="P13" s="144"/>
      <c r="Q13" s="144"/>
      <c r="R13" s="144"/>
      <c r="S13" s="144"/>
      <c r="T13" s="144"/>
      <c r="U13" s="144"/>
      <c r="V13" s="154"/>
      <c r="W13" s="154"/>
      <c r="X13" s="154"/>
      <c r="Y13" s="154"/>
      <c r="Z13" s="154"/>
      <c r="AA13" s="152"/>
      <c r="AB13" s="152"/>
      <c r="AC13" s="152"/>
      <c r="AD13" s="152"/>
      <c r="AE13" s="152"/>
      <c r="AF13" s="154"/>
      <c r="AG13" s="154"/>
      <c r="AH13" s="154"/>
      <c r="AI13" s="154"/>
      <c r="AJ13" s="154"/>
      <c r="AK13" s="155"/>
      <c r="AL13" s="155"/>
      <c r="AM13" s="155"/>
      <c r="AN13" s="155"/>
      <c r="AO13" s="155"/>
      <c r="AP13" s="149" t="s">
        <v>22</v>
      </c>
      <c r="AQ13" s="149"/>
      <c r="AR13" s="149"/>
      <c r="AS13" s="149"/>
      <c r="AT13" s="150"/>
    </row>
    <row r="14" spans="1:46" ht="15" customHeight="1" x14ac:dyDescent="0.25">
      <c r="A14" s="113"/>
      <c r="B14" s="114"/>
      <c r="C14" s="114"/>
      <c r="D14" s="141" t="s">
        <v>23</v>
      </c>
      <c r="E14" s="141"/>
      <c r="F14" s="141"/>
      <c r="G14" s="141"/>
      <c r="H14" s="141"/>
      <c r="I14" s="141"/>
      <c r="J14" s="141"/>
      <c r="K14" s="141"/>
      <c r="L14" s="141"/>
      <c r="M14" s="141"/>
      <c r="N14" s="141"/>
      <c r="O14" s="141"/>
      <c r="P14" s="141"/>
      <c r="Q14" s="141"/>
      <c r="R14" s="141"/>
      <c r="S14" s="141"/>
      <c r="T14" s="108"/>
      <c r="U14" s="108"/>
      <c r="V14" s="142"/>
      <c r="W14" s="142"/>
      <c r="X14" s="182" t="s">
        <v>24</v>
      </c>
      <c r="Y14" s="142" t="s">
        <v>25</v>
      </c>
      <c r="Z14" s="142" t="s">
        <v>26</v>
      </c>
      <c r="AA14" s="153"/>
      <c r="AB14" s="153"/>
      <c r="AC14" s="153" t="s">
        <v>24</v>
      </c>
      <c r="AD14" s="153" t="s">
        <v>25</v>
      </c>
      <c r="AE14" s="153" t="s">
        <v>26</v>
      </c>
      <c r="AF14" s="142"/>
      <c r="AG14" s="142"/>
      <c r="AH14" s="142" t="s">
        <v>24</v>
      </c>
      <c r="AI14" s="142" t="s">
        <v>25</v>
      </c>
      <c r="AJ14" s="142" t="s">
        <v>26</v>
      </c>
      <c r="AK14" s="137"/>
      <c r="AL14" s="137"/>
      <c r="AM14" s="137" t="s">
        <v>24</v>
      </c>
      <c r="AN14" s="137" t="s">
        <v>25</v>
      </c>
      <c r="AO14" s="137" t="s">
        <v>26</v>
      </c>
      <c r="AP14" s="146" t="s">
        <v>27</v>
      </c>
      <c r="AQ14" s="146"/>
      <c r="AR14" s="146"/>
      <c r="AS14" s="146" t="s">
        <v>24</v>
      </c>
      <c r="AT14" s="151" t="s">
        <v>28</v>
      </c>
    </row>
    <row r="15" spans="1:46" ht="47.25" x14ac:dyDescent="0.25">
      <c r="A15" s="41" t="s">
        <v>29</v>
      </c>
      <c r="B15" s="42" t="s">
        <v>30</v>
      </c>
      <c r="C15" s="42" t="s">
        <v>31</v>
      </c>
      <c r="D15" s="108" t="s">
        <v>32</v>
      </c>
      <c r="E15" s="108" t="s">
        <v>33</v>
      </c>
      <c r="F15" s="108" t="s">
        <v>34</v>
      </c>
      <c r="G15" s="108" t="s">
        <v>35</v>
      </c>
      <c r="H15" s="108" t="s">
        <v>36</v>
      </c>
      <c r="I15" s="108" t="s">
        <v>37</v>
      </c>
      <c r="J15" s="108" t="s">
        <v>38</v>
      </c>
      <c r="K15" s="108" t="s">
        <v>39</v>
      </c>
      <c r="L15" s="108" t="s">
        <v>40</v>
      </c>
      <c r="M15" s="108" t="s">
        <v>41</v>
      </c>
      <c r="N15" s="108" t="s">
        <v>42</v>
      </c>
      <c r="O15" s="108" t="s">
        <v>43</v>
      </c>
      <c r="P15" s="108" t="s">
        <v>44</v>
      </c>
      <c r="Q15" s="108" t="s">
        <v>45</v>
      </c>
      <c r="R15" s="108" t="s">
        <v>46</v>
      </c>
      <c r="S15" s="108" t="s">
        <v>47</v>
      </c>
      <c r="T15" s="108" t="s">
        <v>48</v>
      </c>
      <c r="U15" s="108" t="s">
        <v>49</v>
      </c>
      <c r="V15" s="105" t="s">
        <v>50</v>
      </c>
      <c r="W15" s="105" t="s">
        <v>51</v>
      </c>
      <c r="X15" s="182"/>
      <c r="Y15" s="142"/>
      <c r="Z15" s="142"/>
      <c r="AA15" s="104" t="s">
        <v>50</v>
      </c>
      <c r="AB15" s="104" t="s">
        <v>51</v>
      </c>
      <c r="AC15" s="153"/>
      <c r="AD15" s="153"/>
      <c r="AE15" s="153"/>
      <c r="AF15" s="105" t="s">
        <v>50</v>
      </c>
      <c r="AG15" s="105" t="s">
        <v>51</v>
      </c>
      <c r="AH15" s="142"/>
      <c r="AI15" s="142"/>
      <c r="AJ15" s="142"/>
      <c r="AK15" s="101" t="s">
        <v>50</v>
      </c>
      <c r="AL15" s="101" t="s">
        <v>51</v>
      </c>
      <c r="AM15" s="137"/>
      <c r="AN15" s="137"/>
      <c r="AO15" s="137"/>
      <c r="AP15" s="111" t="s">
        <v>35</v>
      </c>
      <c r="AQ15" s="111" t="s">
        <v>50</v>
      </c>
      <c r="AR15" s="111" t="s">
        <v>51</v>
      </c>
      <c r="AS15" s="146"/>
      <c r="AT15" s="151"/>
    </row>
    <row r="16" spans="1:46" x14ac:dyDescent="0.25">
      <c r="A16" s="41"/>
      <c r="B16" s="61"/>
      <c r="C16" s="61"/>
      <c r="D16" s="108" t="s">
        <v>52</v>
      </c>
      <c r="E16" s="108"/>
      <c r="F16" s="108" t="s">
        <v>52</v>
      </c>
      <c r="G16" s="108" t="s">
        <v>52</v>
      </c>
      <c r="H16" s="108" t="s">
        <v>52</v>
      </c>
      <c r="I16" s="108" t="s">
        <v>52</v>
      </c>
      <c r="J16" s="108" t="s">
        <v>52</v>
      </c>
      <c r="K16" s="108" t="s">
        <v>52</v>
      </c>
      <c r="L16" s="62" t="s">
        <v>52</v>
      </c>
      <c r="M16" s="62" t="s">
        <v>52</v>
      </c>
      <c r="N16" s="62" t="s">
        <v>52</v>
      </c>
      <c r="O16" s="62" t="s">
        <v>52</v>
      </c>
      <c r="P16" s="108" t="s">
        <v>52</v>
      </c>
      <c r="Q16" s="108" t="s">
        <v>52</v>
      </c>
      <c r="R16" s="108" t="s">
        <v>52</v>
      </c>
      <c r="S16" s="108" t="s">
        <v>52</v>
      </c>
      <c r="T16" s="108"/>
      <c r="U16" s="108"/>
      <c r="V16" s="105" t="s">
        <v>52</v>
      </c>
      <c r="W16" s="105"/>
      <c r="X16" s="116" t="s">
        <v>52</v>
      </c>
      <c r="Y16" s="105" t="s">
        <v>52</v>
      </c>
      <c r="Z16" s="105" t="s">
        <v>52</v>
      </c>
      <c r="AA16" s="104" t="s">
        <v>52</v>
      </c>
      <c r="AB16" s="104" t="s">
        <v>52</v>
      </c>
      <c r="AC16" s="104" t="s">
        <v>52</v>
      </c>
      <c r="AD16" s="104" t="s">
        <v>52</v>
      </c>
      <c r="AE16" s="104" t="s">
        <v>52</v>
      </c>
      <c r="AF16" s="105" t="s">
        <v>52</v>
      </c>
      <c r="AG16" s="105" t="s">
        <v>52</v>
      </c>
      <c r="AH16" s="105"/>
      <c r="AI16" s="105" t="s">
        <v>52</v>
      </c>
      <c r="AJ16" s="105" t="s">
        <v>52</v>
      </c>
      <c r="AK16" s="101" t="s">
        <v>52</v>
      </c>
      <c r="AL16" s="101" t="s">
        <v>52</v>
      </c>
      <c r="AM16" s="101" t="s">
        <v>52</v>
      </c>
      <c r="AN16" s="101" t="s">
        <v>52</v>
      </c>
      <c r="AO16" s="101" t="s">
        <v>52</v>
      </c>
      <c r="AP16" s="111" t="s">
        <v>52</v>
      </c>
      <c r="AQ16" s="111"/>
      <c r="AR16" s="111" t="s">
        <v>52</v>
      </c>
      <c r="AS16" s="111" t="s">
        <v>52</v>
      </c>
      <c r="AT16" s="112" t="s">
        <v>52</v>
      </c>
    </row>
    <row r="17" spans="1:46" s="80" customFormat="1" ht="136.5" customHeight="1" x14ac:dyDescent="0.25">
      <c r="A17" s="67">
        <v>6</v>
      </c>
      <c r="B17" s="68" t="s">
        <v>53</v>
      </c>
      <c r="C17" s="55" t="s">
        <v>54</v>
      </c>
      <c r="D17" s="69" t="s">
        <v>55</v>
      </c>
      <c r="E17" s="57">
        <v>0.2</v>
      </c>
      <c r="F17" s="70" t="s">
        <v>56</v>
      </c>
      <c r="G17" s="54" t="s">
        <v>57</v>
      </c>
      <c r="H17" s="54" t="s">
        <v>58</v>
      </c>
      <c r="I17" s="71" t="s">
        <v>59</v>
      </c>
      <c r="J17" s="54" t="s">
        <v>60</v>
      </c>
      <c r="K17" s="54" t="s">
        <v>57</v>
      </c>
      <c r="L17" s="72">
        <v>0</v>
      </c>
      <c r="M17" s="72">
        <v>1</v>
      </c>
      <c r="N17" s="72">
        <v>0</v>
      </c>
      <c r="O17" s="72">
        <v>0</v>
      </c>
      <c r="P17" s="54">
        <v>1</v>
      </c>
      <c r="Q17" s="54" t="s">
        <v>61</v>
      </c>
      <c r="R17" s="54" t="s">
        <v>57</v>
      </c>
      <c r="S17" s="54" t="s">
        <v>62</v>
      </c>
      <c r="T17" s="54" t="s">
        <v>63</v>
      </c>
      <c r="U17" s="55"/>
      <c r="V17" s="68">
        <f>L17</f>
        <v>0</v>
      </c>
      <c r="W17" s="73"/>
      <c r="X17" s="73"/>
      <c r="Y17" s="55" t="s">
        <v>162</v>
      </c>
      <c r="Z17" s="55"/>
      <c r="AA17" s="74">
        <v>1</v>
      </c>
      <c r="AB17" s="75">
        <v>1</v>
      </c>
      <c r="AC17" s="76">
        <f>AB17/AA17</f>
        <v>1</v>
      </c>
      <c r="AD17" s="55" t="s">
        <v>174</v>
      </c>
      <c r="AE17" s="55" t="s">
        <v>173</v>
      </c>
      <c r="AF17" s="68">
        <f>N17</f>
        <v>0</v>
      </c>
      <c r="AG17" s="55"/>
      <c r="AH17" s="73" t="s">
        <v>162</v>
      </c>
      <c r="AI17" s="55"/>
      <c r="AJ17" s="55"/>
      <c r="AK17" s="68">
        <f>O17</f>
        <v>0</v>
      </c>
      <c r="AL17" s="77"/>
      <c r="AM17" s="73" t="s">
        <v>162</v>
      </c>
      <c r="AN17" s="55"/>
      <c r="AO17" s="55"/>
      <c r="AP17" s="68" t="str">
        <f>G17</f>
        <v>Herramienta de monitoreo Plan de Sostenibilidad y Adecuación</v>
      </c>
      <c r="AQ17" s="68">
        <f>P17</f>
        <v>1</v>
      </c>
      <c r="AR17" s="78"/>
      <c r="AS17" s="79">
        <f>AR17/AQ17</f>
        <v>0</v>
      </c>
      <c r="AT17" s="63"/>
    </row>
    <row r="18" spans="1:46" s="80" customFormat="1" ht="187.5" customHeight="1" x14ac:dyDescent="0.25">
      <c r="A18" s="67">
        <v>6</v>
      </c>
      <c r="B18" s="68" t="s">
        <v>53</v>
      </c>
      <c r="C18" s="55" t="s">
        <v>54</v>
      </c>
      <c r="D18" s="69" t="s">
        <v>64</v>
      </c>
      <c r="E18" s="57">
        <v>0.2</v>
      </c>
      <c r="F18" s="70" t="s">
        <v>56</v>
      </c>
      <c r="G18" s="54" t="s">
        <v>65</v>
      </c>
      <c r="H18" s="54" t="s">
        <v>66</v>
      </c>
      <c r="I18" s="71" t="s">
        <v>59</v>
      </c>
      <c r="J18" s="54" t="s">
        <v>60</v>
      </c>
      <c r="K18" s="54" t="s">
        <v>65</v>
      </c>
      <c r="L18" s="81">
        <v>1</v>
      </c>
      <c r="M18" s="81">
        <v>0</v>
      </c>
      <c r="N18" s="81">
        <v>1</v>
      </c>
      <c r="O18" s="81">
        <v>1</v>
      </c>
      <c r="P18" s="54">
        <v>3</v>
      </c>
      <c r="Q18" s="54" t="s">
        <v>61</v>
      </c>
      <c r="R18" s="54" t="s">
        <v>65</v>
      </c>
      <c r="S18" s="54" t="s">
        <v>62</v>
      </c>
      <c r="T18" s="54" t="s">
        <v>67</v>
      </c>
      <c r="U18" s="55"/>
      <c r="V18" s="68">
        <f t="shared" ref="V18:V25" si="0">L18</f>
        <v>1</v>
      </c>
      <c r="W18" s="73">
        <v>1</v>
      </c>
      <c r="X18" s="73">
        <f t="shared" ref="X18:X22" si="1">W18/V18</f>
        <v>1</v>
      </c>
      <c r="Y18" s="117" t="s">
        <v>184</v>
      </c>
      <c r="Z18" s="55" t="s">
        <v>169</v>
      </c>
      <c r="AA18" s="76" t="s">
        <v>162</v>
      </c>
      <c r="AB18" s="76" t="s">
        <v>162</v>
      </c>
      <c r="AC18" s="76" t="s">
        <v>162</v>
      </c>
      <c r="AD18" s="55" t="s">
        <v>162</v>
      </c>
      <c r="AE18" s="55"/>
      <c r="AF18" s="68">
        <f t="shared" ref="AF18:AF25" si="2">N18</f>
        <v>1</v>
      </c>
      <c r="AG18" s="55"/>
      <c r="AH18" s="73">
        <f t="shared" ref="AH18:AH22" si="3">AG18/AF18</f>
        <v>0</v>
      </c>
      <c r="AI18" s="55"/>
      <c r="AJ18" s="55"/>
      <c r="AK18" s="68">
        <f t="shared" ref="AK18:AK25" si="4">O18</f>
        <v>1</v>
      </c>
      <c r="AL18" s="82"/>
      <c r="AM18" s="73" t="s">
        <v>162</v>
      </c>
      <c r="AN18" s="55"/>
      <c r="AO18" s="55"/>
      <c r="AP18" s="68" t="str">
        <f t="shared" ref="AP18:AP25" si="5">G18</f>
        <v>Análisis de monitoreo preventivo a las actividades del PAAC</v>
      </c>
      <c r="AQ18" s="68">
        <f t="shared" ref="AQ18:AQ25" si="6">P18</f>
        <v>3</v>
      </c>
      <c r="AR18" s="78"/>
      <c r="AS18" s="79">
        <f t="shared" ref="AS18:AS25" si="7">AR18/AQ18</f>
        <v>0</v>
      </c>
      <c r="AT18" s="63"/>
    </row>
    <row r="19" spans="1:46" s="80" customFormat="1" ht="382.5" customHeight="1" x14ac:dyDescent="0.25">
      <c r="A19" s="67">
        <v>6</v>
      </c>
      <c r="B19" s="68" t="s">
        <v>53</v>
      </c>
      <c r="C19" s="55" t="s">
        <v>54</v>
      </c>
      <c r="D19" s="83" t="s">
        <v>68</v>
      </c>
      <c r="E19" s="53">
        <v>0.2</v>
      </c>
      <c r="F19" s="70" t="s">
        <v>56</v>
      </c>
      <c r="G19" s="83" t="s">
        <v>69</v>
      </c>
      <c r="H19" s="54" t="s">
        <v>70</v>
      </c>
      <c r="I19" s="54" t="s">
        <v>59</v>
      </c>
      <c r="J19" s="54" t="s">
        <v>71</v>
      </c>
      <c r="K19" s="54" t="s">
        <v>72</v>
      </c>
      <c r="L19" s="69">
        <v>1</v>
      </c>
      <c r="M19" s="69">
        <v>1</v>
      </c>
      <c r="N19" s="69">
        <v>1</v>
      </c>
      <c r="O19" s="69">
        <v>1</v>
      </c>
      <c r="P19" s="69">
        <v>1</v>
      </c>
      <c r="Q19" s="54" t="s">
        <v>61</v>
      </c>
      <c r="R19" s="84" t="s">
        <v>73</v>
      </c>
      <c r="S19" s="54" t="s">
        <v>62</v>
      </c>
      <c r="T19" s="84" t="s">
        <v>74</v>
      </c>
      <c r="U19" s="55"/>
      <c r="V19" s="78">
        <f t="shared" si="0"/>
        <v>1</v>
      </c>
      <c r="W19" s="73">
        <v>1</v>
      </c>
      <c r="X19" s="73">
        <f t="shared" si="1"/>
        <v>1</v>
      </c>
      <c r="Y19" s="117" t="s">
        <v>168</v>
      </c>
      <c r="Z19" s="55" t="s">
        <v>171</v>
      </c>
      <c r="AA19" s="78">
        <f t="shared" ref="AA18:AA24" si="8">M19</f>
        <v>1</v>
      </c>
      <c r="AB19" s="85">
        <v>1</v>
      </c>
      <c r="AC19" s="76">
        <f t="shared" ref="AC19:AC22" si="9">AB19/AA19</f>
        <v>1</v>
      </c>
      <c r="AD19" s="117" t="s">
        <v>175</v>
      </c>
      <c r="AE19" s="55" t="s">
        <v>171</v>
      </c>
      <c r="AF19" s="78">
        <f t="shared" si="2"/>
        <v>1</v>
      </c>
      <c r="AG19" s="55"/>
      <c r="AH19" s="73">
        <f t="shared" si="3"/>
        <v>0</v>
      </c>
      <c r="AI19" s="55"/>
      <c r="AJ19" s="55"/>
      <c r="AK19" s="78">
        <f t="shared" si="4"/>
        <v>1</v>
      </c>
      <c r="AL19" s="82"/>
      <c r="AM19" s="73">
        <f t="shared" ref="AM19:AM25" si="10">AL19/AK19</f>
        <v>0</v>
      </c>
      <c r="AN19" s="55"/>
      <c r="AO19" s="55"/>
      <c r="AP19" s="68" t="str">
        <f t="shared" si="5"/>
        <v>Porcentaje avance en el diseño e implementación de metodologías orientadas a mejorar la gestión y el desempeño en las diferentes etapas de los proyectos de inversión (programación, reprogramación, actualización, y seguimiento) de acuerdo con los parámetros establecidos por la Secretaría Distrital de Planeación, y por la Secretaria de Hacienda Distrital</v>
      </c>
      <c r="AQ19" s="78">
        <f t="shared" si="6"/>
        <v>1</v>
      </c>
      <c r="AR19" s="78"/>
      <c r="AS19" s="79">
        <f t="shared" si="7"/>
        <v>0</v>
      </c>
      <c r="AT19" s="63"/>
    </row>
    <row r="20" spans="1:46" s="80" customFormat="1" ht="402" customHeight="1" x14ac:dyDescent="0.25">
      <c r="A20" s="67">
        <v>6</v>
      </c>
      <c r="B20" s="68" t="s">
        <v>53</v>
      </c>
      <c r="C20" s="55" t="s">
        <v>54</v>
      </c>
      <c r="D20" s="84" t="s">
        <v>176</v>
      </c>
      <c r="E20" s="56">
        <v>0.2</v>
      </c>
      <c r="F20" s="86" t="s">
        <v>56</v>
      </c>
      <c r="G20" s="84" t="s">
        <v>75</v>
      </c>
      <c r="H20" s="84" t="s">
        <v>76</v>
      </c>
      <c r="I20" s="86" t="s">
        <v>77</v>
      </c>
      <c r="J20" s="84" t="s">
        <v>71</v>
      </c>
      <c r="K20" s="86" t="s">
        <v>78</v>
      </c>
      <c r="L20" s="87">
        <v>0.115</v>
      </c>
      <c r="M20" s="87">
        <v>0.46</v>
      </c>
      <c r="N20" s="87">
        <v>0.46</v>
      </c>
      <c r="O20" s="88">
        <v>0.46</v>
      </c>
      <c r="P20" s="88">
        <v>0.46</v>
      </c>
      <c r="Q20" s="70" t="s">
        <v>61</v>
      </c>
      <c r="R20" s="70" t="s">
        <v>79</v>
      </c>
      <c r="S20" s="54" t="s">
        <v>62</v>
      </c>
      <c r="T20" s="54" t="s">
        <v>74</v>
      </c>
      <c r="U20" s="55"/>
      <c r="V20" s="78">
        <f t="shared" si="0"/>
        <v>0.115</v>
      </c>
      <c r="W20" s="73">
        <v>0.54</v>
      </c>
      <c r="X20" s="73">
        <v>1</v>
      </c>
      <c r="Y20" s="55" t="s">
        <v>167</v>
      </c>
      <c r="Z20" s="55" t="s">
        <v>170</v>
      </c>
      <c r="AA20" s="78">
        <f t="shared" si="8"/>
        <v>0.46</v>
      </c>
      <c r="AB20" s="118">
        <v>0.56999999999999995</v>
      </c>
      <c r="AC20" s="76">
        <v>1</v>
      </c>
      <c r="AD20" s="55" t="s">
        <v>172</v>
      </c>
      <c r="AE20" s="55" t="s">
        <v>170</v>
      </c>
      <c r="AF20" s="78">
        <f t="shared" si="2"/>
        <v>0.46</v>
      </c>
      <c r="AG20" s="85"/>
      <c r="AH20" s="73">
        <f t="shared" si="3"/>
        <v>0</v>
      </c>
      <c r="AI20" s="55"/>
      <c r="AJ20" s="55"/>
      <c r="AK20" s="78">
        <f t="shared" si="4"/>
        <v>0.46</v>
      </c>
      <c r="AL20" s="89"/>
      <c r="AM20" s="73">
        <f t="shared" si="10"/>
        <v>0</v>
      </c>
      <c r="AN20" s="55"/>
      <c r="AO20" s="55"/>
      <c r="AP20" s="68" t="str">
        <f t="shared" si="5"/>
        <v>Porcentaje de disminución del tiempo promedio de expedicón técnica de viabilidades en horario laboral</v>
      </c>
      <c r="AQ20" s="78">
        <f t="shared" si="6"/>
        <v>0.46</v>
      </c>
      <c r="AR20" s="78"/>
      <c r="AS20" s="79">
        <f t="shared" si="7"/>
        <v>0</v>
      </c>
      <c r="AT20" s="63"/>
    </row>
    <row r="21" spans="1:46" s="96" customFormat="1" ht="116.25" customHeight="1" x14ac:dyDescent="0.25">
      <c r="A21" s="90">
        <v>6</v>
      </c>
      <c r="B21" s="60" t="s">
        <v>80</v>
      </c>
      <c r="C21" s="60" t="s">
        <v>81</v>
      </c>
      <c r="D21" s="58" t="s">
        <v>82</v>
      </c>
      <c r="E21" s="59">
        <v>0.04</v>
      </c>
      <c r="F21" s="58" t="s">
        <v>83</v>
      </c>
      <c r="G21" s="58" t="s">
        <v>84</v>
      </c>
      <c r="H21" s="58" t="s">
        <v>85</v>
      </c>
      <c r="I21" s="58">
        <v>1</v>
      </c>
      <c r="J21" s="58" t="s">
        <v>60</v>
      </c>
      <c r="K21" s="58" t="s">
        <v>86</v>
      </c>
      <c r="L21" s="58"/>
      <c r="M21" s="58"/>
      <c r="N21" s="58">
        <v>1</v>
      </c>
      <c r="O21" s="58"/>
      <c r="P21" s="58">
        <f>+SUM(L21:O21)</f>
        <v>1</v>
      </c>
      <c r="Q21" s="60" t="s">
        <v>61</v>
      </c>
      <c r="R21" s="60" t="s">
        <v>87</v>
      </c>
      <c r="S21" s="58" t="s">
        <v>62</v>
      </c>
      <c r="T21" s="91" t="s">
        <v>88</v>
      </c>
      <c r="U21" s="60"/>
      <c r="V21" s="68">
        <f t="shared" si="0"/>
        <v>0</v>
      </c>
      <c r="W21" s="60"/>
      <c r="X21" s="73" t="s">
        <v>162</v>
      </c>
      <c r="Y21" s="60"/>
      <c r="Z21" s="60"/>
      <c r="AA21" s="76" t="s">
        <v>162</v>
      </c>
      <c r="AB21" s="76" t="s">
        <v>162</v>
      </c>
      <c r="AC21" s="76" t="s">
        <v>162</v>
      </c>
      <c r="AD21" s="76" t="s">
        <v>162</v>
      </c>
      <c r="AE21" s="60"/>
      <c r="AF21" s="68">
        <f t="shared" si="2"/>
        <v>1</v>
      </c>
      <c r="AG21" s="60"/>
      <c r="AH21" s="73">
        <f t="shared" si="3"/>
        <v>0</v>
      </c>
      <c r="AI21" s="60"/>
      <c r="AJ21" s="60"/>
      <c r="AK21" s="68">
        <f t="shared" si="4"/>
        <v>0</v>
      </c>
      <c r="AL21" s="94"/>
      <c r="AM21" s="73" t="s">
        <v>162</v>
      </c>
      <c r="AN21" s="60"/>
      <c r="AO21" s="60"/>
      <c r="AP21" s="68" t="str">
        <f t="shared" si="5"/>
        <v>Propuesta de buena práctica de gestión registrada  por proceso o Alcaldía Local en la herramienta de gestión del conocimiento (AGORA).</v>
      </c>
      <c r="AQ21" s="68">
        <f t="shared" si="6"/>
        <v>1</v>
      </c>
      <c r="AR21" s="92"/>
      <c r="AS21" s="79">
        <f t="shared" si="7"/>
        <v>0</v>
      </c>
      <c r="AT21" s="95"/>
    </row>
    <row r="22" spans="1:46" s="96" customFormat="1" ht="128.25" customHeight="1" x14ac:dyDescent="0.25">
      <c r="A22" s="90">
        <v>6</v>
      </c>
      <c r="B22" s="60" t="s">
        <v>80</v>
      </c>
      <c r="C22" s="60" t="s">
        <v>81</v>
      </c>
      <c r="D22" s="58" t="s">
        <v>89</v>
      </c>
      <c r="E22" s="59">
        <v>0.04</v>
      </c>
      <c r="F22" s="58" t="s">
        <v>83</v>
      </c>
      <c r="G22" s="58" t="s">
        <v>90</v>
      </c>
      <c r="H22" s="58" t="s">
        <v>91</v>
      </c>
      <c r="I22" s="100">
        <v>1</v>
      </c>
      <c r="J22" s="58" t="s">
        <v>71</v>
      </c>
      <c r="K22" s="58" t="s">
        <v>92</v>
      </c>
      <c r="L22" s="92">
        <v>1</v>
      </c>
      <c r="M22" s="92">
        <v>1</v>
      </c>
      <c r="N22" s="92">
        <v>1</v>
      </c>
      <c r="O22" s="92">
        <v>1</v>
      </c>
      <c r="P22" s="92">
        <v>1</v>
      </c>
      <c r="Q22" s="60" t="s">
        <v>61</v>
      </c>
      <c r="R22" s="60" t="s">
        <v>93</v>
      </c>
      <c r="S22" s="58" t="s">
        <v>62</v>
      </c>
      <c r="T22" s="60" t="s">
        <v>94</v>
      </c>
      <c r="U22" s="60"/>
      <c r="V22" s="78">
        <f t="shared" si="0"/>
        <v>1</v>
      </c>
      <c r="W22" s="94">
        <v>1</v>
      </c>
      <c r="X22" s="73">
        <f t="shared" si="1"/>
        <v>1</v>
      </c>
      <c r="Y22" s="128" t="s">
        <v>185</v>
      </c>
      <c r="Z22" s="60"/>
      <c r="AA22" s="78">
        <f t="shared" si="8"/>
        <v>1</v>
      </c>
      <c r="AB22" s="93">
        <v>1</v>
      </c>
      <c r="AC22" s="76">
        <f t="shared" si="9"/>
        <v>1</v>
      </c>
      <c r="AD22" s="60" t="s">
        <v>179</v>
      </c>
      <c r="AE22" s="60"/>
      <c r="AF22" s="78">
        <f t="shared" si="2"/>
        <v>1</v>
      </c>
      <c r="AG22" s="60"/>
      <c r="AH22" s="73">
        <f t="shared" si="3"/>
        <v>0</v>
      </c>
      <c r="AI22" s="60"/>
      <c r="AJ22" s="60"/>
      <c r="AK22" s="78">
        <f t="shared" si="4"/>
        <v>1</v>
      </c>
      <c r="AL22" s="94"/>
      <c r="AM22" s="73">
        <f t="shared" si="10"/>
        <v>0</v>
      </c>
      <c r="AN22" s="60"/>
      <c r="AO22" s="60"/>
      <c r="AP22" s="68" t="str">
        <f t="shared" si="5"/>
        <v>Acciones correctivas documentadas y vigentes</v>
      </c>
      <c r="AQ22" s="78">
        <f t="shared" si="6"/>
        <v>1</v>
      </c>
      <c r="AR22" s="92"/>
      <c r="AS22" s="79">
        <f t="shared" si="7"/>
        <v>0</v>
      </c>
      <c r="AT22" s="95"/>
    </row>
    <row r="23" spans="1:46" s="96" customFormat="1" ht="168.75" customHeight="1" x14ac:dyDescent="0.25">
      <c r="A23" s="90">
        <v>6</v>
      </c>
      <c r="B23" s="60" t="s">
        <v>80</v>
      </c>
      <c r="C23" s="60" t="s">
        <v>81</v>
      </c>
      <c r="D23" s="58" t="s">
        <v>95</v>
      </c>
      <c r="E23" s="59">
        <v>0.04</v>
      </c>
      <c r="F23" s="58" t="s">
        <v>83</v>
      </c>
      <c r="G23" s="58" t="s">
        <v>96</v>
      </c>
      <c r="H23" s="58" t="s">
        <v>97</v>
      </c>
      <c r="I23" s="58"/>
      <c r="J23" s="58" t="s">
        <v>98</v>
      </c>
      <c r="K23" s="58" t="s">
        <v>99</v>
      </c>
      <c r="L23" s="92"/>
      <c r="M23" s="92"/>
      <c r="N23" s="92"/>
      <c r="O23" s="92"/>
      <c r="P23" s="97"/>
      <c r="Q23" s="60" t="s">
        <v>61</v>
      </c>
      <c r="R23" s="60" t="s">
        <v>100</v>
      </c>
      <c r="S23" s="58" t="s">
        <v>62</v>
      </c>
      <c r="T23" s="60" t="s">
        <v>101</v>
      </c>
      <c r="U23" s="60"/>
      <c r="V23" s="68">
        <f t="shared" si="0"/>
        <v>0</v>
      </c>
      <c r="W23" s="60"/>
      <c r="X23" s="73" t="s">
        <v>162</v>
      </c>
      <c r="Y23" s="60"/>
      <c r="Z23" s="60"/>
      <c r="AA23" s="60" t="s">
        <v>162</v>
      </c>
      <c r="AB23" s="60" t="s">
        <v>162</v>
      </c>
      <c r="AC23" s="60" t="s">
        <v>162</v>
      </c>
      <c r="AD23" s="60" t="s">
        <v>162</v>
      </c>
      <c r="AE23" s="60"/>
      <c r="AF23" s="68">
        <f t="shared" si="2"/>
        <v>0</v>
      </c>
      <c r="AG23" s="60"/>
      <c r="AH23" s="73" t="s">
        <v>162</v>
      </c>
      <c r="AI23" s="60"/>
      <c r="AJ23" s="60"/>
      <c r="AK23" s="68">
        <f t="shared" si="4"/>
        <v>0</v>
      </c>
      <c r="AL23" s="94"/>
      <c r="AM23" s="73" t="s">
        <v>162</v>
      </c>
      <c r="AN23" s="60"/>
      <c r="AO23" s="60"/>
      <c r="AP23" s="68" t="str">
        <f t="shared" si="5"/>
        <v xml:space="preserve">Porcentaje de requerimientos ciudadanos con respuesta de fondo con corte a 31 de diciembre de 2018, según verificación efectuada por el proceso de Servicio a la Ciudadanía </v>
      </c>
      <c r="AQ23" s="68">
        <f t="shared" si="6"/>
        <v>0</v>
      </c>
      <c r="AR23" s="92"/>
      <c r="AS23" s="79"/>
      <c r="AT23" s="95"/>
    </row>
    <row r="24" spans="1:46" s="96" customFormat="1" ht="105" customHeight="1" x14ac:dyDescent="0.25">
      <c r="A24" s="90">
        <v>6</v>
      </c>
      <c r="B24" s="60" t="s">
        <v>80</v>
      </c>
      <c r="C24" s="60" t="s">
        <v>81</v>
      </c>
      <c r="D24" s="60" t="s">
        <v>102</v>
      </c>
      <c r="E24" s="59">
        <v>0.04</v>
      </c>
      <c r="F24" s="60" t="s">
        <v>83</v>
      </c>
      <c r="G24" s="60" t="s">
        <v>103</v>
      </c>
      <c r="H24" s="60" t="s">
        <v>104</v>
      </c>
      <c r="I24" s="60">
        <v>0</v>
      </c>
      <c r="J24" s="60" t="s">
        <v>71</v>
      </c>
      <c r="K24" s="60" t="s">
        <v>105</v>
      </c>
      <c r="L24" s="94"/>
      <c r="M24" s="94">
        <v>0.7</v>
      </c>
      <c r="N24" s="94"/>
      <c r="O24" s="94">
        <v>0.7</v>
      </c>
      <c r="P24" s="94">
        <v>0.7</v>
      </c>
      <c r="Q24" s="60" t="s">
        <v>61</v>
      </c>
      <c r="R24" s="60" t="s">
        <v>106</v>
      </c>
      <c r="S24" s="58" t="s">
        <v>62</v>
      </c>
      <c r="T24" s="60" t="s">
        <v>107</v>
      </c>
      <c r="U24" s="60"/>
      <c r="V24" s="68">
        <f t="shared" si="0"/>
        <v>0</v>
      </c>
      <c r="W24" s="60"/>
      <c r="X24" s="73" t="s">
        <v>162</v>
      </c>
      <c r="Y24" s="60"/>
      <c r="Z24" s="60"/>
      <c r="AA24" s="78">
        <f t="shared" si="8"/>
        <v>0.7</v>
      </c>
      <c r="AB24" s="93">
        <v>0.92</v>
      </c>
      <c r="AC24" s="76">
        <v>1</v>
      </c>
      <c r="AD24" s="60" t="s">
        <v>186</v>
      </c>
      <c r="AE24" s="60"/>
      <c r="AF24" s="68">
        <f t="shared" si="2"/>
        <v>0</v>
      </c>
      <c r="AG24" s="60"/>
      <c r="AH24" s="73" t="s">
        <v>162</v>
      </c>
      <c r="AI24" s="60"/>
      <c r="AJ24" s="60"/>
      <c r="AK24" s="78">
        <f t="shared" si="4"/>
        <v>0.7</v>
      </c>
      <c r="AL24" s="94"/>
      <c r="AM24" s="73">
        <f t="shared" si="10"/>
        <v>0</v>
      </c>
      <c r="AN24" s="60"/>
      <c r="AO24" s="60"/>
      <c r="AP24" s="68" t="str">
        <f t="shared" si="5"/>
        <v>Cumplimiento de criterios ambientales</v>
      </c>
      <c r="AQ24" s="78">
        <f t="shared" si="6"/>
        <v>0.7</v>
      </c>
      <c r="AR24" s="92"/>
      <c r="AS24" s="79">
        <f t="shared" si="7"/>
        <v>0</v>
      </c>
      <c r="AT24" s="95"/>
    </row>
    <row r="25" spans="1:46" s="96" customFormat="1" ht="116.25" customHeight="1" x14ac:dyDescent="0.25">
      <c r="A25" s="90">
        <v>6</v>
      </c>
      <c r="B25" s="60" t="s">
        <v>80</v>
      </c>
      <c r="C25" s="60" t="s">
        <v>81</v>
      </c>
      <c r="D25" s="58" t="s">
        <v>108</v>
      </c>
      <c r="E25" s="59">
        <v>0.04</v>
      </c>
      <c r="F25" s="60" t="s">
        <v>83</v>
      </c>
      <c r="G25" s="58" t="s">
        <v>109</v>
      </c>
      <c r="H25" s="60" t="s">
        <v>110</v>
      </c>
      <c r="I25" s="60">
        <v>0</v>
      </c>
      <c r="J25" s="58" t="s">
        <v>71</v>
      </c>
      <c r="K25" s="60" t="s">
        <v>111</v>
      </c>
      <c r="L25" s="94"/>
      <c r="M25" s="94">
        <v>0.8</v>
      </c>
      <c r="N25" s="94"/>
      <c r="O25" s="94">
        <v>0.8</v>
      </c>
      <c r="P25" s="94">
        <v>0.8</v>
      </c>
      <c r="Q25" s="60" t="s">
        <v>61</v>
      </c>
      <c r="R25" s="60" t="s">
        <v>106</v>
      </c>
      <c r="S25" s="58" t="s">
        <v>62</v>
      </c>
      <c r="T25" s="60" t="s">
        <v>106</v>
      </c>
      <c r="U25" s="60"/>
      <c r="V25" s="68">
        <f t="shared" si="0"/>
        <v>0</v>
      </c>
      <c r="W25" s="60"/>
      <c r="X25" s="73" t="s">
        <v>162</v>
      </c>
      <c r="Y25" s="60"/>
      <c r="Z25" s="60"/>
      <c r="AA25" s="60" t="s">
        <v>162</v>
      </c>
      <c r="AB25" s="60" t="s">
        <v>162</v>
      </c>
      <c r="AC25" s="60" t="s">
        <v>162</v>
      </c>
      <c r="AD25" s="60" t="s">
        <v>162</v>
      </c>
      <c r="AE25" s="60"/>
      <c r="AF25" s="68">
        <f t="shared" si="2"/>
        <v>0</v>
      </c>
      <c r="AG25" s="60"/>
      <c r="AH25" s="73" t="s">
        <v>162</v>
      </c>
      <c r="AI25" s="60"/>
      <c r="AJ25" s="60"/>
      <c r="AK25" s="78">
        <f t="shared" si="4"/>
        <v>0.8</v>
      </c>
      <c r="AL25" s="94"/>
      <c r="AM25" s="73">
        <f t="shared" si="10"/>
        <v>0</v>
      </c>
      <c r="AN25" s="60"/>
      <c r="AO25" s="60"/>
      <c r="AP25" s="68" t="str">
        <f t="shared" si="5"/>
        <v>Nivel de conocimientos de MIPG</v>
      </c>
      <c r="AQ25" s="78">
        <f t="shared" si="6"/>
        <v>0.8</v>
      </c>
      <c r="AR25" s="92"/>
      <c r="AS25" s="79">
        <f t="shared" si="7"/>
        <v>0</v>
      </c>
      <c r="AT25" s="95"/>
    </row>
    <row r="26" spans="1:46" ht="95.25" customHeight="1" thickBot="1" x14ac:dyDescent="0.3">
      <c r="A26" s="38"/>
      <c r="B26" s="133" t="s">
        <v>112</v>
      </c>
      <c r="C26" s="133"/>
      <c r="D26" s="133"/>
      <c r="E26" s="64">
        <f>SUM(E17:E25)</f>
        <v>1.0000000000000002</v>
      </c>
      <c r="F26" s="138"/>
      <c r="G26" s="138"/>
      <c r="H26" s="138"/>
      <c r="I26" s="138"/>
      <c r="J26" s="138"/>
      <c r="K26" s="138"/>
      <c r="L26" s="138"/>
      <c r="M26" s="138"/>
      <c r="N26" s="138"/>
      <c r="O26" s="138"/>
      <c r="P26" s="138"/>
      <c r="Q26" s="138"/>
      <c r="R26" s="138"/>
      <c r="S26" s="138"/>
      <c r="T26" s="138"/>
      <c r="U26" s="138"/>
      <c r="V26" s="135" t="s">
        <v>163</v>
      </c>
      <c r="W26" s="135"/>
      <c r="X26" s="65">
        <f>AVERAGE(X17:X25)</f>
        <v>1</v>
      </c>
      <c r="Y26" s="138"/>
      <c r="Z26" s="138"/>
      <c r="AA26" s="134" t="s">
        <v>164</v>
      </c>
      <c r="AB26" s="134"/>
      <c r="AC26" s="65">
        <f>AVERAGE(AC17:AC25)</f>
        <v>1</v>
      </c>
      <c r="AD26" s="138"/>
      <c r="AE26" s="138"/>
      <c r="AF26" s="135" t="s">
        <v>165</v>
      </c>
      <c r="AG26" s="135"/>
      <c r="AH26" s="65">
        <f>AVERAGE(AH17:AH20)</f>
        <v>0</v>
      </c>
      <c r="AI26" s="138"/>
      <c r="AJ26" s="138"/>
      <c r="AK26" s="136" t="s">
        <v>166</v>
      </c>
      <c r="AL26" s="136"/>
      <c r="AM26" s="65">
        <f>AVERAGE(AM17:AM20)</f>
        <v>0</v>
      </c>
      <c r="AN26" s="102"/>
      <c r="AO26" s="135" t="s">
        <v>113</v>
      </c>
      <c r="AP26" s="135"/>
      <c r="AQ26" s="135"/>
      <c r="AR26" s="66">
        <f>AVERAGE(AS17:AS20)</f>
        <v>0</v>
      </c>
      <c r="AS26" s="131"/>
      <c r="AT26" s="132"/>
    </row>
    <row r="27" spans="1:46" x14ac:dyDescent="0.25">
      <c r="A27" s="49"/>
      <c r="B27" s="43"/>
      <c r="C27" s="43"/>
      <c r="D27" s="43"/>
      <c r="E27" s="98"/>
      <c r="F27" s="43"/>
      <c r="G27" s="43"/>
      <c r="H27" s="47"/>
      <c r="I27" s="47"/>
      <c r="J27" s="47"/>
      <c r="K27" s="47"/>
      <c r="L27" s="47"/>
      <c r="M27" s="47"/>
      <c r="N27" s="47"/>
      <c r="O27" s="47"/>
      <c r="P27" s="47"/>
      <c r="Q27" s="47"/>
      <c r="R27" s="47"/>
      <c r="S27" s="47"/>
      <c r="T27" s="47"/>
      <c r="U27" s="47"/>
      <c r="V27" s="140"/>
      <c r="W27" s="140"/>
      <c r="X27" s="44"/>
      <c r="Y27" s="50"/>
      <c r="Z27" s="50"/>
      <c r="AA27" s="140"/>
      <c r="AB27" s="140"/>
      <c r="AC27" s="44"/>
      <c r="AD27" s="50"/>
      <c r="AE27" s="50"/>
      <c r="AF27" s="140"/>
      <c r="AG27" s="140"/>
      <c r="AH27" s="44"/>
      <c r="AI27" s="50"/>
      <c r="AJ27" s="50"/>
      <c r="AK27" s="140"/>
      <c r="AL27" s="140"/>
      <c r="AM27" s="44"/>
      <c r="AN27" s="50"/>
      <c r="AO27" s="50"/>
      <c r="AP27" s="140"/>
      <c r="AQ27" s="140"/>
      <c r="AR27" s="140"/>
      <c r="AS27" s="44"/>
      <c r="AT27" s="47"/>
    </row>
    <row r="28" spans="1:46" x14ac:dyDescent="0.25">
      <c r="A28" s="49"/>
      <c r="B28" s="43"/>
      <c r="C28" s="43"/>
      <c r="D28" s="43"/>
      <c r="E28" s="98"/>
      <c r="F28" s="43"/>
      <c r="G28" s="43"/>
      <c r="H28" s="47"/>
      <c r="I28" s="47"/>
      <c r="J28" s="47"/>
      <c r="K28" s="47"/>
      <c r="L28" s="47"/>
      <c r="M28" s="47"/>
      <c r="N28" s="47"/>
      <c r="O28" s="47"/>
      <c r="P28" s="47"/>
      <c r="Q28" s="47"/>
      <c r="R28" s="47"/>
      <c r="S28" s="47"/>
      <c r="T28" s="47"/>
      <c r="U28" s="47"/>
      <c r="V28" s="103"/>
      <c r="W28" s="103"/>
      <c r="X28" s="44"/>
      <c r="Y28" s="50"/>
      <c r="Z28" s="50"/>
      <c r="AA28" s="103"/>
      <c r="AB28" s="103"/>
      <c r="AC28" s="44"/>
      <c r="AD28" s="50"/>
      <c r="AE28" s="50"/>
      <c r="AF28" s="103"/>
      <c r="AG28" s="103"/>
      <c r="AH28" s="44"/>
      <c r="AI28" s="50"/>
      <c r="AJ28" s="50"/>
      <c r="AK28" s="103"/>
      <c r="AL28" s="103"/>
      <c r="AM28" s="44"/>
      <c r="AN28" s="50"/>
      <c r="AO28" s="50"/>
      <c r="AP28" s="103"/>
      <c r="AQ28" s="103"/>
      <c r="AR28" s="103"/>
      <c r="AS28" s="44"/>
      <c r="AT28" s="47"/>
    </row>
    <row r="29" spans="1:46" ht="15.75" customHeight="1" x14ac:dyDescent="0.25">
      <c r="A29" s="49"/>
      <c r="B29" s="43"/>
      <c r="C29" s="43"/>
      <c r="D29" s="43"/>
      <c r="E29" s="98"/>
      <c r="F29" s="43"/>
      <c r="G29" s="43"/>
      <c r="H29" s="47"/>
      <c r="I29" s="47"/>
      <c r="J29" s="47"/>
      <c r="K29" s="47"/>
      <c r="L29" s="47"/>
      <c r="M29" s="47"/>
      <c r="N29" s="47"/>
      <c r="O29" s="47"/>
      <c r="P29" s="47"/>
      <c r="Q29" s="47"/>
      <c r="R29" s="47"/>
      <c r="S29" s="47"/>
      <c r="T29" s="47"/>
      <c r="U29" s="47"/>
      <c r="V29" s="140"/>
      <c r="W29" s="140"/>
      <c r="X29" s="51"/>
      <c r="Y29" s="50"/>
      <c r="Z29" s="50"/>
      <c r="AA29" s="140"/>
      <c r="AB29" s="140"/>
      <c r="AC29" s="51"/>
      <c r="AD29" s="50"/>
      <c r="AE29" s="50"/>
      <c r="AF29" s="140"/>
      <c r="AG29" s="140"/>
      <c r="AH29" s="45"/>
      <c r="AI29" s="50"/>
      <c r="AJ29" s="50"/>
      <c r="AK29" s="140"/>
      <c r="AL29" s="140"/>
      <c r="AM29" s="45"/>
      <c r="AN29" s="50"/>
      <c r="AO29" s="50"/>
      <c r="AP29" s="140"/>
      <c r="AQ29" s="140"/>
      <c r="AR29" s="140"/>
      <c r="AS29" s="45"/>
      <c r="AT29" s="47"/>
    </row>
    <row r="30" spans="1:46" ht="15.75" customHeight="1" x14ac:dyDescent="0.25">
      <c r="A30" s="49"/>
      <c r="B30" s="156" t="s">
        <v>114</v>
      </c>
      <c r="C30" s="156"/>
      <c r="D30" s="156"/>
      <c r="E30" s="110"/>
      <c r="F30" s="156" t="s">
        <v>115</v>
      </c>
      <c r="G30" s="156"/>
      <c r="H30" s="156"/>
      <c r="I30" s="156"/>
      <c r="J30" s="156" t="s">
        <v>116</v>
      </c>
      <c r="K30" s="156"/>
      <c r="L30" s="156"/>
      <c r="M30" s="156"/>
      <c r="N30" s="156"/>
      <c r="O30" s="156"/>
      <c r="P30" s="156"/>
      <c r="Q30" s="47"/>
      <c r="R30" s="47"/>
      <c r="S30" s="47"/>
      <c r="T30" s="47"/>
      <c r="U30" s="47"/>
      <c r="V30" s="140"/>
      <c r="W30" s="140"/>
      <c r="X30" s="51"/>
      <c r="Y30" s="50"/>
      <c r="Z30" s="50"/>
      <c r="AA30" s="140"/>
      <c r="AB30" s="140"/>
      <c r="AC30" s="51"/>
      <c r="AD30" s="50"/>
      <c r="AE30" s="50"/>
      <c r="AF30" s="140"/>
      <c r="AG30" s="140"/>
      <c r="AH30" s="45"/>
      <c r="AI30" s="50"/>
      <c r="AJ30" s="50"/>
      <c r="AK30" s="140"/>
      <c r="AL30" s="140"/>
      <c r="AM30" s="45"/>
      <c r="AN30" s="50"/>
      <c r="AO30" s="50"/>
      <c r="AP30" s="140"/>
      <c r="AQ30" s="140"/>
      <c r="AR30" s="140"/>
      <c r="AS30" s="45"/>
      <c r="AT30" s="47"/>
    </row>
    <row r="31" spans="1:46" ht="15.75" customHeight="1" x14ac:dyDescent="0.25">
      <c r="A31" s="49"/>
      <c r="B31" s="163" t="s">
        <v>117</v>
      </c>
      <c r="C31" s="163"/>
      <c r="D31" s="109"/>
      <c r="E31" s="109"/>
      <c r="F31" s="156" t="s">
        <v>117</v>
      </c>
      <c r="G31" s="156"/>
      <c r="H31" s="156"/>
      <c r="I31" s="156"/>
      <c r="J31" s="156" t="s">
        <v>117</v>
      </c>
      <c r="K31" s="156"/>
      <c r="L31" s="156"/>
      <c r="M31" s="156"/>
      <c r="N31" s="156"/>
      <c r="O31" s="156"/>
      <c r="P31" s="156"/>
      <c r="Q31" s="47"/>
      <c r="R31" s="47"/>
      <c r="S31" s="47"/>
      <c r="T31" s="47"/>
      <c r="U31" s="47"/>
      <c r="V31" s="139"/>
      <c r="W31" s="139"/>
      <c r="X31" s="44"/>
      <c r="Y31" s="50"/>
      <c r="Z31" s="50"/>
      <c r="AA31" s="139"/>
      <c r="AB31" s="139"/>
      <c r="AC31" s="44"/>
      <c r="AD31" s="50"/>
      <c r="AE31" s="50"/>
      <c r="AF31" s="139"/>
      <c r="AG31" s="139"/>
      <c r="AH31" s="44"/>
      <c r="AI31" s="50"/>
      <c r="AJ31" s="50"/>
      <c r="AK31" s="139"/>
      <c r="AL31" s="139"/>
      <c r="AM31" s="44"/>
      <c r="AN31" s="50"/>
      <c r="AO31" s="50"/>
      <c r="AP31" s="139"/>
      <c r="AQ31" s="139"/>
      <c r="AR31" s="139"/>
      <c r="AS31" s="44"/>
      <c r="AT31" s="47"/>
    </row>
    <row r="32" spans="1:46" ht="51" customHeight="1" x14ac:dyDescent="0.25">
      <c r="A32" s="49"/>
      <c r="B32" s="163" t="s">
        <v>118</v>
      </c>
      <c r="C32" s="163"/>
      <c r="D32" s="109"/>
      <c r="E32" s="109"/>
      <c r="F32" s="156" t="s">
        <v>119</v>
      </c>
      <c r="G32" s="156"/>
      <c r="H32" s="156"/>
      <c r="I32" s="156"/>
      <c r="J32" s="156" t="s">
        <v>120</v>
      </c>
      <c r="K32" s="156"/>
      <c r="L32" s="156"/>
      <c r="M32" s="156"/>
      <c r="N32" s="156"/>
      <c r="O32" s="156"/>
      <c r="P32" s="156"/>
      <c r="Q32" s="47"/>
      <c r="R32" s="47"/>
      <c r="S32" s="47"/>
      <c r="T32" s="47"/>
      <c r="U32" s="47"/>
      <c r="V32" s="47"/>
      <c r="W32" s="47"/>
      <c r="X32" s="52"/>
      <c r="Y32" s="47"/>
      <c r="Z32" s="47"/>
      <c r="AA32" s="47"/>
      <c r="AB32" s="47"/>
      <c r="AC32" s="52"/>
      <c r="AD32" s="47"/>
      <c r="AE32" s="47"/>
      <c r="AF32" s="47"/>
      <c r="AG32" s="47"/>
      <c r="AH32" s="52"/>
      <c r="AI32" s="47"/>
      <c r="AJ32" s="47"/>
      <c r="AK32" s="47"/>
      <c r="AL32" s="47"/>
      <c r="AM32" s="52"/>
      <c r="AN32" s="47"/>
      <c r="AO32" s="47"/>
      <c r="AP32" s="47"/>
      <c r="AQ32" s="47"/>
      <c r="AR32" s="47"/>
      <c r="AS32" s="52"/>
      <c r="AT32" s="47"/>
    </row>
    <row r="33" spans="1:46" ht="22.5" customHeight="1" x14ac:dyDescent="0.25">
      <c r="A33" s="49"/>
      <c r="B33" s="163"/>
      <c r="C33" s="163"/>
      <c r="D33" s="109"/>
      <c r="E33" s="109"/>
      <c r="F33" s="156"/>
      <c r="G33" s="156"/>
      <c r="H33" s="156"/>
      <c r="I33" s="156"/>
      <c r="J33" s="163"/>
      <c r="K33" s="163"/>
      <c r="L33" s="163"/>
      <c r="M33" s="163"/>
      <c r="N33" s="163"/>
      <c r="O33" s="163"/>
      <c r="P33" s="163"/>
      <c r="Q33" s="47"/>
      <c r="R33" s="47"/>
      <c r="S33" s="47"/>
      <c r="T33" s="47"/>
      <c r="U33" s="47"/>
      <c r="V33" s="47"/>
      <c r="W33" s="47"/>
      <c r="X33" s="52"/>
      <c r="Y33" s="47"/>
      <c r="Z33" s="47"/>
      <c r="AA33" s="47"/>
      <c r="AB33" s="47"/>
      <c r="AC33" s="52"/>
      <c r="AD33" s="47"/>
      <c r="AE33" s="47"/>
      <c r="AF33" s="47"/>
      <c r="AG33" s="47"/>
      <c r="AH33" s="52"/>
      <c r="AI33" s="47"/>
      <c r="AJ33" s="47"/>
      <c r="AK33" s="47"/>
      <c r="AL33" s="47"/>
      <c r="AM33" s="52"/>
      <c r="AN33" s="47"/>
      <c r="AO33" s="47"/>
      <c r="AP33" s="47"/>
      <c r="AQ33" s="47"/>
      <c r="AR33" s="47"/>
      <c r="AS33" s="52"/>
      <c r="AT33" s="47"/>
    </row>
    <row r="34" spans="1:46" x14ac:dyDescent="0.25"/>
    <row r="35" spans="1:46" x14ac:dyDescent="0.25"/>
  </sheetData>
  <mergeCells count="106">
    <mergeCell ref="D3:I3"/>
    <mergeCell ref="V8:Z8"/>
    <mergeCell ref="A12:C13"/>
    <mergeCell ref="F4:I4"/>
    <mergeCell ref="F5:I5"/>
    <mergeCell ref="F6:I6"/>
    <mergeCell ref="F7:I7"/>
    <mergeCell ref="D9:S9"/>
    <mergeCell ref="X14:X15"/>
    <mergeCell ref="V14:W14"/>
    <mergeCell ref="V10:W10"/>
    <mergeCell ref="D10:K10"/>
    <mergeCell ref="L10:O10"/>
    <mergeCell ref="A4:B4"/>
    <mergeCell ref="A5:B5"/>
    <mergeCell ref="A6:B6"/>
    <mergeCell ref="A7:B7"/>
    <mergeCell ref="F8:I8"/>
    <mergeCell ref="B33:C33"/>
    <mergeCell ref="F33:I33"/>
    <mergeCell ref="J33:P33"/>
    <mergeCell ref="F30:I30"/>
    <mergeCell ref="J30:P30"/>
    <mergeCell ref="J32:P32"/>
    <mergeCell ref="F32:I32"/>
    <mergeCell ref="B32:C32"/>
    <mergeCell ref="AA12:AE12"/>
    <mergeCell ref="V13:Z13"/>
    <mergeCell ref="Y14:Y15"/>
    <mergeCell ref="AA14:AB14"/>
    <mergeCell ref="B31:C31"/>
    <mergeCell ref="F31:I31"/>
    <mergeCell ref="J31:P31"/>
    <mergeCell ref="V31:W31"/>
    <mergeCell ref="AA31:AB31"/>
    <mergeCell ref="AA29:AB29"/>
    <mergeCell ref="AP31:AR31"/>
    <mergeCell ref="V30:W30"/>
    <mergeCell ref="AA30:AB30"/>
    <mergeCell ref="B30:D30"/>
    <mergeCell ref="A1:U1"/>
    <mergeCell ref="A2:U2"/>
    <mergeCell ref="AF27:AG27"/>
    <mergeCell ref="AK27:AL27"/>
    <mergeCell ref="V27:W27"/>
    <mergeCell ref="AA27:AB27"/>
    <mergeCell ref="AE14:AE15"/>
    <mergeCell ref="V26:W26"/>
    <mergeCell ref="AD14:AD15"/>
    <mergeCell ref="V7:Z7"/>
    <mergeCell ref="AF12:AJ12"/>
    <mergeCell ref="AJ14:AJ15"/>
    <mergeCell ref="AK12:AO12"/>
    <mergeCell ref="AM14:AM15"/>
    <mergeCell ref="AN14:AN15"/>
    <mergeCell ref="AO14:AO15"/>
    <mergeCell ref="AI14:AI15"/>
    <mergeCell ref="AA10:AB10"/>
    <mergeCell ref="AF14:AG14"/>
    <mergeCell ref="A3:B3"/>
    <mergeCell ref="AK31:AL31"/>
    <mergeCell ref="AK30:AL30"/>
    <mergeCell ref="AP30:AR30"/>
    <mergeCell ref="D14:S14"/>
    <mergeCell ref="Z14:Z15"/>
    <mergeCell ref="D12:U13"/>
    <mergeCell ref="V12:Z12"/>
    <mergeCell ref="AF30:AG30"/>
    <mergeCell ref="AF31:AG31"/>
    <mergeCell ref="AP14:AR14"/>
    <mergeCell ref="AP12:AT12"/>
    <mergeCell ref="AS14:AS15"/>
    <mergeCell ref="AP13:AT13"/>
    <mergeCell ref="AT14:AT15"/>
    <mergeCell ref="V29:W29"/>
    <mergeCell ref="AP27:AR27"/>
    <mergeCell ref="AA13:AE13"/>
    <mergeCell ref="AC14:AC15"/>
    <mergeCell ref="AF13:AJ13"/>
    <mergeCell ref="AK13:AO13"/>
    <mergeCell ref="AH14:AH15"/>
    <mergeCell ref="AP29:AR29"/>
    <mergeCell ref="AK29:AL29"/>
    <mergeCell ref="AF29:AG29"/>
    <mergeCell ref="AP7:AT7"/>
    <mergeCell ref="AP8:AT8"/>
    <mergeCell ref="AP10:AR10"/>
    <mergeCell ref="AS26:AT26"/>
    <mergeCell ref="B26:D26"/>
    <mergeCell ref="AA26:AB26"/>
    <mergeCell ref="AF26:AG26"/>
    <mergeCell ref="AK26:AL26"/>
    <mergeCell ref="AO26:AQ26"/>
    <mergeCell ref="AK14:AL14"/>
    <mergeCell ref="AD26:AE26"/>
    <mergeCell ref="AI26:AJ26"/>
    <mergeCell ref="F26:U26"/>
    <mergeCell ref="AK10:AL10"/>
    <mergeCell ref="AF7:AJ7"/>
    <mergeCell ref="AK7:AO7"/>
    <mergeCell ref="AA7:AE7"/>
    <mergeCell ref="Y26:Z26"/>
    <mergeCell ref="AA8:AE8"/>
    <mergeCell ref="AF8:AJ8"/>
    <mergeCell ref="AK8:AO8"/>
    <mergeCell ref="AF10:AG10"/>
  </mergeCells>
  <conditionalFormatting sqref="AC26 W17:X17 AR26:AS26 W18:W20 AH17:AH26 AM17:AM26 AS17:AS25 X17:X26">
    <cfRule type="containsText" dxfId="4" priority="244" operator="containsText" text="N/A">
      <formula>NOT(ISERROR(SEARCH("N/A",W17)))</formula>
    </cfRule>
    <cfRule type="cellIs" dxfId="3" priority="245" operator="between">
      <formula>#REF!</formula>
      <formula>#REF!</formula>
    </cfRule>
    <cfRule type="cellIs" dxfId="2" priority="246" operator="between">
      <formula>#REF!</formula>
      <formula>#REF!</formula>
    </cfRule>
    <cfRule type="cellIs" dxfId="1" priority="247" operator="between">
      <formula>#REF!</formula>
      <formula>#REF!</formula>
    </cfRule>
  </conditionalFormatting>
  <conditionalFormatting sqref="X26">
    <cfRule type="colorScale" priority="35">
      <colorScale>
        <cfvo type="min"/>
        <cfvo type="percentile" val="50"/>
        <cfvo type="max"/>
        <color rgb="FFF8696B"/>
        <color rgb="FFFFEB84"/>
        <color rgb="FF63BE7B"/>
      </colorScale>
    </cfRule>
  </conditionalFormatting>
  <conditionalFormatting sqref="AC26">
    <cfRule type="colorScale" priority="34">
      <colorScale>
        <cfvo type="min"/>
        <cfvo type="percentile" val="50"/>
        <cfvo type="max"/>
        <color rgb="FFF8696B"/>
        <color rgb="FFFFEB84"/>
        <color rgb="FF63BE7B"/>
      </colorScale>
    </cfRule>
  </conditionalFormatting>
  <conditionalFormatting sqref="AH26">
    <cfRule type="colorScale" priority="33">
      <colorScale>
        <cfvo type="min"/>
        <cfvo type="percentile" val="50"/>
        <cfvo type="max"/>
        <color rgb="FFF8696B"/>
        <color rgb="FFFFEB84"/>
        <color rgb="FF63BE7B"/>
      </colorScale>
    </cfRule>
  </conditionalFormatting>
  <conditionalFormatting sqref="AM26">
    <cfRule type="colorScale" priority="32">
      <colorScale>
        <cfvo type="min"/>
        <cfvo type="percentile" val="50"/>
        <cfvo type="max"/>
        <color rgb="FFF8696B"/>
        <color rgb="FFFFEB84"/>
        <color rgb="FF63BE7B"/>
      </colorScale>
    </cfRule>
  </conditionalFormatting>
  <conditionalFormatting sqref="AR26">
    <cfRule type="colorScale" priority="27">
      <colorScale>
        <cfvo type="min"/>
        <cfvo type="percentile" val="50"/>
        <cfvo type="max"/>
        <color rgb="FFF8696B"/>
        <color rgb="FFFFEB84"/>
        <color rgb="FF63BE7B"/>
      </colorScale>
    </cfRule>
  </conditionalFormatting>
  <conditionalFormatting sqref="W17:X17 W18:W20 X17:X25">
    <cfRule type="containsText" dxfId="0" priority="20" operator="containsText" text="N/A">
      <formula>NOT(ISERROR(SEARCH("N/A",W17)))</formula>
    </cfRule>
  </conditionalFormatting>
  <conditionalFormatting sqref="AR21:AR25">
    <cfRule type="colorScale" priority="5">
      <colorScale>
        <cfvo type="num" val="0.45"/>
        <cfvo type="percent" val="0.65"/>
        <cfvo type="percent" val="100"/>
        <color rgb="FFF8696B"/>
        <color rgb="FFFFEB84"/>
        <color rgb="FF63BE7B"/>
      </colorScale>
    </cfRule>
  </conditionalFormatting>
  <conditionalFormatting sqref="AR21:AR25">
    <cfRule type="colorScale" priority="7">
      <colorScale>
        <cfvo type="num" val="0.45"/>
        <cfvo type="percent" val="0.65"/>
        <cfvo type="percent" val="100"/>
        <color rgb="FFF8696B"/>
        <color rgb="FFFFEB84"/>
        <color rgb="FF63BE7B"/>
      </colorScale>
    </cfRule>
  </conditionalFormatting>
  <conditionalFormatting sqref="AR17:AR20 AR26">
    <cfRule type="colorScale" priority="334">
      <colorScale>
        <cfvo type="min"/>
        <cfvo type="percentile" val="50"/>
        <cfvo type="max"/>
        <color rgb="FF63BE7B"/>
        <color rgb="FFFFEB84"/>
        <color rgb="FFF8696B"/>
      </colorScale>
    </cfRule>
  </conditionalFormatting>
  <conditionalFormatting sqref="AR17:AR20">
    <cfRule type="colorScale" priority="336">
      <colorScale>
        <cfvo type="min"/>
        <cfvo type="percentile" val="50"/>
        <cfvo type="max"/>
        <color rgb="FF63BE7B"/>
        <color rgb="FFFFEB84"/>
        <color rgb="FFF8696B"/>
      </colorScale>
    </cfRule>
  </conditionalFormatting>
  <dataValidations count="7">
    <dataValidation type="list" allowBlank="1" showInputMessage="1" showErrorMessage="1" sqref="F20" xr:uid="{00000000-0002-0000-0000-000000000000}">
      <formula1>META02</formula1>
    </dataValidation>
    <dataValidation type="list" allowBlank="1" showInputMessage="1" showErrorMessage="1" sqref="W5" xr:uid="{00000000-0002-0000-0000-000001000000}">
      <formula1>$AT$7:$AT$10</formula1>
    </dataValidation>
    <dataValidation type="list" allowBlank="1" showInputMessage="1" showErrorMessage="1" sqref="J25 J17:J23" xr:uid="{00000000-0002-0000-0000-000002000000}">
      <formula1>PROGRAMACION</formula1>
    </dataValidation>
    <dataValidation type="list" allowBlank="1" showInputMessage="1" showErrorMessage="1" error="Escriba un texto " promptTitle="Cualquier contenido" sqref="F17:F19" xr:uid="{00000000-0002-0000-0000-000003000000}">
      <formula1>META02</formula1>
    </dataValidation>
    <dataValidation type="list" allowBlank="1" showInputMessage="1" showErrorMessage="1" error="Escriba un texto " promptTitle="Cualquier contenido" sqref="F23:F25 F21" xr:uid="{00000000-0002-0000-0000-000004000000}">
      <formula1>META2</formula1>
    </dataValidation>
    <dataValidation type="list" allowBlank="1" showInputMessage="1" showErrorMessage="1" sqref="Q17:Q25" xr:uid="{00000000-0002-0000-0000-000005000000}">
      <formula1>INDICADOR</formula1>
    </dataValidation>
    <dataValidation type="list" allowBlank="1" showInputMessage="1" showErrorMessage="1" sqref="U17:U25"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121</v>
      </c>
      <c r="B1" t="s">
        <v>122</v>
      </c>
      <c r="C1" t="s">
        <v>123</v>
      </c>
      <c r="D1" t="s">
        <v>124</v>
      </c>
      <c r="F1" t="s">
        <v>125</v>
      </c>
    </row>
    <row r="2" spans="1:8" x14ac:dyDescent="0.25">
      <c r="A2" t="s">
        <v>126</v>
      </c>
      <c r="B2" t="s">
        <v>127</v>
      </c>
      <c r="D2" t="s">
        <v>60</v>
      </c>
      <c r="F2" t="s">
        <v>128</v>
      </c>
    </row>
    <row r="3" spans="1:8" x14ac:dyDescent="0.25">
      <c r="A3" t="s">
        <v>129</v>
      </c>
      <c r="B3" t="s">
        <v>130</v>
      </c>
      <c r="C3" t="s">
        <v>131</v>
      </c>
      <c r="D3" t="s">
        <v>71</v>
      </c>
      <c r="F3" t="s">
        <v>61</v>
      </c>
    </row>
    <row r="4" spans="1:8" x14ac:dyDescent="0.25">
      <c r="A4" t="s">
        <v>132</v>
      </c>
      <c r="C4" t="s">
        <v>56</v>
      </c>
      <c r="D4" t="s">
        <v>133</v>
      </c>
      <c r="F4" t="s">
        <v>134</v>
      </c>
    </row>
    <row r="5" spans="1:8" x14ac:dyDescent="0.25">
      <c r="A5" t="s">
        <v>135</v>
      </c>
      <c r="C5" t="s">
        <v>136</v>
      </c>
      <c r="D5" t="s">
        <v>98</v>
      </c>
    </row>
    <row r="6" spans="1:8" x14ac:dyDescent="0.25">
      <c r="A6" t="s">
        <v>137</v>
      </c>
      <c r="C6" t="s">
        <v>138</v>
      </c>
      <c r="E6" t="s">
        <v>139</v>
      </c>
      <c r="G6" t="s">
        <v>140</v>
      </c>
    </row>
    <row r="7" spans="1:8" x14ac:dyDescent="0.25">
      <c r="A7" t="s">
        <v>141</v>
      </c>
      <c r="E7" t="s">
        <v>142</v>
      </c>
      <c r="G7" t="s">
        <v>143</v>
      </c>
    </row>
    <row r="8" spans="1:8" x14ac:dyDescent="0.25">
      <c r="E8" t="s">
        <v>144</v>
      </c>
      <c r="G8" t="s">
        <v>145</v>
      </c>
    </row>
    <row r="9" spans="1:8" x14ac:dyDescent="0.25">
      <c r="E9" t="s">
        <v>146</v>
      </c>
    </row>
    <row r="10" spans="1:8" x14ac:dyDescent="0.25">
      <c r="E10" t="s">
        <v>147</v>
      </c>
    </row>
    <row r="12" spans="1:8" s="3" customFormat="1" ht="74.25" customHeight="1" x14ac:dyDescent="0.25">
      <c r="A12" s="11"/>
      <c r="C12" s="12"/>
      <c r="D12" s="6"/>
      <c r="H12" s="3" t="s">
        <v>148</v>
      </c>
    </row>
    <row r="13" spans="1:8" s="3" customFormat="1" ht="74.25" customHeight="1" x14ac:dyDescent="0.25">
      <c r="A13" s="11"/>
      <c r="C13" s="12"/>
      <c r="D13" s="6"/>
      <c r="H13" s="3" t="s">
        <v>149</v>
      </c>
    </row>
    <row r="14" spans="1:8" s="3" customFormat="1" ht="74.25" customHeight="1" x14ac:dyDescent="0.25">
      <c r="A14" s="11"/>
      <c r="C14" s="12"/>
      <c r="D14" s="2"/>
      <c r="H14" s="3" t="s">
        <v>150</v>
      </c>
    </row>
    <row r="15" spans="1:8" s="3" customFormat="1" ht="74.25" customHeight="1" x14ac:dyDescent="0.25">
      <c r="A15" s="11"/>
      <c r="C15" s="12"/>
      <c r="D15" s="2"/>
      <c r="H15" s="3" t="s">
        <v>151</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152</v>
      </c>
      <c r="C99" t="s">
        <v>153</v>
      </c>
    </row>
    <row r="100" spans="2:3" x14ac:dyDescent="0.25">
      <c r="B100" s="10">
        <v>1167</v>
      </c>
      <c r="C100" s="3" t="s">
        <v>154</v>
      </c>
    </row>
    <row r="101" spans="2:3" ht="30" x14ac:dyDescent="0.25">
      <c r="B101" s="10">
        <v>1131</v>
      </c>
      <c r="C101" s="3" t="s">
        <v>155</v>
      </c>
    </row>
    <row r="102" spans="2:3" x14ac:dyDescent="0.25">
      <c r="B102" s="10">
        <v>1177</v>
      </c>
      <c r="C102" s="3" t="s">
        <v>156</v>
      </c>
    </row>
    <row r="103" spans="2:3" ht="30" x14ac:dyDescent="0.25">
      <c r="B103" s="10">
        <v>1094</v>
      </c>
      <c r="C103" s="3" t="s">
        <v>157</v>
      </c>
    </row>
    <row r="104" spans="2:3" x14ac:dyDescent="0.25">
      <c r="B104" s="10">
        <v>1128</v>
      </c>
      <c r="C104" s="3" t="s">
        <v>158</v>
      </c>
    </row>
    <row r="105" spans="2:3" ht="30" x14ac:dyDescent="0.25">
      <c r="B105" s="10">
        <v>1095</v>
      </c>
      <c r="C105" s="3" t="s">
        <v>159</v>
      </c>
    </row>
    <row r="106" spans="2:3" ht="30" x14ac:dyDescent="0.25">
      <c r="B106" s="10">
        <v>1129</v>
      </c>
      <c r="C106" s="3" t="s">
        <v>160</v>
      </c>
    </row>
    <row r="107" spans="2:3" ht="45" x14ac:dyDescent="0.25">
      <c r="B107" s="10">
        <v>1120</v>
      </c>
      <c r="C107" s="3" t="s">
        <v>161</v>
      </c>
    </row>
    <row r="108" spans="2:3" x14ac:dyDescent="0.25">
      <c r="B108" s="9"/>
    </row>
    <row r="109" spans="2:3" x14ac:dyDescent="0.25">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2019-07-29T14:37:19Z</dcterms:modified>
  <cp:category/>
  <cp:contentStatus/>
</cp:coreProperties>
</file>