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.barreto\Secretaria Distrital de Gobierno\Jeraldyn Tautiva Guarin - 2_PLANES DE ACCIÓN\PLAN DE ACCIÒN 2019\2_SEGUIMIENTO PG_2019\1_SEGUIMIENTO\1_REPORTES TRIMESTRALES\II_ TRIMESTRE\NIVEL CENTRAL\"/>
    </mc:Choice>
  </mc:AlternateContent>
  <xr:revisionPtr revIDLastSave="181" documentId="8_{4FC5E1E8-848D-496C-A575-4E680C0694FB}" xr6:coauthVersionLast="41" xr6:coauthVersionMax="41" xr10:uidLastSave="{C914F1BF-C21F-4416-8E3F-7BDA01B151C2}"/>
  <bookViews>
    <workbookView xWindow="-120" yWindow="-120" windowWidth="29040" windowHeight="15840" tabRatio="821" xr2:uid="{00000000-000D-0000-FFFF-FFFF00000000}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Print_Area" localSheetId="0">'PLAN GESTION POR PROCESO'!$A$1:$AT$34</definedName>
    <definedName name="BIEN">#REF!</definedName>
    <definedName name="CANTIDAD">#REF!</definedName>
    <definedName name="CODIGO">Hoja2!$B$100:$B$107</definedName>
    <definedName name="CONTRALORIA">Hoja2!$G$7:$G$8</definedName>
    <definedName name="FUENTE">Hoja2!$B$2:$B$3</definedName>
    <definedName name="INDICADOR">Hoja2!$F$2:$F$4</definedName>
    <definedName name="MEDICION">Hoja2!$E$2:$E$3</definedName>
    <definedName name="MEDICIONFINAL">Hoja2!$E$7:$E$10</definedName>
    <definedName name="META">Hoja2!$C$12:$C$45</definedName>
    <definedName name="META02">Hoja2!$C$3:$C$6</definedName>
    <definedName name="META2">Hoja2!$C$3:$C$5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7" i="1" l="1"/>
  <c r="AF23" i="1" l="1"/>
  <c r="AH23" i="1" s="1"/>
  <c r="AK23" i="1"/>
  <c r="AM23" i="1" s="1"/>
  <c r="AA23" i="1"/>
  <c r="AC23" i="1" s="1"/>
  <c r="AP23" i="1"/>
  <c r="AQ23" i="1"/>
  <c r="AS23" i="1" s="1"/>
  <c r="AQ19" i="1" l="1"/>
  <c r="AS19" i="1" s="1"/>
  <c r="AQ20" i="1"/>
  <c r="AS20" i="1" s="1"/>
  <c r="AQ21" i="1"/>
  <c r="AS21" i="1" s="1"/>
  <c r="AQ24" i="1"/>
  <c r="AS24" i="1" s="1"/>
  <c r="AQ25" i="1"/>
  <c r="AS25" i="1" s="1"/>
  <c r="AQ26" i="1"/>
  <c r="AS26" i="1" s="1"/>
  <c r="AQ18" i="1"/>
  <c r="AS18" i="1" s="1"/>
  <c r="AP19" i="1"/>
  <c r="AP20" i="1"/>
  <c r="AP21" i="1"/>
  <c r="AP22" i="1"/>
  <c r="AP24" i="1"/>
  <c r="AP25" i="1"/>
  <c r="AP26" i="1"/>
  <c r="AP18" i="1"/>
  <c r="AM21" i="1"/>
  <c r="AK19" i="1"/>
  <c r="AM19" i="1" s="1"/>
  <c r="AK20" i="1"/>
  <c r="AM20" i="1" s="1"/>
  <c r="AK21" i="1"/>
  <c r="AK22" i="1"/>
  <c r="AK24" i="1"/>
  <c r="AK25" i="1"/>
  <c r="AM25" i="1" s="1"/>
  <c r="AK26" i="1"/>
  <c r="AM26" i="1" s="1"/>
  <c r="AK18" i="1"/>
  <c r="AM18" i="1" s="1"/>
  <c r="AF19" i="1"/>
  <c r="AF20" i="1"/>
  <c r="AF21" i="1"/>
  <c r="AF22" i="1"/>
  <c r="AH22" i="1" s="1"/>
  <c r="AF24" i="1"/>
  <c r="AF25" i="1"/>
  <c r="AF26" i="1"/>
  <c r="AF18" i="1"/>
  <c r="AH18" i="1" s="1"/>
  <c r="AA20" i="1"/>
  <c r="AC20" i="1" s="1"/>
  <c r="AA25" i="1"/>
  <c r="AC25" i="1" s="1"/>
  <c r="AA18" i="1"/>
  <c r="AC18" i="1" s="1"/>
  <c r="V23" i="1"/>
  <c r="P22" i="1" l="1"/>
  <c r="AQ22" i="1" s="1"/>
  <c r="AS22" i="1" s="1"/>
  <c r="AR27" i="1" s="1"/>
  <c r="AM27" i="1" l="1"/>
  <c r="AH27" i="1"/>
  <c r="E27" i="1"/>
  <c r="X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U1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<sst xmlns="http://schemas.openxmlformats.org/spreadsheetml/2006/main" count="355" uniqueCount="184">
  <si>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</si>
  <si>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</si>
  <si>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</si>
  <si>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</si>
  <si>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</si>
  <si>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</si>
  <si>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</si>
  <si>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</si>
  <si>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</si>
  <si>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</si>
  <si>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</si>
  <si>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</si>
  <si>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</si>
  <si>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</si>
  <si>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</si>
  <si>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</si>
  <si>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</si>
  <si>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</si>
  <si>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</si>
  <si>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</si>
  <si>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</si>
  <si>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</si>
  <si>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r>
      <t>Objetivo Proceso:</t>
    </r>
    <r>
      <rPr>
        <sz val="10"/>
        <rFont val="Arial"/>
        <family val="2"/>
      </rPr>
      <t xml:space="preserve"> </t>
    </r>
  </si>
  <si>
    <r>
      <t>Alcance del Proceso:</t>
    </r>
    <r>
      <rPr>
        <sz val="10"/>
        <rFont val="Arial"/>
        <family val="2"/>
      </rPr>
      <t xml:space="preserve"> </t>
    </r>
  </si>
  <si>
    <r>
      <t>Nombre:</t>
    </r>
    <r>
      <rPr>
        <sz val="10"/>
        <color indexed="8"/>
        <rFont val="Arial"/>
        <family val="2"/>
      </rPr>
      <t xml:space="preserve"> </t>
    </r>
  </si>
  <si>
    <t>FUENTE</t>
  </si>
  <si>
    <t>CODIGO</t>
  </si>
  <si>
    <t>REPORTA CB0404</t>
  </si>
  <si>
    <r>
      <t>Nombre:</t>
    </r>
    <r>
      <rPr>
        <sz val="10"/>
        <color indexed="8"/>
        <rFont val="Arial"/>
        <family val="2"/>
      </rPr>
      <t xml:space="preserve"> 
</t>
    </r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</si>
  <si>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</si>
  <si>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</si>
  <si>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</si>
  <si>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</si>
  <si>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</si>
  <si>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</si>
  <si>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</si>
  <si>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</si>
  <si>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</si>
  <si>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</si>
  <si>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</si>
  <si>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</si>
  <si>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</si>
  <si>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</si>
  <si>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</si>
  <si>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</si>
  <si>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</si>
  <si>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</si>
  <si>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</si>
  <si>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</si>
  <si>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</si>
  <si>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</si>
  <si>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</si>
  <si>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</si>
  <si>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</si>
  <si>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</si>
  <si>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</si>
  <si>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</si>
  <si>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</si>
  <si>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</si>
  <si>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</si>
  <si>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</si>
  <si>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</si>
  <si>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</si>
  <si>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</si>
  <si>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</si>
  <si>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</si>
  <si>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</si>
  <si>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</si>
  <si>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r>
      <rPr>
        <b/>
        <sz val="10"/>
        <color indexed="8"/>
        <rFont val="Arial"/>
        <family val="2"/>
      </rPr>
      <t xml:space="preserve">Nombre:            </t>
    </r>
    <r>
      <rPr>
        <sz val="10"/>
        <color indexed="8"/>
        <rFont val="Arial"/>
        <family val="2"/>
      </rPr>
      <t xml:space="preserve">
</t>
    </r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</si>
  <si>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</si>
  <si>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</si>
  <si>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</si>
  <si>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</si>
  <si>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</si>
  <si>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</si>
  <si>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</si>
  <si>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</si>
  <si>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</si>
  <si>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</si>
  <si>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</si>
  <si>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</si>
  <si>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</si>
  <si>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</si>
  <si>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RUTINARIA</t>
  </si>
  <si>
    <t>RETADORA (MEJORA)</t>
  </si>
  <si>
    <t>GESTION</t>
  </si>
  <si>
    <t>SOSTENIBILIDAD DEL SISTEMA DE GESTIÓN</t>
  </si>
  <si>
    <t>G</t>
  </si>
  <si>
    <t xml:space="preserve">VIGENCIA DE LA PLANEACIÓN: </t>
  </si>
  <si>
    <t xml:space="preserve">Dependencia: </t>
  </si>
  <si>
    <r>
      <t>Líder del  Proceso:</t>
    </r>
    <r>
      <rPr>
        <sz val="10"/>
        <rFont val="Arial"/>
        <family val="2"/>
      </rPr>
      <t xml:space="preserve"> </t>
    </r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</si>
  <si>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</si>
  <si>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</si>
  <si>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</si>
  <si>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</si>
  <si>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</si>
  <si>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</si>
  <si>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SECRETARÍA DISTRITAL DE GOBIERNO</t>
  </si>
  <si>
    <t xml:space="preserve">Formular e implementar las estrategias de Tecnologías e Información (TI) en materia de seguridad digital, uso y apropiación de los Sistemas de Información y disponibilidad de los servicios de TIC, en el marco de la arquitectura empresarial con procedimientos sistemáticos y eficientes; con el fin de contribuir al logro de los resultados esperados por la Secretaría Distrital de Gobierno, la satisfacción de los diferentes grupos de interés y la toma de decisiones en la Entidad.
</t>
  </si>
  <si>
    <t>Comprende desde la definición del direccionamiento estratégico de tecnologías de la información y telecomunicaciones, la ejecución de las operaciones de tecnología, hasta la evaluación del proceso y materialización de las actividades de mejora, con base a los lineamientos y políticas nacionales y distritales</t>
  </si>
  <si>
    <t>Asegurar el acceso de la ciudadanía a la información y oferta institucional</t>
  </si>
  <si>
    <t>Implementar el modelo de gestión de tecnologías de la información en la Secretaría Distrital de Gobierno alineando el componente tecnológico y la estrategia institucional.</t>
  </si>
  <si>
    <t>Dirección de Tecnologías e Información</t>
  </si>
  <si>
    <t>Manual</t>
  </si>
  <si>
    <t>Manual de Plan Estratégico de Tecnología de
Información (PETI)</t>
  </si>
  <si>
    <t>Manual de Plan Estratégico de Tecnología de
Información (PETI) actualizado y publicado</t>
  </si>
  <si>
    <t>Manual de Plan Estratégico de Tecnología de
Información (PETI) actualizado y publicado con los proyectos de TI 2019</t>
  </si>
  <si>
    <t xml:space="preserve">Herramientas de monitoreo 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</si>
  <si>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</si>
  <si>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</si>
  <si>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</si>
  <si>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</si>
  <si>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</si>
  <si>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</si>
  <si>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</si>
  <si>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</si>
  <si>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</si>
  <si>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</si>
  <si>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</si>
  <si>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</si>
  <si>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</si>
  <si>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</si>
  <si>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 xml:space="preserve">Porcentaje de requerimientos ciudadanos con respuesta de fondo con corte a 31 de diciembre de 2018, según verificación efectuada por el proceso de Servicio a la Ciudadanía 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</si>
  <si>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</si>
  <si>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</si>
  <si>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</si>
  <si>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</si>
  <si>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</si>
  <si>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</si>
  <si>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</si>
  <si>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</si>
  <si>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</si>
  <si>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</si>
  <si>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</si>
  <si>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Director de Tecnologías e Información</t>
  </si>
  <si>
    <t>Aumentar al 90% el cumplimiento de los Acuerdos de Niveles de Servicio (ANS) en la solución de los requerimientos asignados a la Dirección de Tecnologías e Información mediante la Herramienta de Gestión de Servicios.</t>
  </si>
  <si>
    <t>Porcentaje de cumplimiento de los ANS asignados a los casos resueltos por la DTI en la HGS</t>
  </si>
  <si>
    <t>Número de casos solucionados dentro del ANS vigencia 2019 / Número de casos solucionados por la DTI vigencia 2019</t>
  </si>
  <si>
    <t>Porcentaje de cumplimiento de casos dentro de los ANS</t>
  </si>
  <si>
    <t>Herramienta de Gestión de Servicio - HOLA (Aranda)</t>
  </si>
  <si>
    <t>Consolidado anual de informes mensuales de cumplimiento de ANS - Herramienta de gestión de servicios HOLA - ARANDA</t>
  </si>
  <si>
    <t>Manual de Plan Estratégico de Tecnología de
Información (PETI) actualizado y oficializado</t>
  </si>
  <si>
    <t>Porcentaje de disponibilidad de la infrasestrucutra tecnológica de la SDG</t>
  </si>
  <si>
    <t>Sumatoria de indicadores de disponibilidad de componentes de TI monitoreados / Número de componentes de TI monitoreados</t>
  </si>
  <si>
    <t xml:space="preserve">Informe semestral de disponibilidad de servicio generado por la Herramientas de monitoreo </t>
  </si>
  <si>
    <t>Realizar una (1) actualización del Manual de Plan Estratégico de Tecnología de Información (PETI) en la Secretaría Distrital de Gobierno alineándolo a los proyectos a ejecutar por la Dirección de Tecnologías e información para la vigencia.</t>
  </si>
  <si>
    <t>Aumentar en 1,5% el indicador de disponibilidad de los servicios de infraestructura y sistemas de información.</t>
  </si>
  <si>
    <t>Ambitos aplicados</t>
  </si>
  <si>
    <t>Ambitos definifos por la Secretaría General para la estrategia de seguridad y privacidad de información.</t>
  </si>
  <si>
    <t>(No. De ambitos aplicados en la SDG / No. De ambitos definidos por la secretaría Generali) *100%</t>
  </si>
  <si>
    <t>Cronograma de aplicación de los ambitos de Seguridad y Privacidad de la información</t>
  </si>
  <si>
    <t>Resultado del proceso de aplicación de cada ambito.</t>
  </si>
  <si>
    <t>Aplicación de los 6 ámbitos definidos por la Secretaría General para la estrategia de seguridad y privacidad de información.</t>
  </si>
  <si>
    <t>Dar respuesta al 100% de los requerimientos ciudadanos asignados al proceso con corte a 31 de diciembre de 2018, según la información de seguimiento presentada por el proceso de Servicio a la Ciudadanía</t>
  </si>
  <si>
    <t xml:space="preserve"> ((Número de requerimientos ciudadanos con respuesta de fondo asignados al proceso con corte a 31 de diciembre de 2018/Número de requerimientos ciudadanos asignados al proceso  con corte a 31 de diciembre de 2018)*100%)</t>
  </si>
  <si>
    <t>Porcentaje de Cumplimiento PLAN DE GESTIÓN 2019</t>
  </si>
  <si>
    <t>CUARTO TRIMESTRE</t>
  </si>
  <si>
    <t>TERCER TRIMESTRE</t>
  </si>
  <si>
    <t>SEGUNDO TRIMESTRE</t>
  </si>
  <si>
    <t>PRIMER TRIMESTRE</t>
  </si>
  <si>
    <t>Se hace la oficialización del Plan de Gestión con relación a las metas programadas en la vigencia anterior.</t>
  </si>
  <si>
    <t>10  de Diciembre de 2018</t>
  </si>
  <si>
    <t>META NO PROGRAMADA</t>
  </si>
  <si>
    <t>PROCESO GERENCIA DE TIC</t>
  </si>
  <si>
    <t>Autodiagnostico MPSI-Ambito 6</t>
  </si>
  <si>
    <t>Carpeta compartida Plan de Gestion DTI/MSPI/Ambito 6</t>
  </si>
  <si>
    <t>No programada</t>
  </si>
  <si>
    <t>Se ha avanzado el 80 % de 2 ambitos generales y se espera reportarlos completo el proximo trimestre.
Ambito 1(Reconocimiento del Área: evaluar la seguridad alrededor
de su información explotando la confianza del personal mediante ingeniería social.), se han realizado 5 de las 6 actividades relacionadas.
Ambito 5 (Gobierno y Privacidad de la Información:  Gestión de Datos Personales): , se realizo la inscripcion de datos de la SIC, pero falta completar la verificacion del monitoreo de propiedad intelectual, por eso, el avance del 80%</t>
  </si>
  <si>
    <t>Linea base 96.12%.  Aumento solicitado 0,5.  Actualmente se carece de herramienta de monitoreo, por lo que se verifica según los incidentes reportados.  En el término de los ultimos 2 meses se han reportado 2 caidas de SIPSE (1 dia cada una) por fallas de infraestructura, por lo que el nivel de disponiblidad actual, seria 58/60=96,66% cumpliendo la meta actual.  Dentro de las estadisiticas, no se cuentan las relacionadas con mantenimientos programados</t>
  </si>
  <si>
    <t>De acuerdo al reporte de los aplicativos de mejora de la Secretaría Distrital de Gobierno el proceso cuenta con el 100% de acciones actualizadas</t>
  </si>
  <si>
    <t>Informe SIG y MIMEC</t>
  </si>
  <si>
    <t>Requerimientos ciudadanos vencidos asignados al proceso</t>
  </si>
  <si>
    <t>23 de abril de 2019</t>
  </si>
  <si>
    <t>Se adiciona el avance de gestión del proceso realizado durante el I trimestre, obteniendo por resultado del 100%. También se adiciona la programación de la meta "Dar respuesta al 100% de los requerimientos ciudadanos asignados al proceso con corte a 31 de diciembre de 2018, según la información de seguimiento presentada por el proceso de Servicio a la Ciudadanía" y finalmente se cambia la programación de la meta "Obtener una calificación igual o superior al 80  % en conocimientos de MIPG por proceso y/o Alcaldía Local" para tercer trimestre de 2019.</t>
  </si>
  <si>
    <t>Obtener una calificación igual o superior al 80  % en conocimientos de MIPG por proceso y/o Alcaldía Local"</t>
  </si>
  <si>
    <t>Reporte crietrios ambientales</t>
  </si>
  <si>
    <t>El proceso alcanzó un nivel de cumplimiento del 53%
Se realizan el análisis del cumplimiento de la meta al proceso:
 Uso eficiente de energía: Durante las 6 inspecciones se evidenció un uso eficiente del 80% , ya que se encontró un  promedio de  8 monitores de la dependencia encendidos. Total de equipos :40
Gestión de Residuos: Se obtiene un promedio de 6/9 puntos a partir de las 2 inspecciones realizadas a los puntos ecológico. Se otorga una calificación de 6 teniendo en cuenta que se evidencia una mezcla parcial de los residuos en el punto ecológico.
Movilidad sostenible:No realizó reporte.
Participación actividades ambientales:  Taller materas:6 personas,uaesp :14 personas, Recorrido histórico: 8 personas, charla: 5 personas. (Participación del 82%)
Reporte consumo de papel: Reporte hasta mes de junio.
Consumo de papel: se realiza comparación  entre semestres evidenciando una reducción en el consumo de 43 %
(16  resmas  consumidas hasta junio de 2018 a  23 resmas  consumidas hasta junio de 2019)</t>
  </si>
  <si>
    <t>Reporte requerimientos ciudadanos</t>
  </si>
  <si>
    <t xml:space="preserve">
El proceso presente una gestión del 100% en las acciones de los planes de mejora. Actualmente no tiene acciones vencidas.</t>
  </si>
  <si>
    <t>Reporte MIMEC y SIG</t>
  </si>
  <si>
    <t>Información contenida en: https://gobiernobogota-my.sharepoint.com/personal/juan_castro_gobiernobogota_gov_co/_layouts/15/onedrive.aspx?id=%2Fpersonal%2Fjuan%5Fcastro%5Fgobiernobogota%5Fgov%5Fco%2FDocuments%2FPLANES%20DE%20GESTI%C3%93N%202019%2FNIVEL%20CENTRAL%2FGERENCIA%20TIC%2FII%20TRIMESTRE</t>
  </si>
  <si>
    <r>
      <t xml:space="preserve">1- (No. De acciones vencidas del plan de mejoramiento responsabilidad del proceso  </t>
    </r>
    <r>
      <rPr>
        <b/>
        <sz val="12"/>
        <color rgb="FF0070C0"/>
        <rFont val="Garamond"/>
        <family val="1"/>
      </rPr>
      <t>/</t>
    </r>
    <r>
      <rPr>
        <sz val="12"/>
        <color rgb="FF0070C0"/>
        <rFont val="Garamond"/>
        <family val="1"/>
      </rPr>
      <t xml:space="preserve"> N°  de acciones a gestionar bajo responsabilidad del proceso)*100</t>
    </r>
  </si>
  <si>
    <t>29 de julio de 2019</t>
  </si>
  <si>
    <t>Se adiciona el avance de gestión del proceso realizado durante el II trimestre, obteniendo por resultado del 88,93%.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</si>
</sst>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* #,##0.00&quot;    &quot;;\-* #,##0.00&quot;    &quot;;* \-#&quot;    &quot;;@\ "/>
  </numFmts>
  <fonts count="3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12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  <font>
      <sz val="12"/>
      <color rgb="FF000000"/>
      <name val="Garamond"/>
      <family val="1"/>
    </font>
    <font>
      <b/>
      <sz val="16"/>
      <name val="Arial"/>
      <family val="2"/>
    </font>
    <font>
      <b/>
      <sz val="12"/>
      <color rgb="FF0070C0"/>
      <name val="Garamond"/>
      <family val="1"/>
    </font>
    <font>
      <sz val="12"/>
      <color rgb="FF0070C0"/>
      <name val="Garamond"/>
      <family val="1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165" fontId="2" fillId="0" borderId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1" fontId="11" fillId="0" borderId="0" applyFont="0" applyFill="0" applyBorder="0" applyAlignment="0" applyProtection="0"/>
  </cellStyleXfs>
  <cellXfs count="241">
    <xf numFmtId="0" fontId="0" fillId="0" borderId="0" xfId="0"/>
    <xf numFmtId="0" fontId="12" fillId="6" borderId="0" xfId="0" applyFont="1" applyFill="1"/>
    <xf numFmtId="0" fontId="2" fillId="6" borderId="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12" fillId="6" borderId="0" xfId="0" applyFont="1" applyFill="1" applyAlignment="1">
      <alignment horizontal="center"/>
    </xf>
    <xf numFmtId="0" fontId="13" fillId="6" borderId="0" xfId="0" applyFont="1" applyFill="1" applyBorder="1" applyAlignment="1">
      <alignment vertical="center" wrapText="1"/>
    </xf>
    <xf numFmtId="0" fontId="13" fillId="6" borderId="0" xfId="0" applyFont="1" applyFill="1"/>
    <xf numFmtId="0" fontId="12" fillId="6" borderId="0" xfId="0" applyFont="1" applyFill="1" applyAlignment="1">
      <alignment vertical="top" wrapText="1"/>
    </xf>
    <xf numFmtId="0" fontId="1" fillId="9" borderId="2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/>
    <xf numFmtId="0" fontId="13" fillId="6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5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5" fillId="0" borderId="6" xfId="0" applyFont="1" applyFill="1" applyBorder="1" applyAlignment="1">
      <alignment horizontal="justify" vertical="center" wrapText="1"/>
    </xf>
    <xf numFmtId="0" fontId="15" fillId="0" borderId="7" xfId="0" applyFont="1" applyFill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16" fillId="0" borderId="0" xfId="0" applyFont="1" applyAlignment="1">
      <alignment horizontal="justify"/>
    </xf>
    <xf numFmtId="0" fontId="17" fillId="10" borderId="8" xfId="0" applyFont="1" applyFill="1" applyBorder="1" applyAlignment="1">
      <alignment horizontal="justify" vertical="center" wrapText="1"/>
    </xf>
    <xf numFmtId="0" fontId="17" fillId="6" borderId="8" xfId="0" applyFont="1" applyFill="1" applyBorder="1" applyAlignment="1">
      <alignment horizontal="justify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justify" vertical="center" wrapText="1"/>
    </xf>
    <xf numFmtId="0" fontId="17" fillId="11" borderId="8" xfId="0" applyFont="1" applyFill="1" applyBorder="1" applyAlignment="1">
      <alignment horizontal="justify" vertical="center" wrapText="1"/>
    </xf>
    <xf numFmtId="0" fontId="17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7" fillId="13" borderId="2" xfId="0" applyFont="1" applyFill="1" applyBorder="1" applyAlignment="1">
      <alignment horizontal="justify" vertical="center" wrapText="1"/>
    </xf>
    <xf numFmtId="0" fontId="7" fillId="13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17" fillId="14" borderId="11" xfId="0" applyFont="1" applyFill="1" applyBorder="1" applyAlignment="1">
      <alignment horizontal="justify" vertical="center" wrapText="1"/>
    </xf>
    <xf numFmtId="0" fontId="17" fillId="14" borderId="8" xfId="0" applyFont="1" applyFill="1" applyBorder="1" applyAlignment="1">
      <alignment horizontal="justify" vertical="center" wrapText="1"/>
    </xf>
    <xf numFmtId="0" fontId="7" fillId="14" borderId="2" xfId="0" applyFont="1" applyFill="1" applyBorder="1" applyAlignment="1">
      <alignment vertical="center" wrapText="1"/>
    </xf>
    <xf numFmtId="0" fontId="17" fillId="15" borderId="10" xfId="0" applyFont="1" applyFill="1" applyBorder="1" applyAlignment="1">
      <alignment horizontal="justify" vertical="center" wrapText="1"/>
    </xf>
    <xf numFmtId="0" fontId="17" fillId="15" borderId="8" xfId="0" applyFont="1" applyFill="1" applyBorder="1" applyAlignment="1">
      <alignment horizontal="justify" vertical="center" wrapText="1"/>
    </xf>
    <xf numFmtId="0" fontId="7" fillId="15" borderId="8" xfId="0" applyFont="1" applyFill="1" applyBorder="1" applyAlignment="1">
      <alignment horizontal="justify" vertical="center" wrapText="1"/>
    </xf>
    <xf numFmtId="0" fontId="18" fillId="15" borderId="8" xfId="0" applyFont="1" applyFill="1" applyBorder="1" applyAlignment="1">
      <alignment horizontal="justify"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17" fillId="15" borderId="9" xfId="0" applyFont="1" applyFill="1" applyBorder="1" applyAlignment="1">
      <alignment horizontal="justify" vertical="center" wrapText="1"/>
    </xf>
    <xf numFmtId="0" fontId="7" fillId="15" borderId="10" xfId="0" applyFont="1" applyFill="1" applyBorder="1" applyAlignment="1">
      <alignment horizontal="justify" vertical="center" wrapText="1"/>
    </xf>
    <xf numFmtId="0" fontId="7" fillId="15" borderId="9" xfId="0" applyFont="1" applyFill="1" applyBorder="1" applyAlignment="1">
      <alignment horizontal="justify" vertical="center" wrapText="1"/>
    </xf>
    <xf numFmtId="9" fontId="2" fillId="6" borderId="0" xfId="4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right" vertical="center" wrapText="1"/>
    </xf>
    <xf numFmtId="0" fontId="14" fillId="6" borderId="0" xfId="0" applyFont="1" applyFill="1" applyBorder="1" applyAlignment="1">
      <alignment vertical="top" wrapText="1"/>
    </xf>
    <xf numFmtId="0" fontId="14" fillId="6" borderId="0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top" wrapText="1"/>
    </xf>
    <xf numFmtId="9" fontId="20" fillId="6" borderId="6" xfId="4" applyFont="1" applyFill="1" applyBorder="1" applyAlignment="1" applyProtection="1">
      <alignment horizontal="center" vertical="center" wrapText="1"/>
      <protection locked="0"/>
    </xf>
    <xf numFmtId="9" fontId="2" fillId="6" borderId="6" xfId="4" applyFont="1" applyFill="1" applyBorder="1" applyAlignment="1">
      <alignment horizontal="center" vertical="center" wrapText="1"/>
    </xf>
    <xf numFmtId="0" fontId="16" fillId="6" borderId="6" xfId="0" applyFont="1" applyFill="1" applyBorder="1" applyAlignment="1" applyProtection="1">
      <alignment horizontal="center" vertical="center" wrapText="1"/>
      <protection locked="0"/>
    </xf>
    <xf numFmtId="9" fontId="8" fillId="6" borderId="6" xfId="4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vertical="center" wrapText="1"/>
    </xf>
    <xf numFmtId="0" fontId="9" fillId="19" borderId="1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 applyProtection="1">
      <alignment horizontal="center" vertical="center" wrapText="1"/>
    </xf>
    <xf numFmtId="0" fontId="1" fillId="9" borderId="2" xfId="0" applyFont="1" applyFill="1" applyBorder="1" applyAlignment="1">
      <alignment vertical="center" wrapText="1"/>
    </xf>
    <xf numFmtId="0" fontId="26" fillId="0" borderId="2" xfId="0" applyFont="1" applyFill="1" applyBorder="1" applyAlignment="1" applyProtection="1">
      <alignment vertical="center" wrapText="1"/>
      <protection locked="0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9" fontId="27" fillId="0" borderId="2" xfId="4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justify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vertical="center" wrapText="1"/>
    </xf>
    <xf numFmtId="0" fontId="26" fillId="6" borderId="2" xfId="0" applyFont="1" applyFill="1" applyBorder="1" applyAlignment="1" applyProtection="1">
      <alignment vertical="center" wrapText="1"/>
      <protection locked="0"/>
    </xf>
    <xf numFmtId="0" fontId="26" fillId="6" borderId="2" xfId="0" applyFont="1" applyFill="1" applyBorder="1" applyAlignment="1" applyProtection="1">
      <alignment horizontal="center" vertical="center" wrapText="1"/>
      <protection locked="0"/>
    </xf>
    <xf numFmtId="0" fontId="26" fillId="6" borderId="2" xfId="0" applyFont="1" applyFill="1" applyBorder="1" applyAlignment="1">
      <alignment horizontal="center" vertical="center" wrapText="1"/>
    </xf>
    <xf numFmtId="9" fontId="26" fillId="6" borderId="2" xfId="4" applyFont="1" applyFill="1" applyBorder="1" applyAlignment="1">
      <alignment horizontal="center" vertical="center" wrapText="1"/>
    </xf>
    <xf numFmtId="0" fontId="26" fillId="6" borderId="2" xfId="4" applyNumberFormat="1" applyFont="1" applyFill="1" applyBorder="1" applyAlignment="1">
      <alignment horizontal="center" vertical="center" wrapText="1"/>
    </xf>
    <xf numFmtId="0" fontId="26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26" fillId="6" borderId="2" xfId="0" applyFont="1" applyFill="1" applyBorder="1" applyAlignment="1" applyProtection="1">
      <alignment horizontal="left" vertical="center" wrapText="1"/>
      <protection locked="0"/>
    </xf>
    <xf numFmtId="9" fontId="27" fillId="6" borderId="2" xfId="4" applyFont="1" applyFill="1" applyBorder="1" applyAlignment="1">
      <alignment horizontal="center" vertical="center" wrapText="1"/>
    </xf>
    <xf numFmtId="164" fontId="26" fillId="6" borderId="2" xfId="4" applyNumberFormat="1" applyFont="1" applyFill="1" applyBorder="1" applyAlignment="1" applyProtection="1">
      <alignment horizontal="center" vertical="center" wrapText="1"/>
      <protection locked="0"/>
    </xf>
    <xf numFmtId="9" fontId="27" fillId="6" borderId="2" xfId="4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9" fontId="26" fillId="6" borderId="2" xfId="4" applyFont="1" applyFill="1" applyBorder="1" applyAlignment="1" applyProtection="1">
      <alignment horizontal="center" vertical="center" wrapText="1"/>
      <protection locked="0"/>
    </xf>
    <xf numFmtId="0" fontId="26" fillId="6" borderId="2" xfId="0" applyFont="1" applyFill="1" applyBorder="1" applyAlignment="1" applyProtection="1">
      <alignment horizontal="justify" vertical="center" wrapText="1"/>
      <protection locked="0"/>
    </xf>
    <xf numFmtId="0" fontId="25" fillId="6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9" fontId="26" fillId="0" borderId="2" xfId="4" applyFont="1" applyFill="1" applyBorder="1" applyAlignment="1">
      <alignment horizontal="center" vertical="center" wrapText="1"/>
    </xf>
    <xf numFmtId="10" fontId="26" fillId="0" borderId="2" xfId="4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vertical="center" wrapText="1"/>
    </xf>
    <xf numFmtId="1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41" fontId="26" fillId="0" borderId="2" xfId="9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26" fillId="6" borderId="2" xfId="0" applyNumberFormat="1" applyFont="1" applyFill="1" applyBorder="1" applyAlignment="1">
      <alignment horizontal="center" vertical="center" wrapText="1"/>
    </xf>
    <xf numFmtId="164" fontId="26" fillId="6" borderId="2" xfId="4" applyNumberFormat="1" applyFont="1" applyFill="1" applyBorder="1" applyAlignment="1">
      <alignment horizontal="center" vertical="center" wrapText="1"/>
    </xf>
    <xf numFmtId="9" fontId="25" fillId="6" borderId="2" xfId="4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10" fontId="29" fillId="6" borderId="6" xfId="4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 applyProtection="1">
      <alignment vertical="center" wrapText="1"/>
      <protection locked="0"/>
    </xf>
    <xf numFmtId="0" fontId="31" fillId="0" borderId="2" xfId="0" applyFont="1" applyFill="1" applyBorder="1" applyAlignment="1">
      <alignment horizontal="justify" vertical="center" wrapText="1"/>
    </xf>
    <xf numFmtId="9" fontId="31" fillId="0" borderId="2" xfId="4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NumberFormat="1" applyFont="1" applyFill="1" applyBorder="1" applyAlignment="1">
      <alignment horizontal="center" vertical="center" wrapText="1"/>
    </xf>
    <xf numFmtId="0" fontId="31" fillId="6" borderId="2" xfId="0" applyNumberFormat="1" applyFont="1" applyFill="1" applyBorder="1" applyAlignment="1">
      <alignment horizontal="center" vertical="center" wrapText="1"/>
    </xf>
    <xf numFmtId="9" fontId="31" fillId="6" borderId="2" xfId="4" applyFont="1" applyFill="1" applyBorder="1" applyAlignment="1">
      <alignment horizontal="center" vertical="center" wrapText="1"/>
    </xf>
    <xf numFmtId="41" fontId="31" fillId="6" borderId="2" xfId="0" applyNumberFormat="1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9" fontId="31" fillId="6" borderId="2" xfId="4" applyFont="1" applyFill="1" applyBorder="1" applyAlignment="1" applyProtection="1">
      <alignment horizontal="center" vertical="center" wrapText="1"/>
      <protection locked="0"/>
    </xf>
    <xf numFmtId="0" fontId="31" fillId="0" borderId="0" xfId="0" applyFont="1"/>
    <xf numFmtId="9" fontId="31" fillId="0" borderId="2" xfId="0" applyNumberFormat="1" applyFont="1" applyFill="1" applyBorder="1" applyAlignment="1">
      <alignment horizontal="center" vertical="center" wrapText="1"/>
    </xf>
    <xf numFmtId="9" fontId="31" fillId="0" borderId="2" xfId="4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 applyProtection="1">
      <alignment vertical="center" wrapText="1"/>
      <protection locked="0"/>
    </xf>
    <xf numFmtId="0" fontId="31" fillId="6" borderId="2" xfId="0" applyFont="1" applyFill="1" applyBorder="1" applyAlignment="1">
      <alignment horizontal="justify" vertical="center" wrapText="1"/>
    </xf>
    <xf numFmtId="9" fontId="31" fillId="6" borderId="2" xfId="4" applyNumberFormat="1" applyFont="1" applyFill="1" applyBorder="1" applyAlignment="1">
      <alignment horizontal="center" vertical="center" wrapText="1"/>
    </xf>
    <xf numFmtId="0" fontId="31" fillId="6" borderId="2" xfId="0" applyFont="1" applyFill="1" applyBorder="1" applyAlignment="1" applyProtection="1">
      <alignment horizontal="center" vertical="center" wrapText="1"/>
      <protection locked="0"/>
    </xf>
    <xf numFmtId="9" fontId="30" fillId="6" borderId="2" xfId="4" applyFont="1" applyFill="1" applyBorder="1" applyAlignment="1">
      <alignment horizontal="center" vertical="center" wrapText="1"/>
    </xf>
    <xf numFmtId="0" fontId="31" fillId="6" borderId="0" xfId="0" applyFont="1" applyFill="1"/>
    <xf numFmtId="0" fontId="31" fillId="0" borderId="2" xfId="0" applyFont="1" applyFill="1" applyBorder="1" applyAlignment="1" applyProtection="1">
      <alignment horizontal="justify" vertical="center" wrapText="1"/>
      <protection locked="0"/>
    </xf>
    <xf numFmtId="9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left" vertical="center" wrapText="1"/>
      <protection locked="0"/>
    </xf>
    <xf numFmtId="9" fontId="31" fillId="0" borderId="2" xfId="4" applyNumberFormat="1" applyFont="1" applyFill="1" applyBorder="1" applyAlignment="1">
      <alignment horizontal="center" vertical="center"/>
    </xf>
    <xf numFmtId="0" fontId="27" fillId="0" borderId="2" xfId="4" applyNumberFormat="1" applyFont="1" applyFill="1" applyBorder="1" applyAlignment="1">
      <alignment horizontal="center" vertical="center" wrapText="1"/>
    </xf>
    <xf numFmtId="9" fontId="26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1" fillId="0" borderId="2" xfId="4" applyNumberFormat="1" applyFont="1" applyFill="1" applyBorder="1" applyAlignment="1">
      <alignment horizontal="center" vertical="center" wrapText="1"/>
    </xf>
    <xf numFmtId="0" fontId="31" fillId="6" borderId="2" xfId="0" applyFont="1" applyFill="1" applyBorder="1" applyAlignment="1" applyProtection="1">
      <alignment horizontal="justify" vertical="center" wrapText="1"/>
      <protection locked="0"/>
    </xf>
    <xf numFmtId="0" fontId="30" fillId="6" borderId="2" xfId="0" applyFont="1" applyFill="1" applyBorder="1" applyAlignment="1" applyProtection="1">
      <alignment horizontal="justify" vertical="center" wrapText="1"/>
      <protection locked="0"/>
    </xf>
    <xf numFmtId="9" fontId="30" fillId="0" borderId="2" xfId="4" applyFont="1" applyFill="1" applyBorder="1" applyAlignment="1">
      <alignment horizontal="center" vertical="center" wrapText="1"/>
    </xf>
    <xf numFmtId="0" fontId="31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0" xfId="0" applyFont="1" applyFill="1" applyBorder="1" applyAlignment="1">
      <alignment horizontal="center" vertical="center"/>
    </xf>
    <xf numFmtId="0" fontId="12" fillId="6" borderId="0" xfId="0" applyFont="1" applyFill="1" applyAlignment="1">
      <alignment vertical="center"/>
    </xf>
    <xf numFmtId="0" fontId="14" fillId="7" borderId="2" xfId="0" applyFont="1" applyFill="1" applyBorder="1" applyAlignment="1">
      <alignment vertical="center"/>
    </xf>
    <xf numFmtId="0" fontId="13" fillId="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26" fillId="0" borderId="2" xfId="4" applyNumberFormat="1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9" fontId="26" fillId="0" borderId="2" xfId="4" applyFont="1" applyFill="1" applyBorder="1" applyAlignment="1">
      <alignment vertical="center" wrapText="1"/>
    </xf>
    <xf numFmtId="10" fontId="26" fillId="0" borderId="2" xfId="4" applyNumberFormat="1" applyFont="1" applyFill="1" applyBorder="1" applyAlignment="1">
      <alignment vertical="center" wrapText="1"/>
    </xf>
    <xf numFmtId="9" fontId="26" fillId="0" borderId="2" xfId="0" applyNumberFormat="1" applyFont="1" applyFill="1" applyBorder="1" applyAlignment="1" applyProtection="1">
      <alignment vertical="center" wrapText="1"/>
      <protection locked="0"/>
    </xf>
    <xf numFmtId="9" fontId="26" fillId="0" borderId="2" xfId="0" applyNumberFormat="1" applyFont="1" applyFill="1" applyBorder="1" applyAlignment="1" applyProtection="1">
      <alignment vertical="center"/>
      <protection locked="0"/>
    </xf>
    <xf numFmtId="0" fontId="31" fillId="0" borderId="2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/>
    </xf>
    <xf numFmtId="9" fontId="31" fillId="0" borderId="2" xfId="4" applyFont="1" applyFill="1" applyBorder="1" applyAlignment="1">
      <alignment vertical="center" wrapText="1"/>
    </xf>
    <xf numFmtId="9" fontId="31" fillId="6" borderId="2" xfId="4" applyFont="1" applyFill="1" applyBorder="1" applyAlignment="1">
      <alignment vertical="center" wrapText="1"/>
    </xf>
    <xf numFmtId="9" fontId="31" fillId="6" borderId="2" xfId="4" applyFont="1" applyFill="1" applyBorder="1" applyAlignment="1">
      <alignment vertical="center"/>
    </xf>
    <xf numFmtId="0" fontId="31" fillId="6" borderId="2" xfId="0" applyFont="1" applyFill="1" applyBorder="1" applyAlignment="1">
      <alignment vertical="center" wrapText="1"/>
    </xf>
    <xf numFmtId="9" fontId="31" fillId="0" borderId="2" xfId="0" applyNumberFormat="1" applyFont="1" applyFill="1" applyBorder="1" applyAlignment="1" applyProtection="1">
      <alignment vertical="center" wrapText="1"/>
      <protection locked="0"/>
    </xf>
    <xf numFmtId="0" fontId="12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22" fontId="21" fillId="20" borderId="13" xfId="0" applyNumberFormat="1" applyFont="1" applyFill="1" applyBorder="1" applyAlignment="1">
      <alignment horizontal="center" vertical="center"/>
    </xf>
    <xf numFmtId="22" fontId="21" fillId="20" borderId="14" xfId="0" applyNumberFormat="1" applyFont="1" applyFill="1" applyBorder="1" applyAlignment="1">
      <alignment horizontal="center" vertical="center"/>
    </xf>
    <xf numFmtId="22" fontId="21" fillId="20" borderId="8" xfId="0" applyNumberFormat="1" applyFont="1" applyFill="1" applyBorder="1" applyAlignment="1">
      <alignment horizontal="center" vertical="center"/>
    </xf>
    <xf numFmtId="0" fontId="21" fillId="11" borderId="21" xfId="0" applyFont="1" applyFill="1" applyBorder="1" applyAlignment="1">
      <alignment horizontal="center" vertical="center"/>
    </xf>
    <xf numFmtId="0" fontId="21" fillId="11" borderId="23" xfId="0" applyFont="1" applyFill="1" applyBorder="1" applyAlignment="1">
      <alignment horizontal="center" vertical="center"/>
    </xf>
    <xf numFmtId="0" fontId="21" fillId="11" borderId="12" xfId="0" applyFont="1" applyFill="1" applyBorder="1" applyAlignment="1">
      <alignment horizontal="center" vertical="center"/>
    </xf>
    <xf numFmtId="0" fontId="9" fillId="19" borderId="2" xfId="0" applyFont="1" applyFill="1" applyBorder="1" applyAlignment="1">
      <alignment horizontal="center" vertical="center" wrapText="1"/>
    </xf>
    <xf numFmtId="0" fontId="9" fillId="19" borderId="16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horizontal="justify" vertical="center" wrapText="1"/>
    </xf>
    <xf numFmtId="0" fontId="14" fillId="6" borderId="0" xfId="0" applyFont="1" applyFill="1" applyBorder="1" applyAlignment="1">
      <alignment horizontal="right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top" wrapText="1"/>
    </xf>
    <xf numFmtId="0" fontId="19" fillId="6" borderId="2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center" wrapText="1"/>
    </xf>
    <xf numFmtId="0" fontId="22" fillId="18" borderId="22" xfId="0" applyFont="1" applyFill="1" applyBorder="1" applyAlignment="1" applyProtection="1">
      <alignment vertical="center" wrapText="1"/>
      <protection locked="0"/>
    </xf>
    <xf numFmtId="0" fontId="22" fillId="18" borderId="11" xfId="0" applyFont="1" applyFill="1" applyBorder="1" applyAlignment="1" applyProtection="1">
      <alignment vertical="center" wrapText="1"/>
      <protection locked="0"/>
    </xf>
    <xf numFmtId="0" fontId="4" fillId="9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9" fillId="19" borderId="20" xfId="0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horizontal="center" vertical="center" wrapText="1"/>
    </xf>
    <xf numFmtId="0" fontId="9" fillId="19" borderId="1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9" fontId="2" fillId="6" borderId="17" xfId="4" applyFont="1" applyFill="1" applyBorder="1" applyAlignment="1" applyProtection="1">
      <alignment horizontal="center" vertical="center" wrapText="1"/>
      <protection locked="0"/>
    </xf>
    <xf numFmtId="9" fontId="2" fillId="6" borderId="11" xfId="4" applyFont="1" applyFill="1" applyBorder="1" applyAlignment="1" applyProtection="1">
      <alignment horizontal="center" vertical="center" wrapText="1"/>
      <protection locked="0"/>
    </xf>
    <xf numFmtId="0" fontId="23" fillId="21" borderId="17" xfId="0" applyFont="1" applyFill="1" applyBorder="1" applyAlignment="1" applyProtection="1">
      <alignment horizontal="center" vertical="center" wrapText="1"/>
      <protection locked="0"/>
    </xf>
    <xf numFmtId="0" fontId="23" fillId="21" borderId="22" xfId="0" applyFont="1" applyFill="1" applyBorder="1" applyAlignment="1" applyProtection="1">
      <alignment horizontal="center" vertical="center" wrapText="1"/>
      <protection locked="0"/>
    </xf>
    <xf numFmtId="0" fontId="23" fillId="21" borderId="11" xfId="0" applyFont="1" applyFill="1" applyBorder="1" applyAlignment="1" applyProtection="1">
      <alignment horizontal="center" vertical="center" wrapText="1"/>
      <protection locked="0"/>
    </xf>
    <xf numFmtId="0" fontId="22" fillId="22" borderId="22" xfId="0" applyFont="1" applyFill="1" applyBorder="1" applyAlignment="1" applyProtection="1">
      <alignment horizontal="center" vertical="center" wrapText="1"/>
      <protection locked="0"/>
    </xf>
    <xf numFmtId="0" fontId="22" fillId="22" borderId="11" xfId="0" applyFont="1" applyFill="1" applyBorder="1" applyAlignment="1" applyProtection="1">
      <alignment horizontal="center" vertical="center" wrapText="1"/>
      <protection locked="0"/>
    </xf>
    <xf numFmtId="0" fontId="22" fillId="18" borderId="22" xfId="0" applyFont="1" applyFill="1" applyBorder="1" applyAlignment="1" applyProtection="1">
      <alignment horizontal="center" vertical="center" wrapText="1"/>
      <protection locked="0"/>
    </xf>
    <xf numFmtId="0" fontId="22" fillId="18" borderId="11" xfId="0" applyFont="1" applyFill="1" applyBorder="1" applyAlignment="1" applyProtection="1">
      <alignment horizontal="center" vertical="center" wrapText="1"/>
      <protection locked="0"/>
    </xf>
    <xf numFmtId="0" fontId="22" fillId="12" borderId="22" xfId="0" applyFont="1" applyFill="1" applyBorder="1" applyAlignment="1" applyProtection="1">
      <alignment horizontal="center" vertical="center" wrapText="1"/>
      <protection locked="0"/>
    </xf>
    <xf numFmtId="0" fontId="22" fillId="12" borderId="11" xfId="0" applyFont="1" applyFill="1" applyBorder="1" applyAlignment="1" applyProtection="1">
      <alignment horizontal="center" vertical="center" wrapText="1"/>
      <protection locked="0"/>
    </xf>
    <xf numFmtId="0" fontId="24" fillId="18" borderId="17" xfId="0" applyFont="1" applyFill="1" applyBorder="1" applyAlignment="1" applyProtection="1">
      <alignment horizontal="center" vertical="center" wrapText="1"/>
      <protection locked="0"/>
    </xf>
    <xf numFmtId="0" fontId="24" fillId="18" borderId="22" xfId="0" applyFont="1" applyFill="1" applyBorder="1" applyAlignment="1" applyProtection="1">
      <alignment horizontal="center" vertical="center" wrapText="1"/>
      <protection locked="0"/>
    </xf>
    <xf numFmtId="0" fontId="24" fillId="18" borderId="11" xfId="0" applyFont="1" applyFill="1" applyBorder="1" applyAlignment="1" applyProtection="1">
      <alignment horizontal="center" vertical="center" wrapText="1"/>
      <protection locked="0"/>
    </xf>
    <xf numFmtId="0" fontId="13" fillId="6" borderId="17" xfId="0" applyFont="1" applyFill="1" applyBorder="1" applyAlignment="1" applyProtection="1">
      <alignment horizontal="center" vertical="center" wrapText="1"/>
      <protection locked="0"/>
    </xf>
    <xf numFmtId="0" fontId="13" fillId="6" borderId="22" xfId="0" applyFont="1" applyFill="1" applyBorder="1" applyAlignment="1" applyProtection="1">
      <alignment horizontal="center" vertical="center" wrapText="1"/>
      <protection locked="0"/>
    </xf>
    <xf numFmtId="0" fontId="13" fillId="6" borderId="11" xfId="0" applyFont="1" applyFill="1" applyBorder="1" applyAlignment="1" applyProtection="1">
      <alignment horizontal="center" vertical="center" wrapText="1"/>
      <protection locked="0"/>
    </xf>
    <xf numFmtId="0" fontId="16" fillId="6" borderId="17" xfId="0" applyFont="1" applyFill="1" applyBorder="1" applyAlignment="1" applyProtection="1">
      <alignment horizontal="center" vertical="center" wrapText="1"/>
      <protection locked="0"/>
    </xf>
    <xf numFmtId="0" fontId="16" fillId="6" borderId="11" xfId="0" applyFont="1" applyFill="1" applyBorder="1" applyAlignment="1" applyProtection="1">
      <alignment horizontal="center" vertical="center" wrapText="1"/>
      <protection locked="0"/>
    </xf>
    <xf numFmtId="0" fontId="10" fillId="5" borderId="19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24" xfId="0" applyFont="1" applyFill="1" applyBorder="1" applyAlignment="1" applyProtection="1">
      <alignment horizontal="center" vertical="center" wrapText="1"/>
    </xf>
  </cellXfs>
  <cellStyles count="10">
    <cellStyle name="Amarillo" xfId="1" xr:uid="{00000000-0005-0000-0000-000000000000}"/>
    <cellStyle name="Millares [0]" xfId="9" builtinId="6"/>
    <cellStyle name="Millares 2" xfId="2" xr:uid="{00000000-0005-0000-0000-000002000000}"/>
    <cellStyle name="Normal" xfId="0" builtinId="0"/>
    <cellStyle name="Normal 2" xfId="3" xr:uid="{00000000-0005-0000-0000-000004000000}"/>
    <cellStyle name="Porcentaje" xfId="4" builtinId="5"/>
    <cellStyle name="Porcentaje 2" xfId="5" xr:uid="{00000000-0005-0000-0000-000006000000}"/>
    <cellStyle name="Porcentual 2" xfId="6" xr:uid="{00000000-0005-0000-0000-000007000000}"/>
    <cellStyle name="Rojo" xfId="7" xr:uid="{00000000-0005-0000-0000-000008000000}"/>
    <cellStyle name="Verde" xfId="8" xr:uid="{00000000-0005-0000-0000-000009000000}"/>
  </cellStyles>
  <dxfs count="29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2272" name="AutoShape 38" descr="Resultado de imagen para boton agregar icono">
          <a:extLst>
            <a:ext uri="{FF2B5EF4-FFF2-40B4-BE49-F238E27FC236}">
              <a16:creationId xmlns:a16="http://schemas.microsoft.com/office/drawing/2014/main" id="{8010A35E-06A0-E84E-ACCF-0A255CFB680C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29845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2273" name="AutoShape 39" descr="Resultado de imagen para boton agregar icono">
          <a:extLst>
            <a:ext uri="{FF2B5EF4-FFF2-40B4-BE49-F238E27FC236}">
              <a16:creationId xmlns:a16="http://schemas.microsoft.com/office/drawing/2014/main" id="{F3B4731F-CC88-444D-80EA-FD1AB20A2326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29845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2274" name="AutoShape 40" descr="Resultado de imagen para boton agregar icono">
          <a:extLst>
            <a:ext uri="{FF2B5EF4-FFF2-40B4-BE49-F238E27FC236}">
              <a16:creationId xmlns:a16="http://schemas.microsoft.com/office/drawing/2014/main" id="{DCD02BA3-38F5-E447-8BCC-A8CFF7E4691B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29845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2275" name="AutoShape 42" descr="Z">
          <a:extLst>
            <a:ext uri="{FF2B5EF4-FFF2-40B4-BE49-F238E27FC236}">
              <a16:creationId xmlns:a16="http://schemas.microsoft.com/office/drawing/2014/main" id="{02684B03-F9FC-7D48-BBB8-60AB493AB5F9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29845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116205</xdr:rowOff>
    </xdr:from>
    <xdr:to>
      <xdr:col>5</xdr:col>
      <xdr:colOff>0</xdr:colOff>
      <xdr:row>6</xdr:row>
      <xdr:rowOff>0</xdr:rowOff>
    </xdr:to>
    <xdr:sp macro="[1]!MostrarFuente_Impacto" textlink="">
      <xdr:nvSpPr>
        <xdr:cNvPr id="6" name="Rectangle 53">
          <a:extLst>
            <a:ext uri="{FF2B5EF4-FFF2-40B4-BE49-F238E27FC236}">
              <a16:creationId xmlns:a16="http://schemas.microsoft.com/office/drawing/2014/main" id="{45CDD482-D1E4-467B-982B-C33607C23A6F}"/>
            </a:ext>
          </a:extLst>
        </xdr:cNvPr>
        <xdr:cNvSpPr>
          <a:spLocks noChangeArrowheads="1"/>
        </xdr:cNvSpPr>
      </xdr:nvSpPr>
      <xdr:spPr bwMode="auto">
        <a:xfrm>
          <a:off x="12039600" y="2085975"/>
          <a:ext cx="0" cy="8096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7" name="AutoShape 38" descr="Resultado de imagen para boton agregar icono">
          <a:extLst>
            <a:ext uri="{FF2B5EF4-FFF2-40B4-BE49-F238E27FC236}">
              <a16:creationId xmlns:a16="http://schemas.microsoft.com/office/drawing/2014/main" id="{2A6BDA21-CA6E-45C9-B9ED-8C3D5CEA21C3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30099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8" name="AutoShape 39" descr="Resultado de imagen para boton agregar icono">
          <a:extLst>
            <a:ext uri="{FF2B5EF4-FFF2-40B4-BE49-F238E27FC236}">
              <a16:creationId xmlns:a16="http://schemas.microsoft.com/office/drawing/2014/main" id="{8F777A4A-F97D-4D35-BB70-4CD5AC573218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30099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9" name="AutoShape 40" descr="Resultado de imagen para boton agregar icono">
          <a:extLst>
            <a:ext uri="{FF2B5EF4-FFF2-40B4-BE49-F238E27FC236}">
              <a16:creationId xmlns:a16="http://schemas.microsoft.com/office/drawing/2014/main" id="{8BB4068A-1359-4D36-8425-D71D8D8EDE61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30099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10" name="AutoShape 42" descr="Z">
          <a:extLst>
            <a:ext uri="{FF2B5EF4-FFF2-40B4-BE49-F238E27FC236}">
              <a16:creationId xmlns:a16="http://schemas.microsoft.com/office/drawing/2014/main" id="{8ACC2CF6-8140-4323-B2F7-E05ED5CEA279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30099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116205</xdr:rowOff>
    </xdr:from>
    <xdr:to>
      <xdr:col>5</xdr:col>
      <xdr:colOff>0</xdr:colOff>
      <xdr:row>6</xdr:row>
      <xdr:rowOff>0</xdr:rowOff>
    </xdr:to>
    <xdr:sp macro="[1]!MostrarFuente_Impacto" textlink="">
      <xdr:nvSpPr>
        <xdr:cNvPr id="11" name="Rectangle 53">
          <a:extLst>
            <a:ext uri="{FF2B5EF4-FFF2-40B4-BE49-F238E27FC236}">
              <a16:creationId xmlns:a16="http://schemas.microsoft.com/office/drawing/2014/main" id="{1CEDEACB-812E-479D-B464-44BB7BD1BCF3}"/>
            </a:ext>
          </a:extLst>
        </xdr:cNvPr>
        <xdr:cNvSpPr>
          <a:spLocks noChangeArrowheads="1"/>
        </xdr:cNvSpPr>
      </xdr:nvSpPr>
      <xdr:spPr bwMode="auto">
        <a:xfrm>
          <a:off x="12258675" y="2106930"/>
          <a:ext cx="0" cy="212217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Documents%20and%20Settings/juan.jimenez/Mis%20documentos/Juan%20Sebastian%20Jimenez/EVIDENCIAS%20SEPTIEMBRE%202017/Proceso%20GPTL/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4"/>
  <sheetViews>
    <sheetView showGridLines="0" tabSelected="1" zoomScale="55" zoomScaleNormal="55" workbookViewId="0">
      <selection activeCell="F8" sqref="F8"/>
    </sheetView>
  </sheetViews>
  <sheetFormatPr baseColWidth="10" defaultRowHeight="15" x14ac:dyDescent="0.25"/>
  <cols>
    <col min="1" max="1" width="8.85546875" customWidth="1"/>
    <col min="2" max="2" width="34.5703125" customWidth="1"/>
    <col min="3" max="3" width="29.140625" customWidth="1"/>
    <col min="4" max="4" width="58.28515625" customWidth="1"/>
    <col min="5" max="5" width="24" customWidth="1"/>
    <col min="6" max="6" width="36" customWidth="1"/>
    <col min="7" max="7" width="33.85546875" customWidth="1"/>
    <col min="8" max="8" width="47.42578125" customWidth="1"/>
    <col min="9" max="9" width="17.5703125" customWidth="1"/>
    <col min="10" max="10" width="24.85546875" customWidth="1"/>
    <col min="11" max="11" width="28" customWidth="1"/>
    <col min="12" max="12" width="6.140625" style="149" customWidth="1"/>
    <col min="13" max="13" width="6.85546875" style="149" bestFit="1" customWidth="1"/>
    <col min="14" max="14" width="6.5703125" style="149" customWidth="1"/>
    <col min="15" max="15" width="7.28515625" style="149" customWidth="1"/>
    <col min="16" max="16" width="9.7109375" style="149" customWidth="1"/>
    <col min="17" max="17" width="20" style="149" customWidth="1"/>
    <col min="18" max="18" width="27.28515625" style="149" customWidth="1"/>
    <col min="19" max="19" width="25.140625" style="149" customWidth="1"/>
    <col min="20" max="20" width="46.28515625" style="149" customWidth="1"/>
    <col min="21" max="21" width="11.42578125" style="149" customWidth="1"/>
    <col min="22" max="22" width="18.85546875" style="22" customWidth="1"/>
    <col min="23" max="23" width="14.140625" style="22" customWidth="1"/>
    <col min="24" max="24" width="18.42578125" style="22" customWidth="1"/>
    <col min="25" max="25" width="52.85546875" customWidth="1"/>
    <col min="26" max="26" width="17.7109375" customWidth="1"/>
    <col min="27" max="27" width="19.7109375" customWidth="1"/>
    <col min="28" max="29" width="16.42578125" customWidth="1"/>
    <col min="30" max="30" width="72.42578125" customWidth="1"/>
    <col min="31" max="31" width="27.28515625" customWidth="1"/>
    <col min="39" max="39" width="14.85546875" customWidth="1"/>
    <col min="40" max="40" width="14.42578125" customWidth="1"/>
    <col min="41" max="41" width="20.7109375" customWidth="1"/>
    <col min="42" max="42" width="23" customWidth="1"/>
    <col min="43" max="43" width="19.140625" customWidth="1"/>
    <col min="44" max="44" width="31.42578125" customWidth="1"/>
    <col min="45" max="45" width="18.42578125" customWidth="1"/>
    <col min="46" max="46" width="19.85546875" customWidth="1"/>
  </cols>
  <sheetData>
    <row r="1" spans="1:46" ht="40.5" customHeight="1" x14ac:dyDescent="0.25">
      <c r="A1" s="168" t="s">
        <v>163</v>
      </c>
      <c r="B1" s="169"/>
      <c r="C1" s="169"/>
      <c r="D1" s="169"/>
      <c r="E1" s="169"/>
      <c r="F1" s="169"/>
      <c r="G1" s="169"/>
      <c r="H1" s="169"/>
      <c r="I1" s="170"/>
      <c r="J1" s="23"/>
      <c r="K1" s="23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45"/>
      <c r="W1" s="145"/>
      <c r="X1" s="145"/>
    </row>
    <row r="2" spans="1:46" ht="40.5" customHeight="1" thickBot="1" x14ac:dyDescent="0.3">
      <c r="A2" s="171" t="s">
        <v>97</v>
      </c>
      <c r="B2" s="172"/>
      <c r="C2" s="172"/>
      <c r="D2" s="172"/>
      <c r="E2" s="172"/>
      <c r="F2" s="172"/>
      <c r="G2" s="172"/>
      <c r="H2" s="172"/>
      <c r="I2" s="173"/>
      <c r="J2" s="23"/>
      <c r="K2" s="23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45"/>
      <c r="W2" s="145"/>
      <c r="X2" s="145"/>
    </row>
    <row r="3" spans="1:46" ht="32.25" customHeight="1" x14ac:dyDescent="0.25">
      <c r="A3" s="178" t="s">
        <v>88</v>
      </c>
      <c r="B3" s="178"/>
      <c r="C3" s="60">
        <v>2019</v>
      </c>
      <c r="D3" s="213" t="s">
        <v>91</v>
      </c>
      <c r="E3" s="214"/>
      <c r="F3" s="214"/>
      <c r="G3" s="214"/>
      <c r="H3" s="214"/>
      <c r="I3" s="215"/>
      <c r="J3" s="23"/>
      <c r="K3" s="23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45"/>
      <c r="W3" s="145"/>
      <c r="X3" s="145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43.5" customHeight="1" x14ac:dyDescent="0.25">
      <c r="A4" s="178" t="s">
        <v>89</v>
      </c>
      <c r="B4" s="178"/>
      <c r="C4" s="60" t="s">
        <v>102</v>
      </c>
      <c r="D4" s="59" t="s">
        <v>92</v>
      </c>
      <c r="E4" s="107" t="s">
        <v>93</v>
      </c>
      <c r="F4" s="174" t="s">
        <v>94</v>
      </c>
      <c r="G4" s="174"/>
      <c r="H4" s="174"/>
      <c r="I4" s="175"/>
      <c r="J4" s="23"/>
      <c r="K4" s="23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45"/>
      <c r="W4" s="145"/>
      <c r="X4" s="145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80.25" customHeight="1" x14ac:dyDescent="0.25">
      <c r="A5" s="178" t="s">
        <v>22</v>
      </c>
      <c r="B5" s="178"/>
      <c r="C5" s="60" t="s">
        <v>98</v>
      </c>
      <c r="D5" s="61">
        <v>1</v>
      </c>
      <c r="E5" s="108" t="s">
        <v>161</v>
      </c>
      <c r="F5" s="176" t="s">
        <v>160</v>
      </c>
      <c r="G5" s="176"/>
      <c r="H5" s="176"/>
      <c r="I5" s="177"/>
      <c r="J5" s="23"/>
      <c r="K5" s="23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45"/>
      <c r="W5" s="145"/>
      <c r="X5" s="145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6" customHeight="1" x14ac:dyDescent="0.25">
      <c r="A6" s="178" t="s">
        <v>23</v>
      </c>
      <c r="B6" s="178"/>
      <c r="C6" s="60" t="s">
        <v>99</v>
      </c>
      <c r="D6" s="61">
        <v>2</v>
      </c>
      <c r="E6" s="108" t="s">
        <v>172</v>
      </c>
      <c r="F6" s="176" t="s">
        <v>173</v>
      </c>
      <c r="G6" s="176"/>
      <c r="H6" s="176"/>
      <c r="I6" s="177"/>
      <c r="J6" s="1"/>
      <c r="K6" s="1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66"/>
      <c r="W6" s="166"/>
      <c r="X6" s="166"/>
      <c r="Y6" s="1"/>
      <c r="Z6" s="1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3"/>
      <c r="AQ6" s="23"/>
      <c r="AR6" s="23"/>
      <c r="AS6" s="23"/>
      <c r="AT6" s="23"/>
    </row>
    <row r="7" spans="1:46" ht="42" customHeight="1" thickBot="1" x14ac:dyDescent="0.3">
      <c r="A7" s="178" t="s">
        <v>90</v>
      </c>
      <c r="B7" s="178"/>
      <c r="C7" s="60" t="s">
        <v>134</v>
      </c>
      <c r="D7" s="237">
        <v>3</v>
      </c>
      <c r="E7" s="238" t="s">
        <v>182</v>
      </c>
      <c r="F7" s="239" t="s">
        <v>183</v>
      </c>
      <c r="G7" s="239"/>
      <c r="H7" s="239"/>
      <c r="I7" s="240"/>
      <c r="J7" s="1"/>
      <c r="K7" s="1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66"/>
      <c r="W7" s="166"/>
      <c r="X7" s="166"/>
      <c r="Y7" s="1"/>
      <c r="Z7" s="1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</row>
    <row r="8" spans="1:46" x14ac:dyDescent="0.25">
      <c r="A8" s="2" t="s">
        <v>87</v>
      </c>
      <c r="B8" s="3"/>
      <c r="C8" s="3"/>
      <c r="D8" s="3"/>
      <c r="E8" s="3"/>
      <c r="F8" s="3"/>
      <c r="G8" s="3"/>
      <c r="H8" s="3"/>
      <c r="I8" s="3"/>
      <c r="J8" s="1"/>
      <c r="K8" s="1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66"/>
      <c r="W8" s="166"/>
      <c r="X8" s="166"/>
      <c r="Y8" s="1"/>
      <c r="Z8" s="1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</row>
    <row r="9" spans="1:46" x14ac:dyDescent="0.25">
      <c r="A9" s="3"/>
      <c r="B9" s="3"/>
      <c r="C9" s="3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9"/>
      <c r="U9" s="9"/>
      <c r="V9" s="98"/>
      <c r="W9" s="98"/>
      <c r="X9" s="98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1:46" ht="18.75" customHeight="1" x14ac:dyDescent="0.25">
      <c r="A10" s="3"/>
      <c r="B10" s="3"/>
      <c r="C10" s="3"/>
      <c r="D10" s="94"/>
      <c r="E10" s="94"/>
      <c r="F10" s="94"/>
      <c r="G10" s="94"/>
      <c r="H10" s="94"/>
      <c r="I10" s="94"/>
      <c r="J10" s="94"/>
      <c r="K10" s="94"/>
      <c r="L10" s="9"/>
      <c r="M10" s="9"/>
      <c r="N10" s="9"/>
      <c r="O10" s="9"/>
      <c r="P10" s="9"/>
      <c r="Q10" s="9"/>
      <c r="R10" s="9"/>
      <c r="S10" s="9"/>
      <c r="T10" s="9"/>
      <c r="U10" s="9"/>
      <c r="V10" s="98"/>
      <c r="W10" s="98"/>
      <c r="X10" s="98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</row>
    <row r="11" spans="1:46" ht="14.25" customHeight="1" x14ac:dyDescent="0.25">
      <c r="A11" s="4"/>
      <c r="B11" s="1"/>
      <c r="C11" s="1"/>
      <c r="D11" s="203"/>
      <c r="E11" s="203"/>
      <c r="F11" s="203"/>
      <c r="G11" s="203"/>
      <c r="H11" s="203"/>
      <c r="I11" s="203"/>
      <c r="J11" s="203"/>
      <c r="K11" s="203"/>
      <c r="L11" s="202"/>
      <c r="M11" s="202"/>
      <c r="N11" s="202"/>
      <c r="O11" s="202"/>
      <c r="P11" s="151"/>
      <c r="Q11" s="151"/>
      <c r="R11" s="151"/>
      <c r="S11" s="151"/>
      <c r="T11" s="151"/>
      <c r="U11" s="151"/>
      <c r="V11" s="202"/>
      <c r="W11" s="202"/>
      <c r="X11" s="100"/>
      <c r="Y11" s="48"/>
      <c r="Z11" s="48"/>
      <c r="AA11" s="183"/>
      <c r="AB11" s="183"/>
      <c r="AC11" s="48"/>
      <c r="AD11" s="48"/>
      <c r="AE11" s="48"/>
      <c r="AF11" s="183"/>
      <c r="AG11" s="183"/>
      <c r="AH11" s="48"/>
      <c r="AI11" s="48"/>
      <c r="AJ11" s="48"/>
      <c r="AK11" s="183"/>
      <c r="AL11" s="183"/>
      <c r="AM11" s="48"/>
      <c r="AN11" s="48"/>
      <c r="AO11" s="48"/>
      <c r="AP11" s="183"/>
      <c r="AQ11" s="183"/>
      <c r="AR11" s="183"/>
      <c r="AS11" s="48"/>
      <c r="AT11" s="48"/>
    </row>
    <row r="12" spans="1:4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98"/>
      <c r="W12" s="98"/>
      <c r="X12" s="98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5" customHeight="1" x14ac:dyDescent="0.25">
      <c r="A13" s="200" t="s">
        <v>59</v>
      </c>
      <c r="B13" s="200"/>
      <c r="C13" s="200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6" t="s">
        <v>60</v>
      </c>
      <c r="W13" s="207"/>
      <c r="X13" s="207"/>
      <c r="Y13" s="207"/>
      <c r="Z13" s="208"/>
      <c r="AA13" s="209" t="s">
        <v>60</v>
      </c>
      <c r="AB13" s="210"/>
      <c r="AC13" s="210"/>
      <c r="AD13" s="210"/>
      <c r="AE13" s="211"/>
      <c r="AF13" s="206" t="s">
        <v>60</v>
      </c>
      <c r="AG13" s="207"/>
      <c r="AH13" s="207"/>
      <c r="AI13" s="207"/>
      <c r="AJ13" s="208"/>
      <c r="AK13" s="186" t="s">
        <v>60</v>
      </c>
      <c r="AL13" s="187"/>
      <c r="AM13" s="187"/>
      <c r="AN13" s="187"/>
      <c r="AO13" s="188"/>
      <c r="AP13" s="182" t="s">
        <v>60</v>
      </c>
      <c r="AQ13" s="182"/>
      <c r="AR13" s="182"/>
      <c r="AS13" s="182"/>
      <c r="AT13" s="182"/>
    </row>
    <row r="14" spans="1:46" x14ac:dyDescent="0.25">
      <c r="A14" s="200"/>
      <c r="B14" s="200"/>
      <c r="C14" s="200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181" t="s">
        <v>159</v>
      </c>
      <c r="W14" s="181"/>
      <c r="X14" s="181"/>
      <c r="Y14" s="181"/>
      <c r="Z14" s="181"/>
      <c r="AA14" s="216" t="s">
        <v>158</v>
      </c>
      <c r="AB14" s="216"/>
      <c r="AC14" s="216"/>
      <c r="AD14" s="216"/>
      <c r="AE14" s="216"/>
      <c r="AF14" s="181" t="s">
        <v>157</v>
      </c>
      <c r="AG14" s="181"/>
      <c r="AH14" s="181"/>
      <c r="AI14" s="181"/>
      <c r="AJ14" s="181"/>
      <c r="AK14" s="217" t="s">
        <v>156</v>
      </c>
      <c r="AL14" s="217"/>
      <c r="AM14" s="217"/>
      <c r="AN14" s="217"/>
      <c r="AO14" s="217"/>
      <c r="AP14" s="182" t="s">
        <v>79</v>
      </c>
      <c r="AQ14" s="182"/>
      <c r="AR14" s="182"/>
      <c r="AS14" s="182"/>
      <c r="AT14" s="182"/>
    </row>
    <row r="15" spans="1:46" ht="15" customHeight="1" x14ac:dyDescent="0.25">
      <c r="A15" s="105"/>
      <c r="B15" s="105"/>
      <c r="C15" s="105"/>
      <c r="D15" s="204" t="s">
        <v>0</v>
      </c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152"/>
      <c r="U15" s="152"/>
      <c r="V15" s="201"/>
      <c r="W15" s="201"/>
      <c r="X15" s="185" t="s">
        <v>2</v>
      </c>
      <c r="Y15" s="184" t="s">
        <v>3</v>
      </c>
      <c r="Z15" s="184" t="s">
        <v>4</v>
      </c>
      <c r="AA15" s="197"/>
      <c r="AB15" s="197"/>
      <c r="AC15" s="197" t="s">
        <v>2</v>
      </c>
      <c r="AD15" s="197" t="s">
        <v>3</v>
      </c>
      <c r="AE15" s="197" t="s">
        <v>4</v>
      </c>
      <c r="AF15" s="184"/>
      <c r="AG15" s="184"/>
      <c r="AH15" s="184" t="s">
        <v>2</v>
      </c>
      <c r="AI15" s="184" t="s">
        <v>3</v>
      </c>
      <c r="AJ15" s="184" t="s">
        <v>4</v>
      </c>
      <c r="AK15" s="189"/>
      <c r="AL15" s="189"/>
      <c r="AM15" s="189" t="s">
        <v>2</v>
      </c>
      <c r="AN15" s="189" t="s">
        <v>3</v>
      </c>
      <c r="AO15" s="189" t="s">
        <v>4</v>
      </c>
      <c r="AP15" s="180" t="s">
        <v>1</v>
      </c>
      <c r="AQ15" s="180"/>
      <c r="AR15" s="180"/>
      <c r="AS15" s="180" t="s">
        <v>2</v>
      </c>
      <c r="AT15" s="180" t="s">
        <v>67</v>
      </c>
    </row>
    <row r="16" spans="1:46" ht="63.75" x14ac:dyDescent="0.25">
      <c r="A16" s="8" t="s">
        <v>14</v>
      </c>
      <c r="B16" s="8" t="s">
        <v>15</v>
      </c>
      <c r="C16" s="8" t="s">
        <v>95</v>
      </c>
      <c r="D16" s="106" t="s">
        <v>74</v>
      </c>
      <c r="E16" s="106" t="s">
        <v>82</v>
      </c>
      <c r="F16" s="106" t="s">
        <v>73</v>
      </c>
      <c r="G16" s="106" t="s">
        <v>5</v>
      </c>
      <c r="H16" s="106" t="s">
        <v>6</v>
      </c>
      <c r="I16" s="106" t="s">
        <v>7</v>
      </c>
      <c r="J16" s="106" t="s">
        <v>39</v>
      </c>
      <c r="K16" s="106" t="s">
        <v>8</v>
      </c>
      <c r="L16" s="152" t="s">
        <v>75</v>
      </c>
      <c r="M16" s="152" t="s">
        <v>76</v>
      </c>
      <c r="N16" s="152" t="s">
        <v>77</v>
      </c>
      <c r="O16" s="152" t="s">
        <v>78</v>
      </c>
      <c r="P16" s="152" t="s">
        <v>80</v>
      </c>
      <c r="Q16" s="152" t="s">
        <v>9</v>
      </c>
      <c r="R16" s="152" t="s">
        <v>10</v>
      </c>
      <c r="S16" s="152" t="s">
        <v>11</v>
      </c>
      <c r="T16" s="152" t="s">
        <v>96</v>
      </c>
      <c r="U16" s="152" t="s">
        <v>27</v>
      </c>
      <c r="V16" s="101" t="s">
        <v>12</v>
      </c>
      <c r="W16" s="101" t="s">
        <v>13</v>
      </c>
      <c r="X16" s="185"/>
      <c r="Y16" s="184"/>
      <c r="Z16" s="184"/>
      <c r="AA16" s="104" t="s">
        <v>12</v>
      </c>
      <c r="AB16" s="104" t="s">
        <v>13</v>
      </c>
      <c r="AC16" s="197"/>
      <c r="AD16" s="197"/>
      <c r="AE16" s="197"/>
      <c r="AF16" s="101" t="s">
        <v>12</v>
      </c>
      <c r="AG16" s="101" t="s">
        <v>13</v>
      </c>
      <c r="AH16" s="184"/>
      <c r="AI16" s="184"/>
      <c r="AJ16" s="184"/>
      <c r="AK16" s="103" t="s">
        <v>12</v>
      </c>
      <c r="AL16" s="103" t="s">
        <v>13</v>
      </c>
      <c r="AM16" s="189"/>
      <c r="AN16" s="189"/>
      <c r="AO16" s="189"/>
      <c r="AP16" s="99" t="s">
        <v>5</v>
      </c>
      <c r="AQ16" s="99" t="s">
        <v>12</v>
      </c>
      <c r="AR16" s="99" t="s">
        <v>13</v>
      </c>
      <c r="AS16" s="180"/>
      <c r="AT16" s="180"/>
    </row>
    <row r="17" spans="1:46" ht="24" customHeight="1" x14ac:dyDescent="0.25">
      <c r="A17" s="8"/>
      <c r="B17" s="62"/>
      <c r="C17" s="62"/>
      <c r="D17" s="106" t="s">
        <v>17</v>
      </c>
      <c r="E17" s="106"/>
      <c r="F17" s="106" t="s">
        <v>17</v>
      </c>
      <c r="G17" s="106" t="s">
        <v>17</v>
      </c>
      <c r="H17" s="106" t="s">
        <v>17</v>
      </c>
      <c r="I17" s="106" t="s">
        <v>17</v>
      </c>
      <c r="J17" s="106" t="s">
        <v>17</v>
      </c>
      <c r="K17" s="106" t="s">
        <v>17</v>
      </c>
      <c r="L17" s="147" t="s">
        <v>17</v>
      </c>
      <c r="M17" s="147" t="s">
        <v>17</v>
      </c>
      <c r="N17" s="147" t="s">
        <v>17</v>
      </c>
      <c r="O17" s="147" t="s">
        <v>17</v>
      </c>
      <c r="P17" s="152" t="s">
        <v>17</v>
      </c>
      <c r="Q17" s="152" t="s">
        <v>17</v>
      </c>
      <c r="R17" s="152" t="s">
        <v>17</v>
      </c>
      <c r="S17" s="152" t="s">
        <v>17</v>
      </c>
      <c r="T17" s="152"/>
      <c r="U17" s="152"/>
      <c r="V17" s="101" t="s">
        <v>17</v>
      </c>
      <c r="W17" s="101"/>
      <c r="X17" s="102" t="s">
        <v>17</v>
      </c>
      <c r="Y17" s="101" t="s">
        <v>17</v>
      </c>
      <c r="Z17" s="101" t="s">
        <v>17</v>
      </c>
      <c r="AA17" s="104" t="s">
        <v>17</v>
      </c>
      <c r="AB17" s="104" t="s">
        <v>17</v>
      </c>
      <c r="AC17" s="104" t="s">
        <v>17</v>
      </c>
      <c r="AD17" s="104" t="s">
        <v>17</v>
      </c>
      <c r="AE17" s="104" t="s">
        <v>17</v>
      </c>
      <c r="AF17" s="101" t="s">
        <v>17</v>
      </c>
      <c r="AG17" s="101" t="s">
        <v>17</v>
      </c>
      <c r="AH17" s="101"/>
      <c r="AI17" s="101" t="s">
        <v>17</v>
      </c>
      <c r="AJ17" s="101" t="s">
        <v>17</v>
      </c>
      <c r="AK17" s="103" t="s">
        <v>17</v>
      </c>
      <c r="AL17" s="103" t="s">
        <v>17</v>
      </c>
      <c r="AM17" s="103" t="s">
        <v>17</v>
      </c>
      <c r="AN17" s="103" t="s">
        <v>17</v>
      </c>
      <c r="AO17" s="103" t="s">
        <v>17</v>
      </c>
      <c r="AP17" s="99" t="s">
        <v>17</v>
      </c>
      <c r="AQ17" s="99"/>
      <c r="AR17" s="99" t="s">
        <v>17</v>
      </c>
      <c r="AS17" s="99" t="s">
        <v>17</v>
      </c>
      <c r="AT17" s="99" t="s">
        <v>17</v>
      </c>
    </row>
    <row r="18" spans="1:46" s="81" customFormat="1" ht="266.25" customHeight="1" x14ac:dyDescent="0.25">
      <c r="A18" s="84">
        <v>7</v>
      </c>
      <c r="B18" s="70" t="s">
        <v>100</v>
      </c>
      <c r="C18" s="71" t="s">
        <v>101</v>
      </c>
      <c r="D18" s="85" t="s">
        <v>152</v>
      </c>
      <c r="E18" s="86">
        <v>0.2</v>
      </c>
      <c r="F18" s="66" t="s">
        <v>84</v>
      </c>
      <c r="G18" s="85" t="s">
        <v>148</v>
      </c>
      <c r="H18" s="85" t="s">
        <v>149</v>
      </c>
      <c r="I18" s="92">
        <v>6</v>
      </c>
      <c r="J18" s="69" t="s">
        <v>41</v>
      </c>
      <c r="K18" s="64" t="s">
        <v>147</v>
      </c>
      <c r="L18" s="92">
        <v>1</v>
      </c>
      <c r="M18" s="92">
        <v>2</v>
      </c>
      <c r="N18" s="92">
        <v>2</v>
      </c>
      <c r="O18" s="92">
        <v>1</v>
      </c>
      <c r="P18" s="88">
        <v>6</v>
      </c>
      <c r="Q18" s="88" t="s">
        <v>47</v>
      </c>
      <c r="R18" s="88" t="s">
        <v>150</v>
      </c>
      <c r="S18" s="88" t="s">
        <v>102</v>
      </c>
      <c r="T18" s="88" t="s">
        <v>151</v>
      </c>
      <c r="U18" s="63"/>
      <c r="V18" s="69">
        <v>1</v>
      </c>
      <c r="W18" s="69">
        <v>1</v>
      </c>
      <c r="X18" s="69">
        <v>1</v>
      </c>
      <c r="Y18" s="83" t="s">
        <v>164</v>
      </c>
      <c r="Z18" s="83" t="s">
        <v>165</v>
      </c>
      <c r="AA18" s="75">
        <f>M18</f>
        <v>2</v>
      </c>
      <c r="AB18" s="76">
        <v>1.6</v>
      </c>
      <c r="AC18" s="97">
        <f>AB18/AA18</f>
        <v>0.8</v>
      </c>
      <c r="AD18" s="77" t="s">
        <v>167</v>
      </c>
      <c r="AE18" s="72" t="s">
        <v>180</v>
      </c>
      <c r="AF18" s="95">
        <f>N18</f>
        <v>2</v>
      </c>
      <c r="AG18" s="72"/>
      <c r="AH18" s="78">
        <f>AG18/AF18</f>
        <v>0</v>
      </c>
      <c r="AI18" s="72"/>
      <c r="AJ18" s="72"/>
      <c r="AK18" s="95">
        <f>O18</f>
        <v>1</v>
      </c>
      <c r="AL18" s="79"/>
      <c r="AM18" s="78">
        <f>AL18/AK18</f>
        <v>0</v>
      </c>
      <c r="AN18" s="72"/>
      <c r="AO18" s="72"/>
      <c r="AP18" s="73" t="str">
        <f>G18</f>
        <v>Ambitos definifos por la Secretaría General para la estrategia de seguridad y privacidad de información.</v>
      </c>
      <c r="AQ18" s="73">
        <f>P18</f>
        <v>6</v>
      </c>
      <c r="AR18" s="74"/>
      <c r="AS18" s="80">
        <f>AR18/AQ18</f>
        <v>0</v>
      </c>
      <c r="AT18" s="72"/>
    </row>
    <row r="19" spans="1:46" s="81" customFormat="1" ht="179.25" customHeight="1" x14ac:dyDescent="0.25">
      <c r="A19" s="84">
        <v>7</v>
      </c>
      <c r="B19" s="70" t="s">
        <v>100</v>
      </c>
      <c r="C19" s="71" t="s">
        <v>101</v>
      </c>
      <c r="D19" s="85" t="s">
        <v>145</v>
      </c>
      <c r="E19" s="86">
        <v>0.2</v>
      </c>
      <c r="F19" s="66" t="s">
        <v>85</v>
      </c>
      <c r="G19" s="85" t="s">
        <v>104</v>
      </c>
      <c r="H19" s="85" t="s">
        <v>105</v>
      </c>
      <c r="I19" s="69">
        <v>1</v>
      </c>
      <c r="J19" s="69" t="s">
        <v>42</v>
      </c>
      <c r="K19" s="64" t="s">
        <v>103</v>
      </c>
      <c r="L19" s="153">
        <v>0</v>
      </c>
      <c r="M19" s="153">
        <v>0</v>
      </c>
      <c r="N19" s="153">
        <v>0</v>
      </c>
      <c r="O19" s="153">
        <v>1</v>
      </c>
      <c r="P19" s="88">
        <v>1</v>
      </c>
      <c r="Q19" s="88" t="s">
        <v>47</v>
      </c>
      <c r="R19" s="154" t="s">
        <v>141</v>
      </c>
      <c r="S19" s="88" t="s">
        <v>102</v>
      </c>
      <c r="T19" s="154" t="s">
        <v>106</v>
      </c>
      <c r="U19" s="63"/>
      <c r="V19" s="109">
        <v>0</v>
      </c>
      <c r="W19" s="138">
        <v>0</v>
      </c>
      <c r="X19" s="67" t="s">
        <v>162</v>
      </c>
      <c r="Y19" s="67" t="s">
        <v>162</v>
      </c>
      <c r="Z19" s="67" t="s">
        <v>162</v>
      </c>
      <c r="AA19" s="97" t="s">
        <v>162</v>
      </c>
      <c r="AB19" s="97" t="s">
        <v>162</v>
      </c>
      <c r="AC19" s="97" t="s">
        <v>162</v>
      </c>
      <c r="AD19" s="77" t="s">
        <v>162</v>
      </c>
      <c r="AE19" s="72" t="s">
        <v>162</v>
      </c>
      <c r="AF19" s="95">
        <f t="shared" ref="AF19:AF26" si="0">N19</f>
        <v>0</v>
      </c>
      <c r="AG19" s="72"/>
      <c r="AH19" s="78" t="s">
        <v>162</v>
      </c>
      <c r="AI19" s="72"/>
      <c r="AJ19" s="72"/>
      <c r="AK19" s="95">
        <f t="shared" ref="AK19:AK26" si="1">O19</f>
        <v>1</v>
      </c>
      <c r="AL19" s="79"/>
      <c r="AM19" s="78">
        <f t="shared" ref="AM19:AM26" si="2">AL19/AK19</f>
        <v>0</v>
      </c>
      <c r="AN19" s="72"/>
      <c r="AO19" s="72"/>
      <c r="AP19" s="73" t="str">
        <f t="shared" ref="AP19:AP26" si="3">G19</f>
        <v>Manual de Plan Estratégico de Tecnología de
Información (PETI)</v>
      </c>
      <c r="AQ19" s="73">
        <f t="shared" ref="AQ19:AQ26" si="4">P19</f>
        <v>1</v>
      </c>
      <c r="AR19" s="74"/>
      <c r="AS19" s="80">
        <f t="shared" ref="AS19:AS26" si="5">AR19/AQ19</f>
        <v>0</v>
      </c>
      <c r="AT19" s="72"/>
    </row>
    <row r="20" spans="1:46" s="81" customFormat="1" ht="225" customHeight="1" x14ac:dyDescent="0.25">
      <c r="A20" s="84">
        <v>7</v>
      </c>
      <c r="B20" s="70" t="s">
        <v>100</v>
      </c>
      <c r="C20" s="71" t="s">
        <v>101</v>
      </c>
      <c r="D20" s="85" t="s">
        <v>146</v>
      </c>
      <c r="E20" s="86">
        <v>0.2</v>
      </c>
      <c r="F20" s="66" t="s">
        <v>84</v>
      </c>
      <c r="G20" s="68" t="s">
        <v>142</v>
      </c>
      <c r="H20" s="68" t="s">
        <v>143</v>
      </c>
      <c r="I20" s="87">
        <v>0.96120000000000005</v>
      </c>
      <c r="J20" s="69" t="s">
        <v>43</v>
      </c>
      <c r="K20" s="69"/>
      <c r="L20" s="155">
        <v>0</v>
      </c>
      <c r="M20" s="156">
        <v>5.0000000000000001E-3</v>
      </c>
      <c r="N20" s="153">
        <v>0</v>
      </c>
      <c r="O20" s="156">
        <v>0.01</v>
      </c>
      <c r="P20" s="156">
        <v>1.4999999999999999E-2</v>
      </c>
      <c r="Q20" s="88" t="s">
        <v>47</v>
      </c>
      <c r="R20" s="88" t="s">
        <v>107</v>
      </c>
      <c r="S20" s="88" t="s">
        <v>102</v>
      </c>
      <c r="T20" s="88" t="s">
        <v>144</v>
      </c>
      <c r="U20" s="63"/>
      <c r="V20" s="109">
        <v>0</v>
      </c>
      <c r="W20" s="138">
        <v>0</v>
      </c>
      <c r="X20" s="67" t="s">
        <v>162</v>
      </c>
      <c r="Y20" s="67" t="s">
        <v>162</v>
      </c>
      <c r="Z20" s="67" t="s">
        <v>162</v>
      </c>
      <c r="AA20" s="96">
        <f t="shared" ref="AA19:AB26" si="6">M20</f>
        <v>5.0000000000000001E-3</v>
      </c>
      <c r="AB20" s="96">
        <v>5.0000000000000001E-3</v>
      </c>
      <c r="AC20" s="97">
        <f t="shared" ref="AC20:AC25" si="7">AB20/AA20</f>
        <v>1</v>
      </c>
      <c r="AD20" s="77" t="s">
        <v>168</v>
      </c>
      <c r="AE20" s="72" t="s">
        <v>180</v>
      </c>
      <c r="AF20" s="95">
        <f t="shared" si="0"/>
        <v>0</v>
      </c>
      <c r="AG20" s="72"/>
      <c r="AH20" s="78" t="s">
        <v>162</v>
      </c>
      <c r="AI20" s="83"/>
      <c r="AJ20" s="83"/>
      <c r="AK20" s="74">
        <f t="shared" si="1"/>
        <v>0.01</v>
      </c>
      <c r="AL20" s="139"/>
      <c r="AM20" s="78">
        <f t="shared" si="2"/>
        <v>0</v>
      </c>
      <c r="AN20" s="83"/>
      <c r="AO20" s="72"/>
      <c r="AP20" s="73" t="str">
        <f t="shared" si="3"/>
        <v>Porcentaje de disponibilidad de la infrasestrucutra tecnológica de la SDG</v>
      </c>
      <c r="AQ20" s="73">
        <f t="shared" si="4"/>
        <v>1.4999999999999999E-2</v>
      </c>
      <c r="AR20" s="74"/>
      <c r="AS20" s="80">
        <f t="shared" si="5"/>
        <v>0</v>
      </c>
      <c r="AT20" s="83"/>
    </row>
    <row r="21" spans="1:46" s="81" customFormat="1" ht="174.75" customHeight="1" x14ac:dyDescent="0.25">
      <c r="A21" s="84">
        <v>7</v>
      </c>
      <c r="B21" s="70" t="s">
        <v>100</v>
      </c>
      <c r="C21" s="71" t="s">
        <v>101</v>
      </c>
      <c r="D21" s="85" t="s">
        <v>135</v>
      </c>
      <c r="E21" s="67">
        <v>0.2</v>
      </c>
      <c r="F21" s="89" t="s">
        <v>84</v>
      </c>
      <c r="G21" s="90" t="s">
        <v>136</v>
      </c>
      <c r="H21" s="65" t="s">
        <v>137</v>
      </c>
      <c r="I21" s="91">
        <v>0.85929999999999995</v>
      </c>
      <c r="J21" s="64" t="s">
        <v>43</v>
      </c>
      <c r="K21" s="89" t="s">
        <v>138</v>
      </c>
      <c r="L21" s="157">
        <v>0</v>
      </c>
      <c r="M21" s="157">
        <v>0</v>
      </c>
      <c r="N21" s="157">
        <v>0</v>
      </c>
      <c r="O21" s="158">
        <v>0.9</v>
      </c>
      <c r="P21" s="158">
        <v>0.9</v>
      </c>
      <c r="Q21" s="63" t="s">
        <v>49</v>
      </c>
      <c r="R21" s="63" t="s">
        <v>139</v>
      </c>
      <c r="S21" s="88" t="s">
        <v>102</v>
      </c>
      <c r="T21" s="88" t="s">
        <v>140</v>
      </c>
      <c r="U21" s="63"/>
      <c r="V21" s="109">
        <v>0</v>
      </c>
      <c r="W21" s="138">
        <v>0</v>
      </c>
      <c r="X21" s="67" t="s">
        <v>162</v>
      </c>
      <c r="Y21" s="67" t="s">
        <v>162</v>
      </c>
      <c r="Z21" s="67" t="s">
        <v>162</v>
      </c>
      <c r="AA21" s="97" t="s">
        <v>162</v>
      </c>
      <c r="AB21" s="97" t="s">
        <v>162</v>
      </c>
      <c r="AC21" s="97" t="s">
        <v>162</v>
      </c>
      <c r="AD21" s="72" t="s">
        <v>162</v>
      </c>
      <c r="AE21" s="83" t="s">
        <v>162</v>
      </c>
      <c r="AF21" s="95">
        <f t="shared" si="0"/>
        <v>0</v>
      </c>
      <c r="AG21" s="82"/>
      <c r="AH21" s="78" t="s">
        <v>162</v>
      </c>
      <c r="AI21" s="72"/>
      <c r="AJ21" s="72"/>
      <c r="AK21" s="74">
        <f t="shared" si="1"/>
        <v>0.9</v>
      </c>
      <c r="AL21" s="82"/>
      <c r="AM21" s="78">
        <f t="shared" si="2"/>
        <v>0</v>
      </c>
      <c r="AN21" s="83"/>
      <c r="AO21" s="72"/>
      <c r="AP21" s="73" t="str">
        <f t="shared" si="3"/>
        <v>Porcentaje de cumplimiento de los ANS asignados a los casos resueltos por la DTI en la HGS</v>
      </c>
      <c r="AQ21" s="73">
        <f t="shared" si="4"/>
        <v>0.9</v>
      </c>
      <c r="AR21" s="74"/>
      <c r="AS21" s="80">
        <f t="shared" si="5"/>
        <v>0</v>
      </c>
      <c r="AT21" s="83"/>
    </row>
    <row r="22" spans="1:46" s="124" customFormat="1" ht="126" customHeight="1" x14ac:dyDescent="0.25">
      <c r="A22" s="111">
        <v>6</v>
      </c>
      <c r="B22" s="112" t="s">
        <v>108</v>
      </c>
      <c r="C22" s="112" t="s">
        <v>109</v>
      </c>
      <c r="D22" s="113" t="s">
        <v>110</v>
      </c>
      <c r="E22" s="114">
        <v>0.04</v>
      </c>
      <c r="F22" s="115" t="s">
        <v>111</v>
      </c>
      <c r="G22" s="116" t="s">
        <v>112</v>
      </c>
      <c r="H22" s="116" t="s">
        <v>113</v>
      </c>
      <c r="I22" s="115">
        <v>1</v>
      </c>
      <c r="J22" s="115" t="s">
        <v>41</v>
      </c>
      <c r="K22" s="116" t="s">
        <v>114</v>
      </c>
      <c r="L22" s="159">
        <v>0</v>
      </c>
      <c r="M22" s="159">
        <v>0</v>
      </c>
      <c r="N22" s="159">
        <v>1</v>
      </c>
      <c r="O22" s="159">
        <v>0</v>
      </c>
      <c r="P22" s="159">
        <f>+SUM(L22:O22)</f>
        <v>1</v>
      </c>
      <c r="Q22" s="112" t="s">
        <v>48</v>
      </c>
      <c r="R22" s="112" t="s">
        <v>115</v>
      </c>
      <c r="S22" s="159" t="s">
        <v>102</v>
      </c>
      <c r="T22" s="160" t="s">
        <v>116</v>
      </c>
      <c r="U22" s="112"/>
      <c r="V22" s="118">
        <v>0</v>
      </c>
      <c r="W22" s="140">
        <v>0</v>
      </c>
      <c r="X22" s="126" t="s">
        <v>162</v>
      </c>
      <c r="Y22" s="126" t="s">
        <v>162</v>
      </c>
      <c r="Z22" s="126" t="s">
        <v>162</v>
      </c>
      <c r="AA22" s="132" t="s">
        <v>162</v>
      </c>
      <c r="AB22" s="132" t="s">
        <v>162</v>
      </c>
      <c r="AC22" s="132" t="s">
        <v>162</v>
      </c>
      <c r="AD22" s="131" t="s">
        <v>162</v>
      </c>
      <c r="AE22" s="141" t="s">
        <v>162</v>
      </c>
      <c r="AF22" s="119">
        <f t="shared" si="0"/>
        <v>1</v>
      </c>
      <c r="AG22" s="123"/>
      <c r="AH22" s="120">
        <f t="shared" ref="AH22:AH23" si="8">AG22/AF22</f>
        <v>0</v>
      </c>
      <c r="AI22" s="131"/>
      <c r="AJ22" s="131"/>
      <c r="AK22" s="121">
        <f t="shared" si="1"/>
        <v>0</v>
      </c>
      <c r="AL22" s="123"/>
      <c r="AM22" s="120" t="s">
        <v>162</v>
      </c>
      <c r="AN22" s="141"/>
      <c r="AO22" s="131"/>
      <c r="AP22" s="122" t="str">
        <f t="shared" si="3"/>
        <v>Propuesta de buena práctica de gestión registrada  por proceso o Alcaldía Local en la herramienta de gestión del conocimiento (AGORA).</v>
      </c>
      <c r="AQ22" s="122">
        <f t="shared" si="4"/>
        <v>1</v>
      </c>
      <c r="AR22" s="120"/>
      <c r="AS22" s="123">
        <f t="shared" si="5"/>
        <v>0</v>
      </c>
      <c r="AT22" s="141"/>
    </row>
    <row r="23" spans="1:46" s="124" customFormat="1" ht="78.75" customHeight="1" x14ac:dyDescent="0.25">
      <c r="A23" s="111">
        <v>6</v>
      </c>
      <c r="B23" s="112" t="s">
        <v>108</v>
      </c>
      <c r="C23" s="112" t="s">
        <v>109</v>
      </c>
      <c r="D23" s="113" t="s">
        <v>117</v>
      </c>
      <c r="E23" s="114">
        <v>0.04</v>
      </c>
      <c r="F23" s="115" t="s">
        <v>111</v>
      </c>
      <c r="G23" s="116" t="s">
        <v>118</v>
      </c>
      <c r="H23" s="116" t="s">
        <v>181</v>
      </c>
      <c r="I23" s="125">
        <v>1</v>
      </c>
      <c r="J23" s="115" t="s">
        <v>42</v>
      </c>
      <c r="K23" s="116" t="s">
        <v>119</v>
      </c>
      <c r="L23" s="161">
        <v>1</v>
      </c>
      <c r="M23" s="161">
        <v>1</v>
      </c>
      <c r="N23" s="161">
        <v>1</v>
      </c>
      <c r="O23" s="161">
        <v>1</v>
      </c>
      <c r="P23" s="161">
        <v>1</v>
      </c>
      <c r="Q23" s="112" t="s">
        <v>48</v>
      </c>
      <c r="R23" s="112" t="s">
        <v>120</v>
      </c>
      <c r="S23" s="159" t="s">
        <v>102</v>
      </c>
      <c r="T23" s="112" t="s">
        <v>121</v>
      </c>
      <c r="U23" s="112"/>
      <c r="V23" s="126">
        <f t="shared" ref="V23" si="9">L23</f>
        <v>1</v>
      </c>
      <c r="W23" s="126">
        <v>1</v>
      </c>
      <c r="X23" s="126">
        <v>1</v>
      </c>
      <c r="Y23" s="141" t="s">
        <v>169</v>
      </c>
      <c r="Z23" s="141" t="s">
        <v>170</v>
      </c>
      <c r="AA23" s="120">
        <f t="shared" ref="AA23" si="10">M23</f>
        <v>1</v>
      </c>
      <c r="AB23" s="130">
        <v>1</v>
      </c>
      <c r="AC23" s="132">
        <f t="shared" ref="AC23" si="11">AB23/AA23</f>
        <v>1</v>
      </c>
      <c r="AD23" s="131" t="s">
        <v>178</v>
      </c>
      <c r="AE23" s="141" t="s">
        <v>179</v>
      </c>
      <c r="AF23" s="119">
        <f t="shared" si="0"/>
        <v>1</v>
      </c>
      <c r="AG23" s="123"/>
      <c r="AH23" s="120">
        <f t="shared" si="8"/>
        <v>0</v>
      </c>
      <c r="AI23" s="141"/>
      <c r="AJ23" s="141"/>
      <c r="AK23" s="120">
        <f t="shared" ref="AK23" si="12">O23</f>
        <v>1</v>
      </c>
      <c r="AL23" s="123"/>
      <c r="AM23" s="120">
        <f t="shared" ref="AM23" si="13">AL23/AK23</f>
        <v>0</v>
      </c>
      <c r="AN23" s="141"/>
      <c r="AO23" s="141"/>
      <c r="AP23" s="122" t="str">
        <f t="shared" si="3"/>
        <v>Acciones correctivas documentadas y vigentes</v>
      </c>
      <c r="AQ23" s="122">
        <f t="shared" si="4"/>
        <v>1</v>
      </c>
      <c r="AR23" s="122"/>
      <c r="AS23" s="123">
        <f t="shared" si="5"/>
        <v>0</v>
      </c>
      <c r="AT23" s="141"/>
    </row>
    <row r="24" spans="1:46" s="133" customFormat="1" ht="78.75" customHeight="1" x14ac:dyDescent="0.25">
      <c r="A24" s="127">
        <v>6</v>
      </c>
      <c r="B24" s="128" t="s">
        <v>108</v>
      </c>
      <c r="C24" s="128" t="s">
        <v>109</v>
      </c>
      <c r="D24" s="129" t="s">
        <v>153</v>
      </c>
      <c r="E24" s="130">
        <v>0.04</v>
      </c>
      <c r="F24" s="122" t="s">
        <v>111</v>
      </c>
      <c r="G24" s="129" t="s">
        <v>122</v>
      </c>
      <c r="H24" s="129" t="s">
        <v>154</v>
      </c>
      <c r="I24" s="119">
        <v>13</v>
      </c>
      <c r="J24" s="122" t="s">
        <v>41</v>
      </c>
      <c r="K24" s="129" t="s">
        <v>171</v>
      </c>
      <c r="L24" s="162">
        <v>0</v>
      </c>
      <c r="M24" s="162">
        <v>0</v>
      </c>
      <c r="N24" s="162">
        <v>0</v>
      </c>
      <c r="O24" s="162">
        <v>1</v>
      </c>
      <c r="P24" s="163">
        <v>1</v>
      </c>
      <c r="Q24" s="128" t="s">
        <v>48</v>
      </c>
      <c r="R24" s="128" t="s">
        <v>123</v>
      </c>
      <c r="S24" s="164" t="s">
        <v>102</v>
      </c>
      <c r="T24" s="128" t="s">
        <v>124</v>
      </c>
      <c r="U24" s="128"/>
      <c r="V24" s="119">
        <v>0</v>
      </c>
      <c r="W24" s="119">
        <v>0</v>
      </c>
      <c r="X24" s="132" t="s">
        <v>162</v>
      </c>
      <c r="Y24" s="141" t="s">
        <v>162</v>
      </c>
      <c r="Z24" s="141" t="s">
        <v>162</v>
      </c>
      <c r="AA24" s="132" t="s">
        <v>162</v>
      </c>
      <c r="AB24" s="132" t="s">
        <v>162</v>
      </c>
      <c r="AC24" s="132" t="s">
        <v>162</v>
      </c>
      <c r="AD24" s="131" t="s">
        <v>162</v>
      </c>
      <c r="AE24" s="141" t="s">
        <v>177</v>
      </c>
      <c r="AF24" s="119">
        <f t="shared" si="0"/>
        <v>0</v>
      </c>
      <c r="AG24" s="123"/>
      <c r="AH24" s="132" t="s">
        <v>162</v>
      </c>
      <c r="AI24" s="131"/>
      <c r="AJ24" s="131"/>
      <c r="AK24" s="121">
        <f t="shared" si="1"/>
        <v>1</v>
      </c>
      <c r="AL24" s="123"/>
      <c r="AM24" s="132" t="s">
        <v>162</v>
      </c>
      <c r="AN24" s="141"/>
      <c r="AO24" s="131"/>
      <c r="AP24" s="122" t="str">
        <f t="shared" si="3"/>
        <v xml:space="preserve">Porcentaje de requerimientos ciudadanos con respuesta de fondo con corte a 31 de diciembre de 2018, según verificación efectuada por el proceso de Servicio a la Ciudadanía </v>
      </c>
      <c r="AQ24" s="122">
        <f t="shared" si="4"/>
        <v>1</v>
      </c>
      <c r="AR24" s="120"/>
      <c r="AS24" s="123">
        <f t="shared" si="5"/>
        <v>0</v>
      </c>
      <c r="AT24" s="142" t="s">
        <v>166</v>
      </c>
    </row>
    <row r="25" spans="1:46" s="124" customFormat="1" ht="315.75" customHeight="1" x14ac:dyDescent="0.25">
      <c r="A25" s="111">
        <v>6</v>
      </c>
      <c r="B25" s="112" t="s">
        <v>108</v>
      </c>
      <c r="C25" s="112" t="s">
        <v>109</v>
      </c>
      <c r="D25" s="134" t="s">
        <v>125</v>
      </c>
      <c r="E25" s="135">
        <v>0.04</v>
      </c>
      <c r="F25" s="117" t="s">
        <v>111</v>
      </c>
      <c r="G25" s="136" t="s">
        <v>126</v>
      </c>
      <c r="H25" s="134" t="s">
        <v>127</v>
      </c>
      <c r="I25" s="117">
        <v>0</v>
      </c>
      <c r="J25" s="117" t="s">
        <v>42</v>
      </c>
      <c r="K25" s="117" t="s">
        <v>128</v>
      </c>
      <c r="L25" s="165">
        <v>0</v>
      </c>
      <c r="M25" s="165">
        <v>0.7</v>
      </c>
      <c r="N25" s="165">
        <v>0</v>
      </c>
      <c r="O25" s="165">
        <v>0.7</v>
      </c>
      <c r="P25" s="165">
        <v>0.7</v>
      </c>
      <c r="Q25" s="112" t="s">
        <v>48</v>
      </c>
      <c r="R25" s="112" t="s">
        <v>129</v>
      </c>
      <c r="S25" s="159" t="s">
        <v>102</v>
      </c>
      <c r="T25" s="112" t="s">
        <v>130</v>
      </c>
      <c r="U25" s="112"/>
      <c r="V25" s="125">
        <v>0</v>
      </c>
      <c r="W25" s="126">
        <v>0</v>
      </c>
      <c r="X25" s="143" t="s">
        <v>162</v>
      </c>
      <c r="Y25" s="141" t="s">
        <v>162</v>
      </c>
      <c r="Z25" s="141" t="s">
        <v>162</v>
      </c>
      <c r="AA25" s="120">
        <f t="shared" si="6"/>
        <v>0.7</v>
      </c>
      <c r="AB25" s="130">
        <v>0.53</v>
      </c>
      <c r="AC25" s="132">
        <f t="shared" si="7"/>
        <v>0.75714285714285723</v>
      </c>
      <c r="AD25" s="144" t="s">
        <v>176</v>
      </c>
      <c r="AE25" s="141" t="s">
        <v>175</v>
      </c>
      <c r="AF25" s="119">
        <f t="shared" si="0"/>
        <v>0</v>
      </c>
      <c r="AG25" s="123"/>
      <c r="AH25" s="132" t="s">
        <v>162</v>
      </c>
      <c r="AI25" s="131"/>
      <c r="AJ25" s="131"/>
      <c r="AK25" s="120">
        <f t="shared" si="1"/>
        <v>0.7</v>
      </c>
      <c r="AL25" s="123"/>
      <c r="AM25" s="120">
        <f t="shared" si="2"/>
        <v>0</v>
      </c>
      <c r="AN25" s="141"/>
      <c r="AO25" s="131"/>
      <c r="AP25" s="122" t="str">
        <f t="shared" si="3"/>
        <v>Cumplimiento de criterios ambientales</v>
      </c>
      <c r="AQ25" s="122">
        <f t="shared" si="4"/>
        <v>0.7</v>
      </c>
      <c r="AR25" s="120"/>
      <c r="AS25" s="123">
        <f t="shared" si="5"/>
        <v>0</v>
      </c>
      <c r="AT25" s="141"/>
    </row>
    <row r="26" spans="1:46" s="124" customFormat="1" ht="135" customHeight="1" x14ac:dyDescent="0.25">
      <c r="A26" s="111">
        <v>6</v>
      </c>
      <c r="B26" s="112" t="s">
        <v>108</v>
      </c>
      <c r="C26" s="112" t="s">
        <v>109</v>
      </c>
      <c r="D26" s="113" t="s">
        <v>174</v>
      </c>
      <c r="E26" s="137">
        <v>0.04</v>
      </c>
      <c r="F26" s="117" t="s">
        <v>111</v>
      </c>
      <c r="G26" s="115" t="s">
        <v>131</v>
      </c>
      <c r="H26" s="136" t="s">
        <v>132</v>
      </c>
      <c r="I26" s="117">
        <v>0</v>
      </c>
      <c r="J26" s="115" t="s">
        <v>42</v>
      </c>
      <c r="K26" s="117" t="s">
        <v>133</v>
      </c>
      <c r="L26" s="165">
        <v>0</v>
      </c>
      <c r="M26" s="165">
        <v>0</v>
      </c>
      <c r="N26" s="165">
        <v>0.8</v>
      </c>
      <c r="O26" s="165">
        <v>0</v>
      </c>
      <c r="P26" s="165">
        <v>0.8</v>
      </c>
      <c r="Q26" s="112" t="s">
        <v>48</v>
      </c>
      <c r="R26" s="112" t="s">
        <v>129</v>
      </c>
      <c r="S26" s="159" t="s">
        <v>102</v>
      </c>
      <c r="T26" s="112" t="s">
        <v>129</v>
      </c>
      <c r="U26" s="112"/>
      <c r="V26" s="132" t="s">
        <v>162</v>
      </c>
      <c r="W26" s="132" t="s">
        <v>162</v>
      </c>
      <c r="X26" s="143" t="s">
        <v>162</v>
      </c>
      <c r="Y26" s="141" t="s">
        <v>162</v>
      </c>
      <c r="Z26" s="132" t="s">
        <v>162</v>
      </c>
      <c r="AA26" s="132" t="s">
        <v>162</v>
      </c>
      <c r="AB26" s="132" t="s">
        <v>162</v>
      </c>
      <c r="AC26" s="132" t="s">
        <v>162</v>
      </c>
      <c r="AD26" s="131" t="s">
        <v>162</v>
      </c>
      <c r="AE26" s="131" t="s">
        <v>162</v>
      </c>
      <c r="AF26" s="119">
        <f t="shared" si="0"/>
        <v>0.8</v>
      </c>
      <c r="AG26" s="131"/>
      <c r="AH26" s="132" t="s">
        <v>162</v>
      </c>
      <c r="AI26" s="131"/>
      <c r="AJ26" s="131"/>
      <c r="AK26" s="120">
        <f t="shared" si="1"/>
        <v>0</v>
      </c>
      <c r="AL26" s="131"/>
      <c r="AM26" s="120" t="e">
        <f t="shared" si="2"/>
        <v>#DIV/0!</v>
      </c>
      <c r="AN26" s="131"/>
      <c r="AO26" s="131"/>
      <c r="AP26" s="122" t="str">
        <f t="shared" si="3"/>
        <v>Nivel de conocimientos de MIPG</v>
      </c>
      <c r="AQ26" s="122">
        <f t="shared" si="4"/>
        <v>0.8</v>
      </c>
      <c r="AR26" s="120"/>
      <c r="AS26" s="123">
        <f t="shared" si="5"/>
        <v>0</v>
      </c>
      <c r="AT26" s="131"/>
    </row>
    <row r="27" spans="1:46" ht="95.25" customHeight="1" x14ac:dyDescent="0.25">
      <c r="A27" s="58"/>
      <c r="B27" s="220" t="s">
        <v>81</v>
      </c>
      <c r="C27" s="221"/>
      <c r="D27" s="222"/>
      <c r="E27" s="54">
        <f>SUM(E18:E26)</f>
        <v>1.0000000000000002</v>
      </c>
      <c r="F27" s="232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198" t="s">
        <v>159</v>
      </c>
      <c r="W27" s="199"/>
      <c r="X27" s="110">
        <f>AVERAGE(X18:X26)</f>
        <v>1</v>
      </c>
      <c r="Y27" s="232"/>
      <c r="Z27" s="234"/>
      <c r="AA27" s="223" t="s">
        <v>158</v>
      </c>
      <c r="AB27" s="224"/>
      <c r="AC27" s="110">
        <f>AVERAGE(AC18:AC26)</f>
        <v>0.88928571428571423</v>
      </c>
      <c r="AD27" s="232"/>
      <c r="AE27" s="234"/>
      <c r="AF27" s="225" t="s">
        <v>157</v>
      </c>
      <c r="AG27" s="226"/>
      <c r="AH27" s="55">
        <f>AVERAGE(AH18:AH26)</f>
        <v>0</v>
      </c>
      <c r="AI27" s="235"/>
      <c r="AJ27" s="236"/>
      <c r="AK27" s="227" t="s">
        <v>156</v>
      </c>
      <c r="AL27" s="228"/>
      <c r="AM27" s="55" t="e">
        <f>AVERAGE(AM18:AM26)</f>
        <v>#DIV/0!</v>
      </c>
      <c r="AN27" s="56"/>
      <c r="AO27" s="229" t="s">
        <v>155</v>
      </c>
      <c r="AP27" s="230"/>
      <c r="AQ27" s="231"/>
      <c r="AR27" s="57">
        <f>AVERAGE(AS18:AS26)</f>
        <v>0</v>
      </c>
      <c r="AS27" s="218"/>
      <c r="AT27" s="219"/>
    </row>
    <row r="28" spans="1:46" x14ac:dyDescent="0.25">
      <c r="A28" s="4"/>
      <c r="B28" s="5"/>
      <c r="C28" s="5"/>
      <c r="D28" s="5"/>
      <c r="E28" s="5"/>
      <c r="F28" s="5"/>
      <c r="G28" s="5"/>
      <c r="H28" s="6"/>
      <c r="I28" s="6"/>
      <c r="J28" s="6"/>
      <c r="K28" s="6"/>
      <c r="L28" s="148"/>
      <c r="M28" s="148"/>
      <c r="N28" s="148"/>
      <c r="O28" s="148"/>
      <c r="P28" s="148"/>
      <c r="Q28" s="148"/>
      <c r="R28" s="148"/>
      <c r="S28" s="146"/>
      <c r="T28" s="146"/>
      <c r="U28" s="146"/>
      <c r="V28" s="190"/>
      <c r="W28" s="190"/>
      <c r="X28" s="47"/>
      <c r="Y28" s="11"/>
      <c r="Z28" s="11"/>
      <c r="AA28" s="192"/>
      <c r="AB28" s="192"/>
      <c r="AC28" s="47"/>
      <c r="AD28" s="11"/>
      <c r="AE28" s="11"/>
      <c r="AF28" s="192"/>
      <c r="AG28" s="192"/>
      <c r="AH28" s="47"/>
      <c r="AI28" s="11"/>
      <c r="AJ28" s="11"/>
      <c r="AK28" s="192"/>
      <c r="AL28" s="192"/>
      <c r="AM28" s="47"/>
      <c r="AN28" s="11"/>
      <c r="AO28" s="11"/>
      <c r="AP28" s="192"/>
      <c r="AQ28" s="192"/>
      <c r="AR28" s="192"/>
      <c r="AS28" s="47"/>
      <c r="AT28" s="1"/>
    </row>
    <row r="29" spans="1:46" x14ac:dyDescent="0.25">
      <c r="A29" s="4"/>
      <c r="B29" s="5"/>
      <c r="C29" s="5"/>
      <c r="D29" s="5"/>
      <c r="E29" s="5"/>
      <c r="F29" s="5"/>
      <c r="G29" s="5"/>
      <c r="H29" s="6"/>
      <c r="I29" s="6"/>
      <c r="J29" s="6"/>
      <c r="K29" s="6"/>
      <c r="L29" s="148"/>
      <c r="M29" s="148"/>
      <c r="N29" s="148"/>
      <c r="O29" s="148"/>
      <c r="P29" s="148"/>
      <c r="Q29" s="148"/>
      <c r="R29" s="148"/>
      <c r="S29" s="146"/>
      <c r="T29" s="146"/>
      <c r="U29" s="146"/>
      <c r="V29" s="51"/>
      <c r="W29" s="51"/>
      <c r="X29" s="47"/>
      <c r="Y29" s="11"/>
      <c r="Z29" s="11"/>
      <c r="AA29" s="49"/>
      <c r="AB29" s="49"/>
      <c r="AC29" s="47"/>
      <c r="AD29" s="11"/>
      <c r="AE29" s="11"/>
      <c r="AF29" s="49"/>
      <c r="AG29" s="49"/>
      <c r="AH29" s="47"/>
      <c r="AI29" s="11"/>
      <c r="AJ29" s="11"/>
      <c r="AK29" s="49"/>
      <c r="AL29" s="49"/>
      <c r="AM29" s="47"/>
      <c r="AN29" s="11"/>
      <c r="AO29" s="11"/>
      <c r="AP29" s="49"/>
      <c r="AQ29" s="49"/>
      <c r="AR29" s="49"/>
      <c r="AS29" s="47"/>
      <c r="AT29" s="1"/>
    </row>
    <row r="30" spans="1:46" ht="15.75" customHeight="1" x14ac:dyDescent="0.25">
      <c r="A30" s="4"/>
      <c r="B30" s="5"/>
      <c r="C30" s="5"/>
      <c r="D30" s="5"/>
      <c r="E30" s="5"/>
      <c r="F30" s="5"/>
      <c r="G30" s="5"/>
      <c r="H30" s="6"/>
      <c r="I30" s="6"/>
      <c r="J30" s="6"/>
      <c r="K30" s="6"/>
      <c r="L30" s="148"/>
      <c r="M30" s="148"/>
      <c r="N30" s="148"/>
      <c r="O30" s="148"/>
      <c r="P30" s="148"/>
      <c r="Q30" s="148"/>
      <c r="R30" s="148"/>
      <c r="S30" s="146"/>
      <c r="T30" s="146"/>
      <c r="U30" s="146"/>
      <c r="V30" s="190"/>
      <c r="W30" s="190"/>
      <c r="X30" s="51"/>
      <c r="Y30" s="11"/>
      <c r="Z30" s="11"/>
      <c r="AA30" s="192"/>
      <c r="AB30" s="192"/>
      <c r="AC30" s="50"/>
      <c r="AD30" s="11"/>
      <c r="AE30" s="11"/>
      <c r="AF30" s="192"/>
      <c r="AG30" s="192"/>
      <c r="AH30" s="51"/>
      <c r="AI30" s="11"/>
      <c r="AJ30" s="11"/>
      <c r="AK30" s="192"/>
      <c r="AL30" s="192"/>
      <c r="AM30" s="51"/>
      <c r="AN30" s="11"/>
      <c r="AO30" s="11"/>
      <c r="AP30" s="192"/>
      <c r="AQ30" s="192"/>
      <c r="AR30" s="192"/>
      <c r="AS30" s="51"/>
      <c r="AT30" s="1"/>
    </row>
    <row r="31" spans="1:46" ht="15.75" customHeight="1" x14ac:dyDescent="0.25">
      <c r="A31" s="4"/>
      <c r="B31" s="194" t="s">
        <v>18</v>
      </c>
      <c r="C31" s="194"/>
      <c r="D31" s="194"/>
      <c r="E31" s="52"/>
      <c r="F31" s="194" t="s">
        <v>19</v>
      </c>
      <c r="G31" s="194"/>
      <c r="H31" s="194"/>
      <c r="I31" s="194"/>
      <c r="J31" s="194" t="s">
        <v>20</v>
      </c>
      <c r="K31" s="194"/>
      <c r="L31" s="194"/>
      <c r="M31" s="194"/>
      <c r="N31" s="194"/>
      <c r="O31" s="194"/>
      <c r="P31" s="194"/>
      <c r="Q31" s="148"/>
      <c r="R31" s="148"/>
      <c r="S31" s="146"/>
      <c r="T31" s="146"/>
      <c r="U31" s="146"/>
      <c r="V31" s="190"/>
      <c r="W31" s="190"/>
      <c r="X31" s="51"/>
      <c r="Y31" s="11"/>
      <c r="Z31" s="11"/>
      <c r="AA31" s="192"/>
      <c r="AB31" s="192"/>
      <c r="AC31" s="50"/>
      <c r="AD31" s="11"/>
      <c r="AE31" s="11"/>
      <c r="AF31" s="192"/>
      <c r="AG31" s="192"/>
      <c r="AH31" s="51"/>
      <c r="AI31" s="11"/>
      <c r="AJ31" s="11"/>
      <c r="AK31" s="192"/>
      <c r="AL31" s="192"/>
      <c r="AM31" s="51"/>
      <c r="AN31" s="11"/>
      <c r="AO31" s="11"/>
      <c r="AP31" s="192"/>
      <c r="AQ31" s="192"/>
      <c r="AR31" s="192"/>
      <c r="AS31" s="51"/>
      <c r="AT31" s="1"/>
    </row>
    <row r="32" spans="1:46" ht="15.75" customHeight="1" x14ac:dyDescent="0.25">
      <c r="A32" s="4"/>
      <c r="B32" s="195" t="s">
        <v>21</v>
      </c>
      <c r="C32" s="195"/>
      <c r="D32" s="53"/>
      <c r="E32" s="53"/>
      <c r="F32" s="196" t="s">
        <v>21</v>
      </c>
      <c r="G32" s="196"/>
      <c r="H32" s="196"/>
      <c r="I32" s="196"/>
      <c r="J32" s="196" t="s">
        <v>21</v>
      </c>
      <c r="K32" s="196"/>
      <c r="L32" s="196"/>
      <c r="M32" s="196"/>
      <c r="N32" s="196"/>
      <c r="O32" s="196"/>
      <c r="P32" s="196"/>
      <c r="Q32" s="148"/>
      <c r="R32" s="148"/>
      <c r="S32" s="146"/>
      <c r="T32" s="146"/>
      <c r="U32" s="146"/>
      <c r="V32" s="190"/>
      <c r="W32" s="190"/>
      <c r="X32" s="47"/>
      <c r="Y32" s="11"/>
      <c r="Z32" s="11"/>
      <c r="AA32" s="191"/>
      <c r="AB32" s="191"/>
      <c r="AC32" s="47"/>
      <c r="AD32" s="11"/>
      <c r="AE32" s="11"/>
      <c r="AF32" s="191"/>
      <c r="AG32" s="191"/>
      <c r="AH32" s="47"/>
      <c r="AI32" s="11"/>
      <c r="AJ32" s="11"/>
      <c r="AK32" s="191"/>
      <c r="AL32" s="191"/>
      <c r="AM32" s="47"/>
      <c r="AN32" s="11"/>
      <c r="AO32" s="11"/>
      <c r="AP32" s="191"/>
      <c r="AQ32" s="191"/>
      <c r="AR32" s="191"/>
      <c r="AS32" s="47"/>
      <c r="AT32" s="1"/>
    </row>
    <row r="33" spans="1:46" ht="51" customHeight="1" x14ac:dyDescent="0.25">
      <c r="A33" s="4"/>
      <c r="B33" s="193" t="s">
        <v>68</v>
      </c>
      <c r="C33" s="193"/>
      <c r="D33" s="12"/>
      <c r="E33" s="12"/>
      <c r="F33" s="194" t="s">
        <v>24</v>
      </c>
      <c r="G33" s="194"/>
      <c r="H33" s="194"/>
      <c r="I33" s="194"/>
      <c r="J33" s="194" t="s">
        <v>28</v>
      </c>
      <c r="K33" s="194"/>
      <c r="L33" s="194"/>
      <c r="M33" s="194"/>
      <c r="N33" s="194"/>
      <c r="O33" s="194"/>
      <c r="P33" s="194"/>
      <c r="Q33" s="148"/>
      <c r="R33" s="148"/>
      <c r="S33" s="146"/>
      <c r="T33" s="146"/>
      <c r="U33" s="146"/>
      <c r="V33" s="166"/>
      <c r="W33" s="166"/>
      <c r="X33" s="167"/>
      <c r="Y33" s="1"/>
      <c r="Z33" s="1"/>
      <c r="AA33" s="1"/>
      <c r="AB33" s="1"/>
      <c r="AC33" s="7"/>
      <c r="AD33" s="1"/>
      <c r="AE33" s="1"/>
      <c r="AF33" s="1"/>
      <c r="AG33" s="1"/>
      <c r="AH33" s="7"/>
      <c r="AI33" s="1"/>
      <c r="AJ33" s="1"/>
      <c r="AK33" s="1"/>
      <c r="AL33" s="1"/>
      <c r="AM33" s="7"/>
      <c r="AN33" s="1"/>
      <c r="AO33" s="1"/>
      <c r="AP33" s="1"/>
      <c r="AQ33" s="1"/>
      <c r="AR33" s="1"/>
      <c r="AS33" s="7"/>
      <c r="AT33" s="1"/>
    </row>
    <row r="34" spans="1:46" ht="22.5" customHeight="1" x14ac:dyDescent="0.25">
      <c r="A34" s="4"/>
      <c r="B34" s="193"/>
      <c r="C34" s="193"/>
      <c r="D34" s="12"/>
      <c r="E34" s="12"/>
      <c r="F34" s="194"/>
      <c r="G34" s="194"/>
      <c r="H34" s="194"/>
      <c r="I34" s="194"/>
      <c r="J34" s="193"/>
      <c r="K34" s="193"/>
      <c r="L34" s="193"/>
      <c r="M34" s="193"/>
      <c r="N34" s="193"/>
      <c r="O34" s="193"/>
      <c r="P34" s="193"/>
      <c r="Q34" s="148"/>
      <c r="R34" s="148"/>
      <c r="S34" s="146"/>
      <c r="T34" s="146"/>
      <c r="U34" s="146"/>
      <c r="V34" s="166"/>
      <c r="W34" s="166"/>
      <c r="X34" s="167"/>
      <c r="Y34" s="1"/>
      <c r="Z34" s="1"/>
      <c r="AA34" s="1"/>
      <c r="AB34" s="1"/>
      <c r="AC34" s="7"/>
      <c r="AD34" s="1"/>
      <c r="AE34" s="1"/>
      <c r="AF34" s="1"/>
      <c r="AG34" s="1"/>
      <c r="AH34" s="7"/>
      <c r="AI34" s="1"/>
      <c r="AJ34" s="1"/>
      <c r="AK34" s="1"/>
      <c r="AL34" s="1"/>
      <c r="AM34" s="7"/>
      <c r="AN34" s="1"/>
      <c r="AO34" s="1"/>
      <c r="AP34" s="1"/>
      <c r="AQ34" s="1"/>
      <c r="AR34" s="1"/>
      <c r="AS34" s="7"/>
      <c r="AT34" s="1"/>
    </row>
  </sheetData>
  <mergeCells count="103">
    <mergeCell ref="AP28:AR28"/>
    <mergeCell ref="AS27:AT27"/>
    <mergeCell ref="B27:D27"/>
    <mergeCell ref="AA27:AB27"/>
    <mergeCell ref="AF27:AG27"/>
    <mergeCell ref="AK27:AL27"/>
    <mergeCell ref="AO27:AQ27"/>
    <mergeCell ref="F27:U27"/>
    <mergeCell ref="Y27:Z27"/>
    <mergeCell ref="AD27:AE27"/>
    <mergeCell ref="AI27:AJ27"/>
    <mergeCell ref="D9:S9"/>
    <mergeCell ref="D3:I3"/>
    <mergeCell ref="AA14:AE14"/>
    <mergeCell ref="AC15:AC16"/>
    <mergeCell ref="AF14:AJ14"/>
    <mergeCell ref="AK14:AO14"/>
    <mergeCell ref="AH15:AH16"/>
    <mergeCell ref="AK11:AL11"/>
    <mergeCell ref="AI15:AI16"/>
    <mergeCell ref="AA15:AB15"/>
    <mergeCell ref="AK15:AL15"/>
    <mergeCell ref="V11:W11"/>
    <mergeCell ref="D11:K11"/>
    <mergeCell ref="L11:O11"/>
    <mergeCell ref="D15:S15"/>
    <mergeCell ref="D13:U14"/>
    <mergeCell ref="V13:Z13"/>
    <mergeCell ref="Y15:Y16"/>
    <mergeCell ref="Z15:Z16"/>
    <mergeCell ref="AA13:AE13"/>
    <mergeCell ref="AF28:AG28"/>
    <mergeCell ref="AK28:AL28"/>
    <mergeCell ref="V28:W28"/>
    <mergeCell ref="AA28:AB28"/>
    <mergeCell ref="AE15:AE16"/>
    <mergeCell ref="V27:W27"/>
    <mergeCell ref="AD15:AD16"/>
    <mergeCell ref="A13:C14"/>
    <mergeCell ref="V15:W15"/>
    <mergeCell ref="AF13:AJ13"/>
    <mergeCell ref="B34:C34"/>
    <mergeCell ref="F34:I34"/>
    <mergeCell ref="J34:P34"/>
    <mergeCell ref="F31:I31"/>
    <mergeCell ref="J31:P31"/>
    <mergeCell ref="J33:P33"/>
    <mergeCell ref="F33:I33"/>
    <mergeCell ref="B32:C32"/>
    <mergeCell ref="F32:I32"/>
    <mergeCell ref="J32:P32"/>
    <mergeCell ref="B33:C33"/>
    <mergeCell ref="B31:D31"/>
    <mergeCell ref="V32:W32"/>
    <mergeCell ref="AA32:AB32"/>
    <mergeCell ref="AP32:AR32"/>
    <mergeCell ref="AF31:AG31"/>
    <mergeCell ref="AF32:AG32"/>
    <mergeCell ref="AP30:AR30"/>
    <mergeCell ref="AK30:AL30"/>
    <mergeCell ref="AF30:AG30"/>
    <mergeCell ref="AA30:AB30"/>
    <mergeCell ref="AK32:AL32"/>
    <mergeCell ref="AK31:AL31"/>
    <mergeCell ref="V31:W31"/>
    <mergeCell ref="AA31:AB31"/>
    <mergeCell ref="AP31:AR31"/>
    <mergeCell ref="V30:W30"/>
    <mergeCell ref="AP7:AT7"/>
    <mergeCell ref="AS15:AS16"/>
    <mergeCell ref="AP8:AT8"/>
    <mergeCell ref="V14:Z14"/>
    <mergeCell ref="AP14:AT14"/>
    <mergeCell ref="AP11:AR11"/>
    <mergeCell ref="AT15:AT16"/>
    <mergeCell ref="AA11:AB11"/>
    <mergeCell ref="AF15:AG15"/>
    <mergeCell ref="X15:X16"/>
    <mergeCell ref="AP15:AR15"/>
    <mergeCell ref="AJ15:AJ16"/>
    <mergeCell ref="AK13:AO13"/>
    <mergeCell ref="AM15:AM16"/>
    <mergeCell ref="AP13:AT13"/>
    <mergeCell ref="AN15:AN16"/>
    <mergeCell ref="AO15:AO16"/>
    <mergeCell ref="AF7:AJ7"/>
    <mergeCell ref="AK7:AO7"/>
    <mergeCell ref="AA7:AE7"/>
    <mergeCell ref="AA8:AE8"/>
    <mergeCell ref="AF8:AJ8"/>
    <mergeCell ref="AK8:AO8"/>
    <mergeCell ref="AF11:AG11"/>
    <mergeCell ref="A1:I1"/>
    <mergeCell ref="A2:I2"/>
    <mergeCell ref="F4:I4"/>
    <mergeCell ref="F5:I5"/>
    <mergeCell ref="F6:I6"/>
    <mergeCell ref="F7:I7"/>
    <mergeCell ref="A3:B3"/>
    <mergeCell ref="A4:B4"/>
    <mergeCell ref="A5:B5"/>
    <mergeCell ref="A6:B6"/>
    <mergeCell ref="A7:B7"/>
  </mergeCells>
  <conditionalFormatting sqref="AR27 AC27 AM18:AM22 AS18:AS27 AM24:AM27 AH18:AH27 W19:Z19 X23:X27">
    <cfRule type="containsText" dxfId="28" priority="270" operator="containsText" text="N/A">
      <formula>NOT(ISERROR(SEARCH("N/A",W18)))</formula>
    </cfRule>
    <cfRule type="cellIs" dxfId="27" priority="271" operator="between">
      <formula>#REF!</formula>
      <formula>#REF!</formula>
    </cfRule>
    <cfRule type="cellIs" dxfId="26" priority="272" operator="between">
      <formula>#REF!</formula>
      <formula>#REF!</formula>
    </cfRule>
    <cfRule type="cellIs" dxfId="25" priority="273" operator="between">
      <formula>#REF!</formula>
      <formula>#REF!</formula>
    </cfRule>
  </conditionalFormatting>
  <conditionalFormatting sqref="X27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7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7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9:Z19 X23:X26">
    <cfRule type="containsText" dxfId="24" priority="46" operator="containsText" text="N/A">
      <formula>NOT(ISERROR(SEARCH("N/A",W19)))</formula>
    </cfRule>
  </conditionalFormatting>
  <conditionalFormatting sqref="W23 W25">
    <cfRule type="containsText" dxfId="23" priority="30" operator="containsText" text="N/A">
      <formula>NOT(ISERROR(SEARCH("N/A",W23)))</formula>
    </cfRule>
    <cfRule type="cellIs" dxfId="22" priority="31" operator="between">
      <formula>#REF!</formula>
      <formula>#REF!</formula>
    </cfRule>
    <cfRule type="cellIs" dxfId="21" priority="32" operator="between">
      <formula>#REF!</formula>
      <formula>#REF!</formula>
    </cfRule>
    <cfRule type="cellIs" dxfId="20" priority="33" operator="between">
      <formula>#REF!</formula>
      <formula>#REF!</formula>
    </cfRule>
  </conditionalFormatting>
  <conditionalFormatting sqref="W23 W25">
    <cfRule type="containsText" dxfId="19" priority="29" operator="containsText" text="N/A">
      <formula>NOT(ISERROR(SEARCH("N/A",W23)))</formula>
    </cfRule>
  </conditionalFormatting>
  <conditionalFormatting sqref="AR18:AR22 AR24:AR27">
    <cfRule type="colorScale" priority="3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8:AR22 AR24:AR25">
    <cfRule type="colorScale" priority="3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23">
    <cfRule type="containsText" dxfId="18" priority="16" operator="containsText" text="N/A">
      <formula>NOT(ISERROR(SEARCH("N/A",AM23)))</formula>
    </cfRule>
    <cfRule type="cellIs" dxfId="17" priority="17" operator="between">
      <formula>#REF!</formula>
      <formula>#REF!</formula>
    </cfRule>
    <cfRule type="cellIs" dxfId="16" priority="18" operator="between">
      <formula>#REF!</formula>
      <formula>#REF!</formula>
    </cfRule>
    <cfRule type="cellIs" dxfId="15" priority="19" operator="between">
      <formula>#REF!</formula>
      <formula>#REF!</formula>
    </cfRule>
  </conditionalFormatting>
  <conditionalFormatting sqref="W20:Z20">
    <cfRule type="containsText" dxfId="14" priority="12" operator="containsText" text="N/A">
      <formula>NOT(ISERROR(SEARCH("N/A",W20)))</formula>
    </cfRule>
    <cfRule type="cellIs" dxfId="13" priority="13" operator="between">
      <formula>#REF!</formula>
      <formula>#REF!</formula>
    </cfRule>
    <cfRule type="cellIs" dxfId="12" priority="14" operator="between">
      <formula>#REF!</formula>
      <formula>#REF!</formula>
    </cfRule>
    <cfRule type="cellIs" dxfId="11" priority="15" operator="between">
      <formula>#REF!</formula>
      <formula>#REF!</formula>
    </cfRule>
  </conditionalFormatting>
  <conditionalFormatting sqref="W20:Z20">
    <cfRule type="containsText" dxfId="10" priority="11" operator="containsText" text="N/A">
      <formula>NOT(ISERROR(SEARCH("N/A",W20)))</formula>
    </cfRule>
  </conditionalFormatting>
  <conditionalFormatting sqref="W21:Z21">
    <cfRule type="containsText" dxfId="9" priority="7" operator="containsText" text="N/A">
      <formula>NOT(ISERROR(SEARCH("N/A",W21)))</formula>
    </cfRule>
    <cfRule type="cellIs" dxfId="8" priority="8" operator="between">
      <formula>#REF!</formula>
      <formula>#REF!</formula>
    </cfRule>
    <cfRule type="cellIs" dxfId="7" priority="9" operator="between">
      <formula>#REF!</formula>
      <formula>#REF!</formula>
    </cfRule>
    <cfRule type="cellIs" dxfId="6" priority="10" operator="between">
      <formula>#REF!</formula>
      <formula>#REF!</formula>
    </cfRule>
  </conditionalFormatting>
  <conditionalFormatting sqref="W21:Z21">
    <cfRule type="containsText" dxfId="5" priority="6" operator="containsText" text="N/A">
      <formula>NOT(ISERROR(SEARCH("N/A",W21)))</formula>
    </cfRule>
  </conditionalFormatting>
  <conditionalFormatting sqref="W22:Z22">
    <cfRule type="containsText" dxfId="4" priority="2" operator="containsText" text="N/A">
      <formula>NOT(ISERROR(SEARCH("N/A",W22)))</formula>
    </cfRule>
    <cfRule type="cellIs" dxfId="3" priority="3" operator="between">
      <formula>#REF!</formula>
      <formula>#REF!</formula>
    </cfRule>
    <cfRule type="cellIs" dxfId="2" priority="4" operator="between">
      <formula>#REF!</formula>
      <formula>#REF!</formula>
    </cfRule>
    <cfRule type="cellIs" dxfId="1" priority="5" operator="between">
      <formula>#REF!</formula>
      <formula>#REF!</formula>
    </cfRule>
  </conditionalFormatting>
  <conditionalFormatting sqref="W22:Z22">
    <cfRule type="containsText" dxfId="0" priority="1" operator="containsText" text="N/A">
      <formula>NOT(ISERROR(SEARCH("N/A",W22)))</formula>
    </cfRule>
  </conditionalFormatting>
  <dataValidations count="7">
    <dataValidation type="list" allowBlank="1" showInputMessage="1" showErrorMessage="1" sqref="W5" xr:uid="{00000000-0002-0000-0000-000000000000}">
      <formula1>$AT$7:$AT$11</formula1>
    </dataValidation>
    <dataValidation type="list" allowBlank="1" showInputMessage="1" showErrorMessage="1" error="Escriba un texto " promptTitle="Cualquier contenido" sqref="F18:F20" xr:uid="{00000000-0002-0000-0000-000001000000}">
      <formula1>META02</formula1>
    </dataValidation>
    <dataValidation type="list" allowBlank="1" showInputMessage="1" showErrorMessage="1" sqref="F21" xr:uid="{00000000-0002-0000-0000-000002000000}">
      <formula1>META02</formula1>
    </dataValidation>
    <dataValidation type="list" allowBlank="1" showInputMessage="1" showErrorMessage="1" sqref="J18:J24 J26" xr:uid="{00000000-0002-0000-0000-000003000000}">
      <formula1>PROGRAMACION</formula1>
    </dataValidation>
    <dataValidation type="list" allowBlank="1" showInputMessage="1" showErrorMessage="1" sqref="Q18:Q26" xr:uid="{00000000-0002-0000-0000-000004000000}">
      <formula1>INDICADOR</formula1>
    </dataValidation>
    <dataValidation type="list" allowBlank="1" showInputMessage="1" showErrorMessage="1" sqref="U18:U26" xr:uid="{00000000-0002-0000-0000-000005000000}">
      <formula1>CONTRALORIA</formula1>
    </dataValidation>
    <dataValidation type="list" allowBlank="1" showInputMessage="1" showErrorMessage="1" error="Escriba un texto " promptTitle="Cualquier contenido" sqref="F24:F26 F22" xr:uid="{00000000-0002-0000-0000-000006000000}">
      <formula1>META2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 xml:space="preserve">&amp;RCódigo: PLE-PIN-F017
Versión: 2
Vigencia desde: XX noviembre de 2018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9"/>
  <sheetViews>
    <sheetView zoomScale="55" zoomScaleNormal="55" workbookViewId="0">
      <selection activeCell="C3" sqref="C3:C6"/>
    </sheetView>
  </sheetViews>
  <sheetFormatPr baseColWidth="10" defaultRowHeight="15" x14ac:dyDescent="0.25"/>
  <cols>
    <col min="1" max="1" width="25.140625" customWidth="1"/>
    <col min="2" max="2" width="28.28515625" bestFit="1" customWidth="1"/>
    <col min="3" max="3" width="56.42578125" bestFit="1" customWidth="1"/>
    <col min="4" max="4" width="43.28515625" customWidth="1"/>
    <col min="5" max="5" width="13.28515625" customWidth="1"/>
  </cols>
  <sheetData>
    <row r="1" spans="1:8" x14ac:dyDescent="0.25">
      <c r="A1" t="s">
        <v>35</v>
      </c>
      <c r="B1" t="s">
        <v>25</v>
      </c>
      <c r="C1" t="s">
        <v>38</v>
      </c>
      <c r="D1" t="s">
        <v>40</v>
      </c>
      <c r="F1" t="s">
        <v>16</v>
      </c>
    </row>
    <row r="2" spans="1:8" x14ac:dyDescent="0.25">
      <c r="A2" t="s">
        <v>29</v>
      </c>
      <c r="B2" t="s">
        <v>36</v>
      </c>
      <c r="D2" t="s">
        <v>41</v>
      </c>
      <c r="F2" t="s">
        <v>47</v>
      </c>
    </row>
    <row r="3" spans="1:8" x14ac:dyDescent="0.25">
      <c r="A3" t="s">
        <v>30</v>
      </c>
      <c r="B3" t="s">
        <v>37</v>
      </c>
      <c r="C3" t="s">
        <v>83</v>
      </c>
      <c r="D3" t="s">
        <v>42</v>
      </c>
      <c r="F3" t="s">
        <v>48</v>
      </c>
    </row>
    <row r="4" spans="1:8" x14ac:dyDescent="0.25">
      <c r="A4" t="s">
        <v>31</v>
      </c>
      <c r="C4" t="s">
        <v>84</v>
      </c>
      <c r="D4" t="s">
        <v>43</v>
      </c>
      <c r="F4" t="s">
        <v>49</v>
      </c>
    </row>
    <row r="5" spans="1:8" x14ac:dyDescent="0.25">
      <c r="A5" t="s">
        <v>32</v>
      </c>
      <c r="C5" t="s">
        <v>85</v>
      </c>
      <c r="D5" t="s">
        <v>44</v>
      </c>
    </row>
    <row r="6" spans="1:8" x14ac:dyDescent="0.25">
      <c r="A6" t="s">
        <v>33</v>
      </c>
      <c r="C6" t="s">
        <v>86</v>
      </c>
      <c r="E6" t="s">
        <v>63</v>
      </c>
      <c r="G6" t="s">
        <v>64</v>
      </c>
    </row>
    <row r="7" spans="1:8" x14ac:dyDescent="0.25">
      <c r="A7" t="s">
        <v>34</v>
      </c>
      <c r="E7" t="s">
        <v>45</v>
      </c>
      <c r="G7" t="s">
        <v>65</v>
      </c>
    </row>
    <row r="8" spans="1:8" x14ac:dyDescent="0.25">
      <c r="E8" t="s">
        <v>46</v>
      </c>
      <c r="G8" t="s">
        <v>66</v>
      </c>
    </row>
    <row r="9" spans="1:8" x14ac:dyDescent="0.25">
      <c r="E9" t="s">
        <v>61</v>
      </c>
    </row>
    <row r="10" spans="1:8" x14ac:dyDescent="0.25">
      <c r="E10" t="s">
        <v>62</v>
      </c>
    </row>
    <row r="12" spans="1:8" s="15" customFormat="1" ht="74.25" customHeight="1" x14ac:dyDescent="0.25">
      <c r="A12" s="24"/>
      <c r="C12" s="25"/>
      <c r="D12" s="18"/>
      <c r="H12" s="15" t="s">
        <v>69</v>
      </c>
    </row>
    <row r="13" spans="1:8" s="15" customFormat="1" ht="74.25" customHeight="1" x14ac:dyDescent="0.25">
      <c r="A13" s="24"/>
      <c r="C13" s="25"/>
      <c r="D13" s="18"/>
      <c r="H13" s="15" t="s">
        <v>70</v>
      </c>
    </row>
    <row r="14" spans="1:8" s="15" customFormat="1" ht="74.25" customHeight="1" x14ac:dyDescent="0.25">
      <c r="A14" s="24"/>
      <c r="C14" s="25"/>
      <c r="D14" s="14"/>
      <c r="H14" s="15" t="s">
        <v>71</v>
      </c>
    </row>
    <row r="15" spans="1:8" s="15" customFormat="1" ht="74.25" customHeight="1" x14ac:dyDescent="0.25">
      <c r="A15" s="24"/>
      <c r="C15" s="25"/>
      <c r="D15" s="14"/>
      <c r="H15" s="15" t="s">
        <v>72</v>
      </c>
    </row>
    <row r="16" spans="1:8" s="15" customFormat="1" ht="74.25" customHeight="1" thickBot="1" x14ac:dyDescent="0.3">
      <c r="A16" s="24"/>
      <c r="C16" s="25"/>
      <c r="D16" s="17"/>
    </row>
    <row r="17" spans="1:4" s="15" customFormat="1" ht="74.25" customHeight="1" x14ac:dyDescent="0.25">
      <c r="A17" s="24"/>
      <c r="C17" s="25"/>
      <c r="D17" s="16"/>
    </row>
    <row r="18" spans="1:4" s="15" customFormat="1" ht="74.25" customHeight="1" x14ac:dyDescent="0.25">
      <c r="A18" s="24"/>
      <c r="C18" s="25"/>
      <c r="D18" s="18"/>
    </row>
    <row r="19" spans="1:4" s="15" customFormat="1" ht="74.25" customHeight="1" x14ac:dyDescent="0.25">
      <c r="A19" s="24"/>
      <c r="C19" s="25"/>
      <c r="D19" s="18"/>
    </row>
    <row r="20" spans="1:4" s="15" customFormat="1" ht="74.25" customHeight="1" x14ac:dyDescent="0.25">
      <c r="A20" s="24"/>
      <c r="C20" s="25"/>
      <c r="D20" s="18"/>
    </row>
    <row r="21" spans="1:4" s="15" customFormat="1" ht="74.25" customHeight="1" thickBot="1" x14ac:dyDescent="0.3">
      <c r="A21" s="24"/>
      <c r="C21" s="26"/>
      <c r="D21" s="18"/>
    </row>
    <row r="22" spans="1:4" ht="18.75" thickBot="1" x14ac:dyDescent="0.3">
      <c r="C22" s="26"/>
      <c r="D22" s="16"/>
    </row>
    <row r="23" spans="1:4" ht="18.75" thickBot="1" x14ac:dyDescent="0.3">
      <c r="C23" s="26"/>
      <c r="D23" s="13"/>
    </row>
    <row r="24" spans="1:4" ht="18" x14ac:dyDescent="0.25">
      <c r="C24" s="27"/>
      <c r="D24" s="16"/>
    </row>
    <row r="25" spans="1:4" ht="18" x14ac:dyDescent="0.25">
      <c r="C25" s="27"/>
      <c r="D25" s="18"/>
    </row>
    <row r="26" spans="1:4" ht="18" x14ac:dyDescent="0.25">
      <c r="C26" s="27"/>
      <c r="D26" s="18"/>
    </row>
    <row r="27" spans="1:4" ht="18.75" thickBot="1" x14ac:dyDescent="0.3">
      <c r="C27" s="27"/>
      <c r="D27" s="17"/>
    </row>
    <row r="28" spans="1:4" ht="18" x14ac:dyDescent="0.25">
      <c r="C28" s="27"/>
      <c r="D28" s="16"/>
    </row>
    <row r="29" spans="1:4" ht="18" x14ac:dyDescent="0.25">
      <c r="C29" s="27"/>
      <c r="D29" s="18"/>
    </row>
    <row r="30" spans="1:4" ht="18" x14ac:dyDescent="0.25">
      <c r="C30" s="27"/>
      <c r="D30" s="18"/>
    </row>
    <row r="31" spans="1:4" ht="18" x14ac:dyDescent="0.25">
      <c r="C31" s="27"/>
      <c r="D31" s="18"/>
    </row>
    <row r="32" spans="1:4" ht="18" x14ac:dyDescent="0.25">
      <c r="C32" s="28"/>
      <c r="D32" s="18"/>
    </row>
    <row r="33" spans="3:4" ht="18" x14ac:dyDescent="0.25">
      <c r="C33" s="28"/>
      <c r="D33" s="18"/>
    </row>
    <row r="34" spans="3:4" ht="18" x14ac:dyDescent="0.25">
      <c r="C34" s="28"/>
      <c r="D34" s="17"/>
    </row>
    <row r="35" spans="3:4" ht="18" x14ac:dyDescent="0.25">
      <c r="C35" s="28"/>
      <c r="D35" s="17"/>
    </row>
    <row r="36" spans="3:4" ht="18" x14ac:dyDescent="0.25">
      <c r="C36" s="28"/>
      <c r="D36" s="17"/>
    </row>
    <row r="37" spans="3:4" ht="18" x14ac:dyDescent="0.25">
      <c r="C37" s="28"/>
      <c r="D37" s="17"/>
    </row>
    <row r="38" spans="3:4" ht="18" x14ac:dyDescent="0.25">
      <c r="C38" s="28"/>
      <c r="D38" s="20"/>
    </row>
    <row r="39" spans="3:4" ht="18" x14ac:dyDescent="0.25">
      <c r="C39" s="28"/>
      <c r="D39" s="20"/>
    </row>
    <row r="40" spans="3:4" ht="18" x14ac:dyDescent="0.25">
      <c r="C40" s="29"/>
      <c r="D40" s="20"/>
    </row>
    <row r="41" spans="3:4" ht="18" x14ac:dyDescent="0.25">
      <c r="C41" s="29"/>
      <c r="D41" s="20"/>
    </row>
    <row r="42" spans="3:4" ht="18.75" thickBot="1" x14ac:dyDescent="0.3">
      <c r="C42" s="30"/>
      <c r="D42" s="20"/>
    </row>
    <row r="43" spans="3:4" ht="18" x14ac:dyDescent="0.25">
      <c r="C43" s="31"/>
      <c r="D43" s="16"/>
    </row>
    <row r="44" spans="3:4" ht="18" x14ac:dyDescent="0.25">
      <c r="C44" s="32"/>
      <c r="D44" s="17"/>
    </row>
    <row r="45" spans="3:4" ht="18" x14ac:dyDescent="0.25">
      <c r="C45" s="32"/>
      <c r="D45" s="17"/>
    </row>
    <row r="46" spans="3:4" ht="18" x14ac:dyDescent="0.25">
      <c r="C46" s="32"/>
      <c r="D46" s="20"/>
    </row>
    <row r="47" spans="3:4" ht="18.75" thickBot="1" x14ac:dyDescent="0.3">
      <c r="C47" s="33"/>
      <c r="D47" s="19"/>
    </row>
    <row r="48" spans="3:4" ht="18" x14ac:dyDescent="0.25">
      <c r="C48" s="34"/>
    </row>
    <row r="49" spans="3:3" ht="18" x14ac:dyDescent="0.25">
      <c r="C49" s="34"/>
    </row>
    <row r="50" spans="3:3" ht="18" x14ac:dyDescent="0.25">
      <c r="C50" s="34"/>
    </row>
    <row r="51" spans="3:3" ht="18" x14ac:dyDescent="0.25">
      <c r="C51" s="34"/>
    </row>
    <row r="52" spans="3:3" ht="18" x14ac:dyDescent="0.25">
      <c r="C52" s="35"/>
    </row>
    <row r="53" spans="3:3" ht="18" x14ac:dyDescent="0.25">
      <c r="C53" s="35"/>
    </row>
    <row r="54" spans="3:3" ht="18" x14ac:dyDescent="0.25">
      <c r="C54" s="35"/>
    </row>
    <row r="55" spans="3:3" ht="18" x14ac:dyDescent="0.25">
      <c r="C55" s="35"/>
    </row>
    <row r="56" spans="3:3" ht="18" x14ac:dyDescent="0.25">
      <c r="C56" s="36"/>
    </row>
    <row r="57" spans="3:3" ht="18" x14ac:dyDescent="0.25">
      <c r="C57" s="37"/>
    </row>
    <row r="58" spans="3:3" ht="18" x14ac:dyDescent="0.25">
      <c r="C58" s="37"/>
    </row>
    <row r="59" spans="3:3" ht="18" x14ac:dyDescent="0.25">
      <c r="C59" s="37"/>
    </row>
    <row r="60" spans="3:3" ht="18.75" thickBot="1" x14ac:dyDescent="0.3">
      <c r="C60" s="38"/>
    </row>
    <row r="61" spans="3:3" ht="18" x14ac:dyDescent="0.25">
      <c r="C61" s="39"/>
    </row>
    <row r="62" spans="3:3" ht="18" x14ac:dyDescent="0.25">
      <c r="C62" s="40"/>
    </row>
    <row r="63" spans="3:3" ht="18" x14ac:dyDescent="0.25">
      <c r="C63" s="40"/>
    </row>
    <row r="64" spans="3:3" ht="18" x14ac:dyDescent="0.25">
      <c r="C64" s="40"/>
    </row>
    <row r="65" spans="3:3" ht="18" x14ac:dyDescent="0.25">
      <c r="C65" s="40"/>
    </row>
    <row r="66" spans="3:3" ht="18" x14ac:dyDescent="0.25">
      <c r="C66" s="41"/>
    </row>
    <row r="67" spans="3:3" ht="18" x14ac:dyDescent="0.25">
      <c r="C67" s="41"/>
    </row>
    <row r="68" spans="3:3" ht="18" x14ac:dyDescent="0.25">
      <c r="C68" s="41"/>
    </row>
    <row r="69" spans="3:3" ht="18" x14ac:dyDescent="0.25">
      <c r="C69" s="41"/>
    </row>
    <row r="70" spans="3:3" ht="18" x14ac:dyDescent="0.25">
      <c r="C70" s="41"/>
    </row>
    <row r="71" spans="3:3" ht="18" x14ac:dyDescent="0.25">
      <c r="C71" s="42"/>
    </row>
    <row r="72" spans="3:3" ht="18" x14ac:dyDescent="0.25">
      <c r="C72" s="41"/>
    </row>
    <row r="73" spans="3:3" ht="18" x14ac:dyDescent="0.25">
      <c r="C73" s="41"/>
    </row>
    <row r="74" spans="3:3" ht="18" x14ac:dyDescent="0.25">
      <c r="C74" s="41"/>
    </row>
    <row r="75" spans="3:3" ht="18" x14ac:dyDescent="0.25">
      <c r="C75" s="41"/>
    </row>
    <row r="76" spans="3:3" ht="18" x14ac:dyDescent="0.25">
      <c r="C76" s="41"/>
    </row>
    <row r="77" spans="3:3" ht="18" x14ac:dyDescent="0.25">
      <c r="C77" s="41"/>
    </row>
    <row r="78" spans="3:3" ht="18" x14ac:dyDescent="0.25">
      <c r="C78" s="41"/>
    </row>
    <row r="79" spans="3:3" ht="18" x14ac:dyDescent="0.25">
      <c r="C79" s="40"/>
    </row>
    <row r="80" spans="3:3" ht="18" x14ac:dyDescent="0.25">
      <c r="C80" s="40"/>
    </row>
    <row r="81" spans="3:3" ht="18" x14ac:dyDescent="0.25">
      <c r="C81" s="40"/>
    </row>
    <row r="82" spans="3:3" ht="18" x14ac:dyDescent="0.25">
      <c r="C82" s="40"/>
    </row>
    <row r="83" spans="3:3" ht="18" x14ac:dyDescent="0.25">
      <c r="C83" s="40"/>
    </row>
    <row r="84" spans="3:3" ht="18" x14ac:dyDescent="0.25">
      <c r="C84" s="40"/>
    </row>
    <row r="85" spans="3:3" ht="18" x14ac:dyDescent="0.25">
      <c r="C85" s="43"/>
    </row>
    <row r="86" spans="3:3" ht="18" x14ac:dyDescent="0.25">
      <c r="C86" s="40"/>
    </row>
    <row r="87" spans="3:3" ht="18" x14ac:dyDescent="0.25">
      <c r="C87" s="40"/>
    </row>
    <row r="88" spans="3:3" ht="18.75" thickBot="1" x14ac:dyDescent="0.3">
      <c r="C88" s="44"/>
    </row>
    <row r="89" spans="3:3" ht="18" x14ac:dyDescent="0.25">
      <c r="C89" s="45"/>
    </row>
    <row r="90" spans="3:3" ht="18" x14ac:dyDescent="0.25">
      <c r="C90" s="41"/>
    </row>
    <row r="91" spans="3:3" ht="18" x14ac:dyDescent="0.25">
      <c r="C91" s="41"/>
    </row>
    <row r="92" spans="3:3" ht="18" x14ac:dyDescent="0.25">
      <c r="C92" s="41"/>
    </row>
    <row r="93" spans="3:3" ht="18" x14ac:dyDescent="0.25">
      <c r="C93" s="41"/>
    </row>
    <row r="94" spans="3:3" ht="18.75" thickBot="1" x14ac:dyDescent="0.3">
      <c r="C94" s="46"/>
    </row>
    <row r="99" spans="2:3" x14ac:dyDescent="0.25">
      <c r="B99" t="s">
        <v>26</v>
      </c>
      <c r="C99" t="s">
        <v>50</v>
      </c>
    </row>
    <row r="100" spans="2:3" x14ac:dyDescent="0.25">
      <c r="B100" s="22">
        <v>1167</v>
      </c>
      <c r="C100" s="15" t="s">
        <v>51</v>
      </c>
    </row>
    <row r="101" spans="2:3" ht="30" x14ac:dyDescent="0.25">
      <c r="B101" s="22">
        <v>1131</v>
      </c>
      <c r="C101" s="15" t="s">
        <v>52</v>
      </c>
    </row>
    <row r="102" spans="2:3" x14ac:dyDescent="0.25">
      <c r="B102" s="22">
        <v>1177</v>
      </c>
      <c r="C102" s="15" t="s">
        <v>53</v>
      </c>
    </row>
    <row r="103" spans="2:3" ht="30" x14ac:dyDescent="0.25">
      <c r="B103" s="22">
        <v>1094</v>
      </c>
      <c r="C103" s="15" t="s">
        <v>54</v>
      </c>
    </row>
    <row r="104" spans="2:3" x14ac:dyDescent="0.25">
      <c r="B104" s="22">
        <v>1128</v>
      </c>
      <c r="C104" s="15" t="s">
        <v>55</v>
      </c>
    </row>
    <row r="105" spans="2:3" ht="30" x14ac:dyDescent="0.25">
      <c r="B105" s="22">
        <v>1095</v>
      </c>
      <c r="C105" s="15" t="s">
        <v>56</v>
      </c>
    </row>
    <row r="106" spans="2:3" ht="30" x14ac:dyDescent="0.25">
      <c r="B106" s="22">
        <v>1129</v>
      </c>
      <c r="C106" s="15" t="s">
        <v>57</v>
      </c>
    </row>
    <row r="107" spans="2:3" ht="45" x14ac:dyDescent="0.25">
      <c r="B107" s="22">
        <v>1120</v>
      </c>
      <c r="C107" s="15" t="s">
        <v>58</v>
      </c>
    </row>
    <row r="108" spans="2:3" x14ac:dyDescent="0.25">
      <c r="B108" s="21"/>
    </row>
    <row r="109" spans="2:3" x14ac:dyDescent="0.25">
      <c r="B109" s="21"/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PLAN GESTION POR PROCESO</vt:lpstr>
      <vt:lpstr>Hoja2</vt:lpstr>
      <vt:lpstr>'PLAN GESTION POR PROCESO'!Área_de_impresión</vt:lpstr>
      <vt:lpstr>CODIGO</vt:lpstr>
      <vt:lpstr>CONTRALORIA</vt:lpstr>
      <vt:lpstr>FUENTE</vt:lpstr>
      <vt:lpstr>INDICADOR</vt:lpstr>
      <vt:lpstr>MEDICION</vt:lpstr>
      <vt:lpstr>MEDICIONFINAL</vt:lpstr>
      <vt:lpstr>META</vt:lpstr>
      <vt:lpstr>META02</vt:lpstr>
      <vt:lpstr>META2</vt:lpstr>
      <vt:lpstr>OBJETIVOS</vt:lpstr>
      <vt:lpstr>PMRFINAL</vt:lpstr>
      <vt:lpstr>PRODUCTO</vt:lpstr>
      <vt:lpstr>PROGRAMACION</vt:lpstr>
      <vt:lpstr>RUBROS</vt:lpstr>
      <vt:lpstr>SIG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Martha Stephanny Barreto Mantilla</cp:lastModifiedBy>
  <cp:lastPrinted>2017-09-26T16:49:42Z</cp:lastPrinted>
  <dcterms:created xsi:type="dcterms:W3CDTF">2016-04-29T15:58:00Z</dcterms:created>
  <dcterms:modified xsi:type="dcterms:W3CDTF">2019-07-29T14:39:58Z</dcterms:modified>
</cp:coreProperties>
</file>