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I_ TRIMESTRE\NIVEL CENTRAL\"/>
    </mc:Choice>
  </mc:AlternateContent>
  <xr:revisionPtr revIDLastSave="18" documentId="6_{2D142FC9-52B5-481B-BB59-578DC091B942}" xr6:coauthVersionLast="41" xr6:coauthVersionMax="41" xr10:uidLastSave="{B96794BB-0FEE-458F-BACD-0B5CF2A0C1A1}"/>
  <bookViews>
    <workbookView xWindow="-120" yWindow="-120" windowWidth="29040" windowHeight="15840" tabRatio="267"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1" l="1"/>
  <c r="P24" i="1" l="1"/>
  <c r="V23" i="1"/>
  <c r="X23" i="1"/>
  <c r="AM17" i="1"/>
  <c r="AM27" i="1" s="1"/>
  <c r="AQ24" i="1"/>
  <c r="AS24" i="1"/>
  <c r="P17" i="1"/>
  <c r="AQ17" i="1"/>
  <c r="AS17" i="1" s="1"/>
  <c r="P19" i="1"/>
  <c r="AQ19" i="1"/>
  <c r="AS19" i="1"/>
  <c r="AQ20" i="1"/>
  <c r="AS20" i="1"/>
  <c r="AQ21" i="1"/>
  <c r="AS21" i="1"/>
  <c r="P22" i="1"/>
  <c r="AQ22" i="1" s="1"/>
  <c r="AS22" i="1" s="1"/>
  <c r="AQ23" i="1"/>
  <c r="AS23" i="1"/>
  <c r="AQ25" i="1"/>
  <c r="AS25" i="1" s="1"/>
  <c r="AQ26" i="1"/>
  <c r="AS26" i="1"/>
  <c r="AP19" i="1"/>
  <c r="AP20" i="1"/>
  <c r="AP21" i="1"/>
  <c r="AP22" i="1"/>
  <c r="AP23" i="1"/>
  <c r="AP24" i="1"/>
  <c r="AP25" i="1"/>
  <c r="AP26" i="1"/>
  <c r="AP17" i="1"/>
  <c r="AK19" i="1"/>
  <c r="AM19" i="1"/>
  <c r="AK20" i="1"/>
  <c r="AK21" i="1"/>
  <c r="AK22" i="1"/>
  <c r="AK23" i="1"/>
  <c r="AM23" i="1"/>
  <c r="AK24" i="1"/>
  <c r="AK25" i="1"/>
  <c r="AM25" i="1"/>
  <c r="AK26" i="1"/>
  <c r="AM26" i="1"/>
  <c r="AF19" i="1"/>
  <c r="AF20" i="1"/>
  <c r="AH20" i="1"/>
  <c r="AF21" i="1"/>
  <c r="AF22" i="1"/>
  <c r="AF23" i="1"/>
  <c r="AF24" i="1"/>
  <c r="AF25" i="1"/>
  <c r="AF26" i="1"/>
  <c r="AF17" i="1"/>
  <c r="AH17" i="1"/>
  <c r="V19" i="1"/>
  <c r="X19" i="1" s="1"/>
  <c r="X27" i="1" s="1"/>
  <c r="V20" i="1"/>
  <c r="V21" i="1"/>
  <c r="V22" i="1"/>
  <c r="V24" i="1"/>
  <c r="V25" i="1"/>
  <c r="V26" i="1"/>
  <c r="V17" i="1"/>
  <c r="AH19" i="1"/>
  <c r="AH22" i="1"/>
  <c r="AH23" i="1"/>
  <c r="E27" i="1"/>
  <c r="AC27" i="1"/>
  <c r="AH27" i="1"/>
  <c r="AR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<sst xmlns="http://schemas.openxmlformats.org/spreadsheetml/2006/main" count="365" uniqueCount="209">
  <si>
    <t>PROCESO FOMENTO Y PROTECCIÓN DE LOS DDHH</t>
  </si>
  <si>
    <t>SECRETARÍA DISTRITAL DE GOBIERNO</t>
  </si>
  <si>
    <t xml:space="preserve">VIGENCIA DE LA PLANEACIÓN: </t>
  </si>
  <si>
    <t>CONTROL DE CAMBIOS</t>
  </si>
  <si>
    <t xml:space="preserve">Dependencia: </t>
  </si>
  <si>
    <t>Dirección de Derechos Humanos</t>
  </si>
  <si>
    <t>VERSIÓN</t>
  </si>
  <si>
    <t>FECHA</t>
  </si>
  <si>
    <t>DESCRIPCIÓN DE LA MODIFICACIÓN</t>
  </si>
  <si>
    <r>
      <t>Objetivo Proceso:</t>
    </r>
    <r>
      <rPr>
        <sz val="10"/>
        <rFont val="Arial"/>
        <family val="2"/>
      </rPr>
      <t xml:space="preserve"> </t>
    </r>
  </si>
  <si>
    <t>Dirigir la formulación, adopción y ejecución de políticas, planes y proyectos orientados a la promoción, garantía, protección, participación ciudadana y apropiación de los derechos, deberes, libertades individuales y colectivas de la ciudadanía en el Distrito Capital, con enfoque territorial, diferencial y de manera coordinada interinstitucionalmente, activa y participativa.</t>
  </si>
  <si>
    <t>Se hace la oficialización del Plan de Gestión con relación a las metas programadas en la vigencia anterior.</t>
  </si>
  <si>
    <r>
      <t>Alcance del Proceso:</t>
    </r>
    <r>
      <rPr>
        <sz val="10"/>
        <rFont val="Arial"/>
        <family val="2"/>
      </rPr>
      <t xml:space="preserve"> </t>
    </r>
  </si>
  <si>
    <t>Este proceso aplica para las acciones de protección, fortalecimiento, orientación y promoción de los derechos, deberes, libertades individuales y colectivas de la ciudadanía en el Distrito Capital.</t>
  </si>
  <si>
    <t>Se modifican las metas: 1,2,3 y 4 en atención a las solicitudes remitidas mediante memorandos 20193000166253 y 20193300104163. Así mismo, su programación trimestral</t>
  </si>
  <si>
    <r>
      <t>Líder del  Proceso:</t>
    </r>
    <r>
      <rPr>
        <sz val="10"/>
        <rFont val="Arial"/>
        <family val="2"/>
      </rPr>
      <t xml:space="preserve"> </t>
    </r>
  </si>
  <si>
    <t>Subsecretario para la Gobernabilidad y Garantía de Derechos</t>
  </si>
  <si>
    <r>
      <t xml:space="preserve">Se adiciona el avance de gestión del proceso realizado durante el I trimestre, obteniendo por resultado del </t>
    </r>
    <r>
      <rPr>
        <b/>
        <sz val="12"/>
        <rFont val="Arial"/>
        <family val="2"/>
      </rPr>
      <t>100%.</t>
    </r>
    <r>
      <rPr>
        <sz val="12"/>
        <rFont val="Arial"/>
        <family val="2"/>
      </rPr>
      <t xml:space="preserve">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</si>
  <si>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</si>
  <si>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</si>
  <si>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</si>
  <si>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</si>
  <si>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</si>
  <si>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</si>
  <si>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</si>
  <si>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</si>
  <si>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</si>
  <si>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</si>
  <si>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</si>
  <si>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</si>
  <si>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</si>
  <si>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</si>
  <si>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</si>
  <si>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</si>
  <si>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</si>
  <si>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</si>
  <si>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</si>
  <si>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</si>
  <si>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</si>
  <si>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</si>
  <si>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</si>
  <si>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</si>
  <si>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</si>
  <si>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</si>
  <si>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</si>
  <si>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</si>
  <si>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</si>
  <si>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</si>
  <si>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</si>
  <si>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</si>
  <si>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</si>
  <si>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</si>
  <si>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</si>
  <si>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</si>
  <si>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</si>
  <si>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Articular efectivamente el esquema institucional y de participación social para la formulación, implementación y evaluación de políticas y estrategias orientadas a la promoción, prevención y protección de los DDHH en el distrito capital y el respeto a la dignidad humana.</t>
  </si>
  <si>
    <t>Implementar el sistema distrital de derechos humanos teniendo en cuenta los enfoques diferenciales, de género y territoriales.</t>
  </si>
  <si>
    <t xml:space="preserve">Ejecutar el 25%  de los Planes de Intervención Local en Derechos Humanos en las 20 Localidades del Distrito. </t>
  </si>
  <si>
    <t>GESTION</t>
  </si>
  <si>
    <t>Porcentaje de implementación de los planes de intervención local en DDHH en las 20 localidades</t>
  </si>
  <si>
    <t>(Número de actividades cumplidas de los planes de intervención local en DDHH / Número total de actividades programadas de los planes de intervención local en DDHH en las 20 localidades) *100</t>
  </si>
  <si>
    <t>CRECIENTE</t>
  </si>
  <si>
    <t>Porcentaje de actividades cumplidas de los planes de intervención local en DDHH</t>
  </si>
  <si>
    <t>EFICIENCIA</t>
  </si>
  <si>
    <t xml:space="preserve">Informes trimestrales de % de avance de implementación de los Planes de Intervención Local </t>
  </si>
  <si>
    <t xml:space="preserve">Dirección de Derechos </t>
  </si>
  <si>
    <t xml:space="preserve">Informes trimestrales del avance en la Implementación por Localidad en archivo físico y digital. </t>
  </si>
  <si>
    <t>2.5%</t>
  </si>
  <si>
    <t>Durante el primer trimestre de 2019 fueron reformulados los 20 PLIDDHH y diseñada su estrategia de implementación, logrando un avance porcentual del 2,5% ponderado en los 20 PLIDDHH. Las actividades desarrolladas durante el primer trimestre se enfocaron en la coordinación interinstitucional y la concertación de actividades para la implementación de las demás lineas de los planes.</t>
  </si>
  <si>
    <t>Carpeta de reportes trimestrales de implementación de los PLIDDHH_x000D_
Archivo fisico administrado por Janeth Roa- 20 Carpetas -1 por cada Localidad_x000D_
Archivo Digital alimentado por cada enlace Territorial y administrado por el apoyo a la coordinación Vicky Cogua</t>
  </si>
  <si>
    <t>Durante el segundo trimestre de 2019 se continuo con la implementación de los 20 PLIDDHH en sus cinco líneas de acción. Las actividades desarrolladas durante el segundo trimestre se enfocaron en la coordinación interinstitucional, funcionamiento y fortalecimiento de los comités locales de derechos humanos, formación en derechos humanos (prevención trata de personas, prevención de la ECSNNA, prevención de maternidades y paternidades tempranas), difusión de rutas de protección y activación de rutas de protección.</t>
  </si>
  <si>
    <t>Carpeta de reportes trimestrales de implementación de los PLIDDHH
Archivo fisico administrado por Janeth Roa- 20 Carpetas -1 por cada Localidad
Archivo Digital alimentado por cada enlace Territorial y administrado por el apoyo a la coordinación Vicky Cogua</t>
  </si>
  <si>
    <t>Ejecutar 80% de los Planes de Intervención Local para Grupos Étnicos (PILGES) en el Distrito</t>
  </si>
  <si>
    <t>Porcentaje de implementación de los PILGES en el Distrito</t>
  </si>
  <si>
    <t>(Número de actividades cumplidas en los cuatro (4) PILGES / Número total de actividades programadas en los cuatro (4) PILGES) *100</t>
  </si>
  <si>
    <t>N/A</t>
  </si>
  <si>
    <t>CONSTANTE</t>
  </si>
  <si>
    <t>Porcentaje de actividades cumplidas de los PILGES</t>
  </si>
  <si>
    <t xml:space="preserve">Informes trimestrales de % de avance de implementación de los PILGES </t>
  </si>
  <si>
    <t xml:space="preserve">Subdirección de Asuntos Étnicos </t>
  </si>
  <si>
    <t xml:space="preserve">En el análisis de avance  de cada uno de los pilges se obtuvo el siguiente resultado:
  ACTIVIDADES     PROGRAMADAS    CUMPLIDAS            TOTAL  CUMPLIMIENTO
PILGE AFRO                                  5                  5                                 100%
PILGE RAIZAL                              4                  4                                 100%
PILGE GITANO                             2                  2                                 100%
PILGE INDÍGENA                        6                  5                                 83%
TOTAL PILGES                             17                16                                94%
Dentro de las evidencias se encuentra matriz de análisis de avance cuantitativo por cada Plan  y un infome cualitativo consolidado de los cuatro Pilges para grupos étnicos.
</t>
  </si>
  <si>
    <t>Informe cualitativo PILGES
Matriz PILGES primer trimestre</t>
  </si>
  <si>
    <t>En el análisis de avance  de cada uno de los pilges se obtuvo el siguiente resultado:
  ACTIVIDADES     PROGRAMADAS    CUMPLIDAS    TOTAL CUMPLIMIENTO
PILGE AFRO                  6                             5                                 83%
PILGE RAIZAL               5                             5                                 100%
PILGE GITANO              5                             5                                 100%
PILGE INDÍGENA          7                             7                                 100%
TOTAL PILGES             23                           22                                 96%
Dentro de las evidencias se encuentra matriz de análisis de avance cuantitativo por cada Plan  y un infome cualitativo consolidado de los cuatro Pilges para grupos étnicos. 
 </t>
  </si>
  <si>
    <t>Ejecutar el 100% de las acciones de acompañamiento técnico al Comité Distrital de Libertad Religiosa</t>
  </si>
  <si>
    <t>RETADORA (MEJORA)</t>
  </si>
  <si>
    <t xml:space="preserve">Porcentaje de implementación de acciones programadas 2019 de la estrategia territorialización </t>
  </si>
  <si>
    <t>(Número de actividades cumplidas de la estrategia tde territorialización / Número total de actividades programadas 2019 de la estrategia en las 20 localidades) *100</t>
  </si>
  <si>
    <t>SUMA</t>
  </si>
  <si>
    <t>Porcentaje de actividades cumplidas de la estrategia de territorialización</t>
  </si>
  <si>
    <t>EFICACIA</t>
  </si>
  <si>
    <t>Informes trimestrales de % de avance de implementación de la estrategia de territorialización</t>
  </si>
  <si>
    <t>Subdirección de Asuntos de Libertad Religiosa y de Conciencia</t>
  </si>
  <si>
    <t>SI</t>
  </si>
  <si>
    <t>Se cumplió con el 100% programado para el trimestre con el siguiente informe:
La Subdirección de Asuntos de Libertad Religiosa como Secretaría Técnica del Comité Distrital de Libertad Religiosa en el marco de sus funciones, adelantó la convocatoria y sesionó el pasado 27 de febrero. Reunión en la cual, la comunidad realizó las observaciones frente al plan de acción de la política pública de libertades fundamentes de religión, culto y conciencia, encontrándolo ajustado a las necesidades del sector.
Así mismo, el sector religioso consolidó las observaciones a la propuesta de la Secretaría Técnica referida a los planes de acción de cada comisión especial, para que la Mesa Directiva en reunión posterior articule y coordine dicha agenda, con anuencia de la mayoría de los asistentes, las elecciones de los presidentes de las comisiones especiales se programaron para el mes de marzo, debido a que este punto de la agenda no se pudo agotar. 
Por otro lado, La Subdirección de Asuntos de Libertad Religiosa y de Conciencia como Secretaría Técnica del Comité Distrital de Libertad Religiosa en el marco de sus funciones, adelantó la convocatoria y sesión de las comisiones especiales el pasado 21 de marzo. Sesiones en las cuales, se eligieron los presidentes de las comisiones especiales y se abordaron las agendas establecidas para cada sesión, como la construcción de lineamientos para la promoción de creación de los Comités Locales, la retroalimentación a las observaciones al Plan de Acción por parte de la comunidad y la estrategia de articulación con las instancias de participación ciudadana en las que los líderes eclesiales tienen injerencia. 
En el mes de marzo la Subdirección realizó la asistencia jurídica en la JAL de Puente Aranda con miras a la conformación del Comité Local de Libertad Religiosa para esta localidad. Asistencia que se realizó desde la radicación del proyecto de acuerdo local, pasando por los debates de comisión y de plenaria entre los días del 5 al 23 de marzo. </t>
  </si>
  <si>
    <t>Archivos de gestión de la subdireccion asuntos de libertad religiosa, One drive..actas de reuniones de fecha 27 febrero de 208 y 21 de marzo de 2019</t>
  </si>
  <si>
    <t xml:space="preserve">Se cumplió con el 100% programado para el trimestre con el siguiente informeLa Subdirección de Asuntos de Libertad Religiosa y de Conciencia avanza con diferentes acciones tendientes al fortalecimiento de la institucionalidad en el mes de junio, entre ellas se encuentra la realización de la tercera sesión del Comité Distrital de Libertad Religiosa, en la cual se abordaron temas como el informe anual y semestral de la Secretaría Técnica de dicho Comité, la presentación de la estrategia de incorporación de la Policía Metropolitana de Bogotá D.C y de la Red de Participación Cívica del Sector Religioso y la aprobación de la votación electrónica para la modificación al reglamento interno, los planes de trabajo de las comisiones especiales y la suplencia al cargo de la vicepresidencia segunda. 
Con el equipo de la subdirección se avanza en la georreferenciación de 400 templos en la ciudad, como parte de la estrategia del Comité Distrital de Libertad Religiosa. Por otra parte se han conformado ocho  comités locales de libertad religiosa creados.
Avances y logros acumulados (trimestral): En lo referente al Comité Distrital de Libertad Religiosa, en este trimestre se llegaron a los siguientes logros: 
1.Construcción de lineamientos para la promoción de la creación de los comités locales de libertad religiosa. 
2.Construcción de un protocolo para la atención de líderes religiosos. 
3.Estrategia de articulación de las comisiones para la territorialización de la política pública.
4.Estrategia de articulación con las Entidades del Distrito para el abordaje de la garantía de la libertad religiosa de la Administración en casos de vulneración.
5.Creación de los comités locales de Puente Aranda, Usme, Teusaquillo, Santa Fe y Mártires. 
6.Instalación de los Comités locales de Bosa y Usaquén. 
7.Articulación con las localidades de Suba, Barrios Unidos, Fontibón, Ciudad Bolívar, y Candelaria para la creación de los comités locales.  
</t>
  </si>
  <si>
    <t xml:space="preserve">Archivos de gestión de la subdireccion asuntos de libertad religiosa, One drive..actas de reuniones de fecha 29 abril de 2019  20 junio 2019 (tercera sesion) </t>
  </si>
  <si>
    <t xml:space="preserve">Implementar un (1) servicio en línea en la página web de la SDG para la expedición de certificaciones productos de procesos de formación y/o sensibilización en materia de derechos humanos, etnias y libertad religiosa. </t>
  </si>
  <si>
    <t xml:space="preserve">Servicio en línea implementando </t>
  </si>
  <si>
    <t>(Número de actividades cumplidas del cronograma para la implementación del servicio en línea/ Número total actividades cumplidas del cronograma para la implementación del servicio en línea)</t>
  </si>
  <si>
    <t>Actividades del cronograma: i) Solicitud Dirección de Tecnólogias e Información, ii) Entrega de información Sistematizada de personas formadas, iii) Seguimiento a atención a solicitud, iv) Piloto  de servicio en línea, v) Verificación de necesidad de mejoras al servicio en línea, de ser así, aplicación de mejoras, vi) Certificación de recibo a satisfacción de servicio en línea.</t>
  </si>
  <si>
    <t>Cronograma de actividades</t>
  </si>
  <si>
    <t>Dirección de Derechos Humanos, Subdirección de Asuntos Étnicos y Subdirección de Asuntos de Libertad Religiosa y de Conciencia.</t>
  </si>
  <si>
    <t xml:space="preserve">Cumplimiento del cronograma de actividades
Soportes correspondientes </t>
  </si>
  <si>
    <t>0.5%</t>
  </si>
  <si>
    <t>Se cumplió con el 100% de lo programado para el trimestre con el desarrollo de las siguientes acciones: 
i) Solicitud Dirección de Tecnólogias e Información: Se solicitó la creación del servicio en línea a través del aplicativo Hola, Caso No. 60415-1-46821. A partir de este, se estableció comunicación con la Dirección de Tecnologías de la Información, acordando como compromiso, el envío de las bases de datos correspondientes al Proceso. 
ii) Entrega de información Sistematizada de personas formadas: Se realizó primer envío de las bases de datos. 
iii) Seguimiento a atención a solicitud: Por parte de la Dirección mencionada, se envío primer diseño del servicio en línea, y se solicitó ajuste a las bases de datos. Se realizó segundo envío de la información. </t>
  </si>
  <si>
    <t>- Caso Hola No. 60415-1-46821(se adjunta imagen)
- Imagenes correspondientes a correos electrónicos en los que se remiten las bases de datos solicitadas y luego, ajustadas. 
- Imagen correspondiente a correo electrónico en el que se envía primer diseño de servicio en línea por parte de la Dirección de Tecnologías de la Información.</t>
  </si>
  <si>
    <t>META NO PROGRAMADA</t>
  </si>
  <si>
    <t xml:space="preserve">Diseñar, diagramar y publicar en medio digital o impreso un (1) documento pedagógico que consolide las diferentes metodologías de formación y sensibilización en materia de derechos humanos, etnias y libertad religiosa. </t>
  </si>
  <si>
    <t xml:space="preserve">Documento pedagógico </t>
  </si>
  <si>
    <t xml:space="preserve">Documento pedagógico publicado   </t>
  </si>
  <si>
    <t xml:space="preserve">Documento pedagógico  </t>
  </si>
  <si>
    <t xml:space="preserve">Documento pedagógico 
Página web 
</t>
  </si>
  <si>
    <t xml:space="preserve">Documento publicado </t>
  </si>
  <si>
    <t xml:space="preserve">Esta meta esta programada  en el segundo trimestre del año </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</si>
  <si>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</si>
  <si>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</si>
  <si>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</si>
  <si>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</si>
  <si>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</si>
  <si>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</si>
  <si>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</si>
  <si>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</si>
  <si>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Subsecretaría para la Gobernabilidad y Garantía de Derechos</t>
  </si>
  <si>
    <t>Seguimiento Agora</t>
  </si>
  <si>
    <t>Meta no programada</t>
  </si>
  <si>
    <t>Mantener el 100% de las acciones de mejora asignadas al proceso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</si>
  <si>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</si>
  <si>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</si>
  <si>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</si>
  <si>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</si>
  <si>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</si>
  <si>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De acuerdo con la información entregada por la OAP, el proceso Fomento y protección de los DDHH, no tiene planes de mejora o acciones de mejoras abiertas en aplicativo MIMEC, por lo anterior, la meta se da por cumplida al 100% para el primer trimestre de 2019.
Se anexa como evidencia correo electrónico de la OAP del 10/04/2019</t>
  </si>
  <si>
    <t>Informe aplicativo SIG-MIMEC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</si>
  <si>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</si>
  <si>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</si>
  <si>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</si>
  <si>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Disminución de requerimientos ciudadanos vencidos asignados al proceso</t>
  </si>
  <si>
    <t>Aplicativo Gestión Documental</t>
  </si>
  <si>
    <t>Seguimiento requerimientos ciudadanos</t>
  </si>
  <si>
    <t>- Correo electrónico de 24 de mayo de 2019
- Correo electrónico de 28 de mayo de 2019
- Correo electrónico de 29 de mayo de 2019
- Base de Datos en la que se evidencia que no existen requerimientos ciudadanos pendientes, vigencia 2018.</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</si>
  <si>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</si>
  <si>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</si>
  <si>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</si>
  <si>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</si>
  <si>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</si>
  <si>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</si>
  <si>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</si>
  <si>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</si>
  <si>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</si>
  <si>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</si>
  <si>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</si>
  <si>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</si>
  <si>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</si>
  <si>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</si>
  <si>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</si>
  <si>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</si>
  <si>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</si>
  <si>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</si>
  <si>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</si>
  <si>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</si>
  <si>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</si>
  <si>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</si>
  <si>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</si>
  <si>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</si>
  <si>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</si>
  <si>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</si>
  <si>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</si>
  <si>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</si>
  <si>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</si>
  <si>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</si>
  <si>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ADQUISICION DE SERVICIOS</t>
  </si>
  <si>
    <t>GASTOS DE INVERSION</t>
  </si>
  <si>
    <t>RUTINARIA</t>
  </si>
  <si>
    <t>SERVICIOS PUBLICOS</t>
  </si>
  <si>
    <t>EFECTIVIDAD</t>
  </si>
  <si>
    <t>GASTOS GENERALES</t>
  </si>
  <si>
    <t>DECRECIENTE</t>
  </si>
  <si>
    <t>SERVICIOS PERSONALES</t>
  </si>
  <si>
    <t>SOSTENIBILIDAD DEL SISTEMA DE GESTIÓN</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</si>
  <si>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</si>
  <si>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</si>
  <si>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</si>
  <si>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</si>
  <si>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</si>
  <si>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</si>
  <si>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</si>
  <si>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</si>
  <si>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</si>
  <si>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</si>
  <si>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</si>
  <si>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</si>
  <si>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</si>
  <si>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</si>
  <si>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</si>
  <si>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</si>
  <si>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</si>
  <si>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</si>
  <si>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</si>
  <si>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</si>
  <si>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</si>
  <si>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</si>
  <si>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Carpeta de reportes trimestrales seguimiento PILGES</t>
  </si>
  <si>
    <t xml:space="preserve">De acuerdo con la información entregada por la OAP, el proceso Fomento y protección de los DDHH, no tiene planes de mejora o acciones de mejoras abiertas en aplicativo MIMEC, por lo anterior, la meta se da por cumplida al 100% para segundo trimestre de 2019.
</t>
  </si>
  <si>
    <t>Reporte MIMEC y SIG</t>
  </si>
  <si>
    <t>Con la intención de dar cumplimiento a la meta establecida, el día 24 de mayo de 2019, se solicitó reporte de vencimientos para las siguientes áreas: 
-Subsecretaría para la Gobernabilidad y Garantía de Derechos
-Dirección de Diálogo Social
-Dirección de Derechos Humanos
-Subdirección de Asuntos Étnicos
-Subdirección de Asuntos de Libertad Religiosa y de Conciencia. 
Actualmente se encuentran pendiente dar respuesta a dos requrimientos ciudadanos, de los cuales, uno se encuentra en la Dirección de Derechos Humanos y el restante en la Subdirección de Asuntos de Libertad Religiosa, de Cultos y Conciencia.</t>
  </si>
  <si>
    <r>
      <t xml:space="preserve">Al realizar los seguimientos para validar el cumplimiento de los criterios ambientales se encontró:
</t>
    </r>
    <r>
      <rPr>
        <b/>
        <sz val="12"/>
        <color rgb="FF000000"/>
        <rFont val="Garamond"/>
        <family val="1"/>
      </rPr>
      <t>Subsecretaría para la Gobernabilidad y Garantía de Derechos</t>
    </r>
    <r>
      <rPr>
        <sz val="12"/>
        <color rgb="FF000000"/>
        <rFont val="Garamond"/>
        <family val="1"/>
      </rPr>
      <t xml:space="preserve">
Uso eficiente de energía: Durante las 6 inspecciones se evidenció un uso eficiente del 70% , ya que se encontró un  promedio de 3  monitores de la dependencia encendidos. Total de equipos :37
Gestión de Residuos: Se obtiene un promedio de 6,5/9 puntos a partir de las 2 inspecciones realizadas a los puntos ecológico. Se otorga una calificación de 5 teniendo en cuenta que se evidencia una mezcla parcial de los residuos en el punto ecológico.
Movilidad sostenible: 8 personas emplean transporte público, 1 persona bicicleta, 1 persona moto y 1 persona carro particular.
Participación actividades ambientales:  No participó en ninguna actividad
Reporte consumo de papel: Reporte hasta mes de junio.
Consumo de papel: 11 resmas consumidas hasta junio de 2018 y 26  resmas consumidos hasta junio de 2019, se evidencia un aumento de 136%.
</t>
    </r>
    <r>
      <rPr>
        <b/>
        <sz val="12"/>
        <color rgb="FF000000"/>
        <rFont val="Garamond"/>
        <family val="1"/>
      </rPr>
      <t xml:space="preserve">Dirección de Derechos Humanos
</t>
    </r>
    <r>
      <rPr>
        <sz val="12"/>
        <color rgb="FF000000"/>
        <rFont val="Garamond"/>
        <family val="1"/>
      </rPr>
      <t xml:space="preserve">Uso eficiente de energía: Durante las 6 inspecciones se evidenció un uso eficiente del 76% , ya que se encontró un  promedio de 9  monitores de la dependencia encendidos. Total de equipos :37
Gestión de Residuos: Se obtiene un promedio de 6/9 puntos a partir de las 2 inspecciones realizadas a los puntos ecológico. Se otorga una calificación de 5 teniendo en cuenta que se evidencia una mezcla parcial de los residuos en el punto ecológico.
Movilidad sostenible: No presentó reporte.
Participación actividades ambientales:  Recorrido histórico: 2,  charla cambio climático: 2. (10% de participación).
Reporte consumo de papel: Reporte hasta marzo.
Consumo de papel: No se puede realizar comparación por reporte incompleto.
</t>
    </r>
    <r>
      <rPr>
        <b/>
        <sz val="12"/>
        <color rgb="FF000000"/>
        <rFont val="Garamond"/>
        <family val="1"/>
      </rPr>
      <t xml:space="preserve">Subdirección de Asuntos Etnicos
</t>
    </r>
    <r>
      <rPr>
        <sz val="12"/>
        <color rgb="FF000000"/>
        <rFont val="Garamond"/>
        <family val="1"/>
      </rPr>
      <t xml:space="preserve">Uso eficiente de energía: Durante las 6 inspecciones se evidenció un uso eficiente del 80% , ya que se encontró un  promedio de  8 monitores de la dependencia encendidos. Total de equipos :40
Gestión de Residuos: Se obtiene un promedio de 6/9 puntos a partir de las 2 inspecciones realizadas a los puntos ecológico. Se otorga una calificación de 6 teniendo en cuenta que se evidencia una mezcla parcial de los residuos en el punto ecológico.
Movilidad sostenible:No realizó reporte.
Participación actividades ambientales:  Taller materas:6 personas,uaesp :14 personas, Recorrido histórico: 8 personas, charla: 5 personas. (Participación del 82%)
Reporte consumo de papel: Reporte hasta mes de junio.
Consumo de papel: se realiza comparación  entre semestres evidenciando una reducción en el consumo de 43 %
(16  resmas  consumidas hasta junio de 2018 a  23 resmas  consumidas hasta junio de 2019)
</t>
    </r>
    <r>
      <rPr>
        <b/>
        <sz val="12"/>
        <color rgb="FF000000"/>
        <rFont val="Garamond"/>
        <family val="1"/>
      </rPr>
      <t xml:space="preserve">Subdirección de Asuntos de Libertad Religiosa, de Cultos y de Conciencia
</t>
    </r>
    <r>
      <rPr>
        <sz val="12"/>
        <color rgb="FF000000"/>
        <rFont val="Garamond"/>
        <family val="1"/>
      </rPr>
      <t>Uso de la energía: Durante las 6 inspecciones se evidenció un 74% de monitores apagados y un  promedio de 2 monitores de la dependencia se encontraron encendidos. Total de equipos : 7
Gestión de Residuos: Se obtine un promedio de 6/9 puntos a partir de las 2 inspecciones realizadas a los puntos ecológico. Se otorga una calificación de 5 teniendo en cuenta que se evidencia una mezcla parcial de los residuos en el punto ecológico.
Movilidad sostenible: La dependencia no realiza reporte de movilidad.
Participación actividades ambientales: Charla cambio climático 2.  (5% de participación).
Reporte consumo de papel: Reporte actualizado hasta junio de 2019.
Consumo de papel: Hubo disminución  del 30% en el consumo de papel, en primer semestre de 2018 consumio 20 resmas y en el primer semestre de 2019 consumio 14 resmas.</t>
    </r>
  </si>
  <si>
    <t>Reporte de criterios ambientales</t>
  </si>
  <si>
    <t>Se adiciona el avance de gestión del proceso realizado durante el II trimestre, obteniendo por resultado del 94,52%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</si>
</sst>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48"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2"/>
      <name val="Arial"/>
      <family val="2"/>
    </font>
    <font>
      <sz val="12"/>
      <color indexed="8"/>
      <name val="Garamond"/>
      <family val="1"/>
    </font>
    <font>
      <b/>
      <sz val="12"/>
      <color indexed="30"/>
      <name val="Garamond"/>
      <family val="1"/>
    </font>
    <font>
      <sz val="12"/>
      <color indexed="30"/>
      <name val="Garamond"/>
      <family val="1"/>
    </font>
    <font>
      <b/>
      <sz val="10"/>
      <color indexed="8"/>
      <name val="Garamond"/>
      <family val="1"/>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rgb="FF0070C0"/>
      <name val="Garamond"/>
      <family val="1"/>
    </font>
    <font>
      <sz val="12"/>
      <color theme="1"/>
      <name val="Garamond"/>
      <family val="1"/>
    </font>
    <font>
      <sz val="12"/>
      <color rgb="FF000000"/>
      <name val="Garamond"/>
      <family val="1"/>
    </font>
    <font>
      <sz val="10"/>
      <color theme="1"/>
      <name val="Garamond"/>
      <family val="1"/>
    </font>
    <font>
      <sz val="12"/>
      <color theme="1"/>
      <name val="Calibri"/>
      <family val="2"/>
      <scheme val="minor"/>
    </font>
    <font>
      <b/>
      <sz val="12"/>
      <color rgb="FF0070C0"/>
      <name val="Garamond"/>
      <family val="1"/>
    </font>
    <font>
      <b/>
      <sz val="28"/>
      <color theme="1"/>
      <name val="Arial"/>
      <family val="2"/>
    </font>
    <font>
      <b/>
      <sz val="11"/>
      <color theme="1"/>
      <name val="Arial"/>
      <family val="2"/>
    </font>
    <font>
      <b/>
      <sz val="20"/>
      <color theme="1"/>
      <name val="Arial"/>
      <family val="2"/>
    </font>
    <font>
      <b/>
      <sz val="26"/>
      <color theme="1"/>
      <name val="Arial"/>
      <family val="2"/>
    </font>
    <font>
      <b/>
      <sz val="18"/>
      <color theme="1"/>
      <name val="Calibri"/>
      <family val="2"/>
      <scheme val="minor"/>
    </font>
    <font>
      <sz val="11"/>
      <color theme="1"/>
      <name val="Garamond"/>
      <family val="1"/>
    </font>
    <font>
      <sz val="10"/>
      <color indexed="8"/>
      <name val="Garamond"/>
      <family val="1"/>
    </font>
    <font>
      <b/>
      <sz val="10"/>
      <name val="Garamond"/>
      <family val="1"/>
    </font>
    <font>
      <sz val="12"/>
      <name val="Arial"/>
      <family val="2"/>
    </font>
    <font>
      <sz val="12"/>
      <color rgb="FF000000"/>
      <name val="Garamond"/>
      <family val="1"/>
    </font>
    <font>
      <sz val="11"/>
      <color rgb="FF000000"/>
      <name val="Garamond"/>
      <family val="1"/>
    </font>
    <font>
      <sz val="11"/>
      <name val="Calibri"/>
      <family val="2"/>
      <scheme val="minor"/>
    </font>
    <font>
      <b/>
      <sz val="16"/>
      <name val="Arial"/>
      <family val="2"/>
    </font>
    <font>
      <b/>
      <sz val="12"/>
      <color rgb="FF000000"/>
      <name val="Garamond"/>
      <family val="1"/>
    </font>
    <font>
      <b/>
      <sz val="11"/>
      <color theme="1"/>
      <name val="Calibri"/>
      <family val="2"/>
      <scheme val="minor"/>
    </font>
    <font>
      <b/>
      <sz val="12"/>
      <color indexed="8"/>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9"/>
        <bgColor indexed="64"/>
      </patternFill>
    </fill>
    <fill>
      <patternFill patternType="solid">
        <fgColor theme="0" tint="-0.249977111117893"/>
        <bgColor indexed="64"/>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7"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38">
    <xf numFmtId="0" fontId="0" fillId="0" borderId="0" xfId="0"/>
    <xf numFmtId="0" fontId="18" fillId="6" borderId="0" xfId="0" applyFont="1" applyFill="1"/>
    <xf numFmtId="0" fontId="2" fillId="6" borderId="0" xfId="0" applyFont="1" applyFill="1" applyBorder="1" applyAlignment="1">
      <alignment horizontal="left" vertical="center" wrapText="1"/>
    </xf>
    <xf numFmtId="0" fontId="18" fillId="6" borderId="0" xfId="0" applyFont="1" applyFill="1" applyAlignment="1">
      <alignment horizontal="center"/>
    </xf>
    <xf numFmtId="0" fontId="19" fillId="6" borderId="0" xfId="0" applyFont="1" applyFill="1" applyBorder="1" applyAlignment="1">
      <alignment vertical="center" wrapText="1"/>
    </xf>
    <xf numFmtId="0" fontId="19" fillId="6" borderId="0" xfId="0" applyFont="1" applyFill="1"/>
    <xf numFmtId="0" fontId="18" fillId="6" borderId="0" xfId="0" applyFont="1" applyFill="1" applyAlignment="1">
      <alignment vertical="top" wrapText="1"/>
    </xf>
    <xf numFmtId="0" fontId="1" fillId="8" borderId="1" xfId="0" applyFont="1" applyFill="1" applyBorder="1" applyAlignment="1">
      <alignment horizontal="center" vertical="center" wrapText="1"/>
    </xf>
    <xf numFmtId="0" fontId="20" fillId="6" borderId="0" xfId="0" applyFont="1" applyFill="1" applyBorder="1" applyAlignment="1">
      <alignment vertical="center"/>
    </xf>
    <xf numFmtId="0" fontId="18" fillId="6" borderId="0" xfId="0" applyFont="1" applyFill="1" applyBorder="1"/>
    <xf numFmtId="0" fontId="21" fillId="0" borderId="2"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0" fillId="0" borderId="0" xfId="0" applyAlignment="1">
      <alignment wrapText="1"/>
    </xf>
    <xf numFmtId="0" fontId="21" fillId="0" borderId="3"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2" fillId="0" borderId="0" xfId="0" applyFont="1" applyAlignment="1">
      <alignment horizontal="justify"/>
    </xf>
    <xf numFmtId="0" fontId="23" fillId="9" borderId="7" xfId="0" applyFont="1" applyFill="1" applyBorder="1" applyAlignment="1">
      <alignment horizontal="justify" vertical="center" wrapText="1"/>
    </xf>
    <xf numFmtId="0" fontId="23"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3" fillId="10" borderId="7" xfId="0" applyFont="1" applyFill="1" applyBorder="1" applyAlignment="1">
      <alignment horizontal="justify" vertical="center" wrapText="1"/>
    </xf>
    <xf numFmtId="0" fontId="23"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3" fillId="13" borderId="10" xfId="0" applyFont="1" applyFill="1" applyBorder="1" applyAlignment="1">
      <alignment horizontal="justify" vertical="center" wrapText="1"/>
    </xf>
    <xf numFmtId="0" fontId="23"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3" fillId="14" borderId="9" xfId="0" applyFont="1" applyFill="1" applyBorder="1" applyAlignment="1">
      <alignment horizontal="justify" vertical="center" wrapText="1"/>
    </xf>
    <xf numFmtId="0" fontId="23"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4" fillId="14" borderId="7" xfId="0" applyFont="1" applyFill="1" applyBorder="1" applyAlignment="1">
      <alignment horizontal="justify" vertical="center" wrapText="1"/>
    </xf>
    <xf numFmtId="0" fontId="23" fillId="14" borderId="11" xfId="0" applyFont="1" applyFill="1" applyBorder="1" applyAlignment="1">
      <alignment horizontal="left" vertical="center" wrapText="1"/>
    </xf>
    <xf numFmtId="0" fontId="23"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Border="1" applyAlignment="1">
      <alignment horizontal="center" vertical="center" wrapText="1"/>
    </xf>
    <xf numFmtId="0" fontId="22" fillId="6" borderId="1" xfId="0" applyFont="1" applyFill="1" applyBorder="1" applyAlignment="1" applyProtection="1">
      <alignment horizontal="justify" vertical="center" wrapText="1"/>
      <protection locked="0"/>
    </xf>
    <xf numFmtId="0" fontId="20" fillId="6" borderId="0" xfId="0" applyFont="1" applyFill="1" applyBorder="1" applyAlignment="1">
      <alignment vertical="top" wrapText="1"/>
    </xf>
    <xf numFmtId="0" fontId="20" fillId="6" borderId="0" xfId="0" applyFont="1" applyFill="1" applyBorder="1" applyAlignment="1">
      <alignment horizontal="center" vertical="center" wrapText="1"/>
    </xf>
    <xf numFmtId="0" fontId="22" fillId="6" borderId="12" xfId="0" applyFont="1" applyFill="1" applyBorder="1" applyAlignment="1" applyProtection="1">
      <alignment horizontal="justify" vertical="center" wrapText="1"/>
      <protection locked="0"/>
    </xf>
    <xf numFmtId="9" fontId="2" fillId="6" borderId="5" xfId="4" applyFont="1" applyFill="1" applyBorder="1" applyAlignment="1">
      <alignment horizontal="center" vertical="center" wrapText="1"/>
    </xf>
    <xf numFmtId="0" fontId="1" fillId="8" borderId="13"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0" fillId="5" borderId="13" xfId="0" applyFont="1" applyFill="1" applyBorder="1" applyAlignment="1" applyProtection="1">
      <alignment horizontal="center" vertical="center" wrapText="1"/>
    </xf>
    <xf numFmtId="0" fontId="2" fillId="6" borderId="0"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pplyProtection="1">
      <alignment horizontal="justify" vertical="center" wrapText="1"/>
      <protection locked="0"/>
    </xf>
    <xf numFmtId="9" fontId="26" fillId="0" borderId="1" xfId="0" applyNumberFormat="1" applyFont="1" applyFill="1" applyBorder="1" applyAlignment="1" applyProtection="1">
      <alignment horizontal="center" vertical="center" wrapText="1"/>
      <protection locked="0"/>
    </xf>
    <xf numFmtId="9" fontId="26" fillId="0" borderId="1" xfId="4" applyNumberFormat="1" applyFont="1" applyFill="1" applyBorder="1" applyAlignment="1">
      <alignment horizontal="center" vertical="center" wrapText="1"/>
    </xf>
    <xf numFmtId="9" fontId="26" fillId="0" borderId="1" xfId="4" applyNumberFormat="1" applyFont="1" applyFill="1" applyBorder="1" applyAlignment="1">
      <alignment horizontal="center" vertical="center"/>
    </xf>
    <xf numFmtId="0" fontId="27" fillId="6" borderId="1" xfId="0" applyFont="1" applyFill="1" applyBorder="1" applyAlignment="1">
      <alignment horizontal="justify" vertical="center" wrapText="1"/>
    </xf>
    <xf numFmtId="0" fontId="27" fillId="6" borderId="1" xfId="0" applyFont="1" applyFill="1" applyBorder="1" applyAlignment="1" applyProtection="1">
      <alignment horizontal="justify" vertical="center" wrapText="1"/>
      <protection locked="0"/>
    </xf>
    <xf numFmtId="0" fontId="28" fillId="0" borderId="1" xfId="0" applyFont="1" applyBorder="1" applyAlignment="1">
      <alignment horizontal="justify" vertical="center" wrapText="1"/>
    </xf>
    <xf numFmtId="9" fontId="12" fillId="5" borderId="1" xfId="0" applyNumberFormat="1" applyFont="1" applyFill="1" applyBorder="1" applyAlignment="1">
      <alignment horizontal="justify" vertical="center" wrapText="1"/>
    </xf>
    <xf numFmtId="9" fontId="29" fillId="6" borderId="1" xfId="4" applyNumberFormat="1" applyFont="1" applyFill="1" applyBorder="1" applyAlignment="1">
      <alignment horizontal="justify" vertical="center" wrapText="1"/>
    </xf>
    <xf numFmtId="9" fontId="27" fillId="6" borderId="1" xfId="4" applyNumberFormat="1" applyFont="1" applyFill="1" applyBorder="1" applyAlignment="1">
      <alignment horizontal="justify" vertical="center" wrapText="1"/>
    </xf>
    <xf numFmtId="9" fontId="27" fillId="6" borderId="1" xfId="0" applyNumberFormat="1" applyFont="1" applyFill="1" applyBorder="1" applyAlignment="1">
      <alignment horizontal="justify" vertical="center" wrapText="1"/>
    </xf>
    <xf numFmtId="0" fontId="22" fillId="6" borderId="1" xfId="0" applyFont="1" applyFill="1" applyBorder="1" applyAlignment="1">
      <alignment horizontal="justify" vertical="center" wrapText="1"/>
    </xf>
    <xf numFmtId="9" fontId="10" fillId="6" borderId="1" xfId="4" applyFont="1" applyFill="1" applyBorder="1" applyAlignment="1">
      <alignment horizontal="justify" vertical="center" wrapText="1"/>
    </xf>
    <xf numFmtId="0" fontId="22" fillId="6" borderId="1" xfId="0" applyNumberFormat="1" applyFont="1" applyFill="1" applyBorder="1" applyAlignment="1" applyProtection="1">
      <alignment horizontal="justify" vertical="center" wrapText="1"/>
      <protection locked="0"/>
    </xf>
    <xf numFmtId="9" fontId="22" fillId="6" borderId="1" xfId="4" applyFont="1" applyFill="1" applyBorder="1" applyAlignment="1">
      <alignment horizontal="justify" vertical="center" wrapText="1"/>
    </xf>
    <xf numFmtId="9" fontId="10" fillId="6" borderId="1" xfId="4" applyFont="1" applyFill="1" applyBorder="1" applyAlignment="1" applyProtection="1">
      <alignment horizontal="justify" vertical="center" wrapText="1"/>
      <protection locked="0"/>
    </xf>
    <xf numFmtId="9" fontId="27" fillId="6" borderId="1" xfId="0" applyNumberFormat="1" applyFont="1" applyFill="1" applyBorder="1" applyAlignment="1" applyProtection="1">
      <alignment horizontal="justify" vertical="center" wrapText="1"/>
      <protection locked="0"/>
    </xf>
    <xf numFmtId="164" fontId="22" fillId="6" borderId="1" xfId="4" applyNumberFormat="1" applyFont="1" applyFill="1" applyBorder="1" applyAlignment="1" applyProtection="1">
      <alignment horizontal="justify" vertical="center" wrapText="1"/>
      <protection locked="0"/>
    </xf>
    <xf numFmtId="0" fontId="29" fillId="6" borderId="1" xfId="4" applyNumberFormat="1" applyFont="1" applyFill="1" applyBorder="1" applyAlignment="1">
      <alignment horizontal="justify" vertical="center" wrapText="1"/>
    </xf>
    <xf numFmtId="0" fontId="27" fillId="6" borderId="1" xfId="4" applyNumberFormat="1" applyFont="1" applyFill="1" applyBorder="1" applyAlignment="1">
      <alignment horizontal="justify" vertical="center" wrapText="1"/>
    </xf>
    <xf numFmtId="0" fontId="27" fillId="6" borderId="1" xfId="0" applyNumberFormat="1" applyFont="1" applyFill="1" applyBorder="1" applyAlignment="1">
      <alignment horizontal="justify" vertical="center" wrapText="1"/>
    </xf>
    <xf numFmtId="1" fontId="29" fillId="6" borderId="1" xfId="4" applyNumberFormat="1" applyFont="1" applyFill="1" applyBorder="1" applyAlignment="1">
      <alignment horizontal="justify" vertical="center" wrapText="1"/>
    </xf>
    <xf numFmtId="1" fontId="22" fillId="6" borderId="1" xfId="4" applyNumberFormat="1" applyFont="1" applyFill="1" applyBorder="1" applyAlignment="1">
      <alignment horizontal="justify" vertical="center" wrapText="1"/>
    </xf>
    <xf numFmtId="0" fontId="26" fillId="0" borderId="1" xfId="0" applyFont="1" applyFill="1" applyBorder="1" applyAlignment="1">
      <alignment horizontal="justify" vertical="center"/>
    </xf>
    <xf numFmtId="9" fontId="26" fillId="0" borderId="1" xfId="4" applyFont="1" applyFill="1" applyBorder="1" applyAlignment="1">
      <alignment horizontal="justify" vertical="center" wrapText="1"/>
    </xf>
    <xf numFmtId="9" fontId="26" fillId="0" borderId="1" xfId="4" applyFont="1" applyFill="1" applyBorder="1" applyAlignment="1">
      <alignment horizontal="justify" vertical="center"/>
    </xf>
    <xf numFmtId="9" fontId="26" fillId="0" borderId="1" xfId="0" applyNumberFormat="1" applyFont="1" applyFill="1" applyBorder="1" applyAlignment="1" applyProtection="1">
      <alignment horizontal="justify" vertical="center" wrapText="1"/>
      <protection locked="0"/>
    </xf>
    <xf numFmtId="0" fontId="19" fillId="6" borderId="0" xfId="0" applyFont="1" applyFill="1" applyBorder="1" applyAlignment="1">
      <alignment horizontal="center" vertical="center" wrapText="1"/>
    </xf>
    <xf numFmtId="0" fontId="0" fillId="0" borderId="23" xfId="0" applyBorder="1"/>
    <xf numFmtId="0" fontId="30" fillId="0" borderId="23" xfId="0" applyFont="1" applyBorder="1" applyAlignment="1">
      <alignment horizontal="justify"/>
    </xf>
    <xf numFmtId="0" fontId="26" fillId="0" borderId="23" xfId="0" applyFont="1" applyFill="1" applyBorder="1" applyAlignment="1">
      <alignment horizontal="justify"/>
    </xf>
    <xf numFmtId="0" fontId="0" fillId="0" borderId="24" xfId="0" applyBorder="1"/>
    <xf numFmtId="0" fontId="30" fillId="0" borderId="24" xfId="0" applyFont="1" applyBorder="1" applyAlignment="1">
      <alignment horizontal="justify"/>
    </xf>
    <xf numFmtId="0" fontId="26" fillId="0" borderId="24" xfId="0" applyFont="1" applyFill="1" applyBorder="1" applyAlignment="1">
      <alignment horizontal="justify"/>
    </xf>
    <xf numFmtId="0" fontId="11" fillId="6" borderId="13" xfId="0" applyFont="1" applyFill="1" applyBorder="1" applyAlignment="1">
      <alignment horizontal="justify" vertical="center" wrapText="1"/>
    </xf>
    <xf numFmtId="0" fontId="31" fillId="0" borderId="13" xfId="0" applyFont="1" applyFill="1" applyBorder="1" applyAlignment="1">
      <alignment horizontal="justify" vertical="center" wrapText="1"/>
    </xf>
    <xf numFmtId="0" fontId="1" fillId="8" borderId="1" xfId="0" applyFont="1" applyFill="1" applyBorder="1" applyAlignment="1">
      <alignment vertical="center" wrapText="1"/>
    </xf>
    <xf numFmtId="0" fontId="20" fillId="7" borderId="1" xfId="0" applyFont="1" applyFill="1" applyBorder="1"/>
    <xf numFmtId="1" fontId="12" fillId="5" borderId="1" xfId="0" applyNumberFormat="1" applyFont="1" applyFill="1" applyBorder="1" applyAlignment="1">
      <alignment horizontal="justify" vertical="center" wrapText="1"/>
    </xf>
    <xf numFmtId="0" fontId="26" fillId="0" borderId="12" xfId="0" applyFont="1" applyFill="1" applyBorder="1" applyAlignment="1" applyProtection="1">
      <alignment horizontal="justify" vertical="center" wrapText="1"/>
      <protection locked="0"/>
    </xf>
    <xf numFmtId="9" fontId="32"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9" fontId="26" fillId="0" borderId="1" xfId="0" applyNumberFormat="1" applyFont="1" applyFill="1" applyBorder="1" applyAlignment="1">
      <alignment horizontal="justify" vertical="center" wrapText="1"/>
    </xf>
    <xf numFmtId="9" fontId="27" fillId="0" borderId="1" xfId="4" applyFont="1" applyFill="1" applyBorder="1" applyAlignment="1">
      <alignment horizontal="center" vertical="center" wrapText="1"/>
    </xf>
    <xf numFmtId="9" fontId="30" fillId="0" borderId="1" xfId="4" applyFont="1" applyFill="1" applyBorder="1" applyAlignment="1">
      <alignment horizontal="center" vertical="center" wrapText="1"/>
    </xf>
    <xf numFmtId="14" fontId="10" fillId="5" borderId="1" xfId="0" applyNumberFormat="1" applyFont="1" applyFill="1" applyBorder="1" applyAlignment="1" applyProtection="1">
      <alignment horizontal="center" vertical="center" wrapText="1"/>
    </xf>
    <xf numFmtId="0" fontId="29" fillId="6" borderId="1" xfId="4" applyNumberFormat="1" applyFont="1" applyFill="1" applyBorder="1" applyAlignment="1">
      <alignment horizontal="center" vertical="center" wrapText="1"/>
    </xf>
    <xf numFmtId="164" fontId="29" fillId="6" borderId="1" xfId="4" applyNumberFormat="1" applyFont="1" applyFill="1" applyBorder="1" applyAlignment="1">
      <alignment horizontal="justify" vertical="center" wrapText="1"/>
    </xf>
    <xf numFmtId="164" fontId="27" fillId="6" borderId="1" xfId="4" applyNumberFormat="1" applyFont="1" applyFill="1" applyBorder="1" applyAlignment="1">
      <alignment horizontal="justify" vertical="center" wrapText="1"/>
    </xf>
    <xf numFmtId="0" fontId="16" fillId="0" borderId="1" xfId="0" applyFont="1" applyBorder="1" applyAlignment="1">
      <alignment horizontal="justify" vertical="center" wrapText="1"/>
    </xf>
    <xf numFmtId="164" fontId="29" fillId="6" borderId="1" xfId="4" applyNumberFormat="1" applyFont="1" applyFill="1" applyBorder="1" applyAlignment="1">
      <alignment horizontal="center" vertical="center" wrapText="1"/>
    </xf>
    <xf numFmtId="9" fontId="22" fillId="6" borderId="1" xfId="0" applyNumberFormat="1" applyFont="1" applyFill="1" applyBorder="1" applyAlignment="1">
      <alignment horizontal="justify" vertical="center" wrapText="1"/>
    </xf>
    <xf numFmtId="0" fontId="37" fillId="0" borderId="0" xfId="0" applyFont="1"/>
    <xf numFmtId="0" fontId="38" fillId="6" borderId="0" xfId="0" applyFont="1" applyFill="1" applyBorder="1" applyAlignment="1">
      <alignment horizontal="center"/>
    </xf>
    <xf numFmtId="0" fontId="39"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29" fillId="6" borderId="0" xfId="0" applyFont="1" applyFill="1"/>
    <xf numFmtId="0" fontId="15" fillId="6" borderId="0" xfId="0" applyFont="1" applyFill="1" applyBorder="1" applyAlignment="1">
      <alignment horizontal="center" vertical="center" wrapText="1"/>
    </xf>
    <xf numFmtId="0" fontId="28" fillId="0" borderId="1" xfId="0" applyFont="1" applyFill="1" applyBorder="1" applyAlignment="1" applyProtection="1">
      <alignment horizontal="justify" vertical="center" wrapText="1"/>
      <protection locked="0"/>
    </xf>
    <xf numFmtId="0" fontId="29" fillId="6" borderId="0" xfId="0" applyFont="1" applyFill="1" applyBorder="1"/>
    <xf numFmtId="14" fontId="40" fillId="5" borderId="1" xfId="0" applyNumberFormat="1" applyFont="1" applyFill="1" applyBorder="1" applyAlignment="1">
      <alignment horizontal="center" vertical="center" wrapText="1"/>
    </xf>
    <xf numFmtId="164" fontId="27" fillId="6" borderId="1" xfId="4"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20" fillId="6" borderId="0" xfId="0" applyFont="1" applyFill="1" applyBorder="1" applyAlignment="1">
      <alignment horizontal="right" vertical="center" wrapText="1"/>
    </xf>
    <xf numFmtId="0" fontId="1" fillId="11"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22" fillId="6" borderId="5" xfId="0" applyFont="1" applyFill="1" applyBorder="1" applyAlignment="1" applyProtection="1">
      <alignment horizontal="center" vertical="center" wrapText="1"/>
      <protection locked="0"/>
    </xf>
    <xf numFmtId="0" fontId="25"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1" xfId="0" applyFont="1" applyFill="1" applyBorder="1" applyAlignment="1">
      <alignment horizontal="center" vertical="top"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6" borderId="14" xfId="0" applyFont="1" applyFill="1" applyBorder="1" applyAlignment="1">
      <alignment horizontal="center" vertical="center" wrapText="1"/>
    </xf>
    <xf numFmtId="9" fontId="41" fillId="6" borderId="1" xfId="4" applyNumberFormat="1" applyFont="1" applyFill="1" applyBorder="1" applyAlignment="1">
      <alignment horizontal="justify" vertical="center" wrapText="1"/>
    </xf>
    <xf numFmtId="9" fontId="41" fillId="6" borderId="1" xfId="4" applyNumberFormat="1" applyFont="1" applyFill="1" applyBorder="1" applyAlignment="1" applyProtection="1">
      <alignment horizontal="justify" vertical="center" wrapText="1"/>
      <protection locked="0"/>
    </xf>
    <xf numFmtId="9" fontId="41" fillId="6" borderId="1" xfId="4" applyFont="1" applyFill="1" applyBorder="1" applyAlignment="1">
      <alignment horizontal="justify" vertical="center" wrapText="1"/>
    </xf>
    <xf numFmtId="0" fontId="41" fillId="6" borderId="1" xfId="0" applyFont="1" applyFill="1" applyBorder="1" applyAlignment="1" applyProtection="1">
      <alignment horizontal="justify" vertical="center" wrapText="1"/>
      <protection locked="0"/>
    </xf>
    <xf numFmtId="9" fontId="41" fillId="0" borderId="1" xfId="4" applyFont="1" applyFill="1" applyBorder="1" applyAlignment="1" applyProtection="1">
      <alignment horizontal="justify" vertical="center" wrapText="1"/>
      <protection locked="0"/>
    </xf>
    <xf numFmtId="0" fontId="41" fillId="0" borderId="1" xfId="0" applyFont="1" applyFill="1" applyBorder="1" applyAlignment="1" applyProtection="1">
      <alignment horizontal="justify" vertical="center" wrapText="1"/>
      <protection locked="0"/>
    </xf>
    <xf numFmtId="0" fontId="42" fillId="6" borderId="1" xfId="0" applyFont="1" applyFill="1" applyBorder="1" applyAlignment="1" applyProtection="1">
      <alignment horizontal="justify" vertical="center" wrapText="1"/>
      <protection locked="0"/>
    </xf>
    <xf numFmtId="0" fontId="4" fillId="6" borderId="0" xfId="0" applyFont="1" applyFill="1" applyBorder="1" applyAlignment="1">
      <alignment horizontal="center" vertical="center" wrapText="1"/>
    </xf>
    <xf numFmtId="0" fontId="20" fillId="6" borderId="0" xfId="0" applyFont="1" applyFill="1" applyBorder="1" applyAlignment="1">
      <alignment horizontal="center" vertical="center"/>
    </xf>
    <xf numFmtId="0" fontId="9" fillId="15"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8" fillId="6" borderId="1" xfId="0" applyFont="1" applyFill="1" applyBorder="1" applyAlignment="1" applyProtection="1">
      <alignment horizontal="justify" vertical="center" wrapText="1"/>
      <protection locked="0"/>
    </xf>
    <xf numFmtId="9" fontId="41" fillId="6" borderId="1" xfId="4" applyNumberFormat="1" applyFont="1" applyFill="1" applyBorder="1" applyAlignment="1">
      <alignment horizontal="center" vertical="center" wrapText="1"/>
    </xf>
    <xf numFmtId="0" fontId="43" fillId="0" borderId="1" xfId="0" applyFont="1" applyBorder="1" applyAlignment="1">
      <alignment horizontal="center" vertical="center"/>
    </xf>
    <xf numFmtId="0" fontId="16" fillId="0" borderId="1" xfId="0" applyFont="1" applyFill="1" applyBorder="1" applyAlignment="1" applyProtection="1">
      <alignment horizontal="center" vertical="center" wrapText="1"/>
      <protection locked="0"/>
    </xf>
    <xf numFmtId="9" fontId="41" fillId="0" borderId="1" xfId="4" applyFont="1" applyFill="1" applyBorder="1" applyAlignment="1" applyProtection="1">
      <alignment horizontal="center" vertical="center" wrapText="1"/>
      <protection locked="0"/>
    </xf>
    <xf numFmtId="10" fontId="44" fillId="6" borderId="5" xfId="4" applyNumberFormat="1" applyFont="1" applyFill="1" applyBorder="1" applyAlignment="1">
      <alignment horizontal="center" vertical="center" wrapText="1"/>
    </xf>
    <xf numFmtId="9" fontId="19" fillId="6" borderId="0" xfId="4" applyFont="1" applyFill="1"/>
    <xf numFmtId="10" fontId="0" fillId="0" borderId="0" xfId="0" applyNumberFormat="1"/>
    <xf numFmtId="9" fontId="41" fillId="0" borderId="1" xfId="4" applyNumberFormat="1" applyFont="1" applyFill="1" applyBorder="1" applyAlignment="1">
      <alignment horizontal="center" vertical="center" wrapText="1"/>
    </xf>
    <xf numFmtId="0" fontId="4" fillId="6" borderId="0" xfId="0" applyFont="1" applyFill="1" applyBorder="1" applyAlignment="1">
      <alignment horizontal="center"/>
    </xf>
    <xf numFmtId="9" fontId="1" fillId="6" borderId="0" xfId="4" applyFont="1" applyFill="1" applyBorder="1" applyAlignment="1">
      <alignment horizontal="center" vertical="center" wrapText="1"/>
    </xf>
    <xf numFmtId="0" fontId="46" fillId="0" borderId="0" xfId="0" applyFont="1" applyAlignment="1">
      <alignment horizontal="center"/>
    </xf>
    <xf numFmtId="0" fontId="20" fillId="6" borderId="0" xfId="0" applyFont="1" applyFill="1" applyAlignment="1">
      <alignment horizontal="center"/>
    </xf>
    <xf numFmtId="9" fontId="11" fillId="6" borderId="1" xfId="4" applyFont="1" applyFill="1" applyBorder="1" applyAlignment="1">
      <alignment horizontal="center" vertical="center" wrapText="1"/>
    </xf>
    <xf numFmtId="0" fontId="20" fillId="6" borderId="0" xfId="0" applyFont="1" applyFill="1" applyBorder="1" applyAlignment="1">
      <alignment horizontal="center" vertical="top" wrapText="1"/>
    </xf>
    <xf numFmtId="0" fontId="20" fillId="6" borderId="0" xfId="0" applyFont="1" applyFill="1" applyAlignment="1">
      <alignment horizontal="center" vertical="top" wrapText="1"/>
    </xf>
    <xf numFmtId="9" fontId="45" fillId="6" borderId="1" xfId="4" applyFont="1" applyFill="1" applyBorder="1" applyAlignment="1">
      <alignment horizontal="center" vertical="center" wrapText="1"/>
    </xf>
    <xf numFmtId="9" fontId="45" fillId="0" borderId="1" xfId="4"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30" fillId="6" borderId="0" xfId="0" applyFont="1" applyFill="1"/>
    <xf numFmtId="0" fontId="30" fillId="0" borderId="23" xfId="0" applyFont="1" applyBorder="1"/>
    <xf numFmtId="0" fontId="40" fillId="5" borderId="1" xfId="0"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22" fontId="36" fillId="22" borderId="25" xfId="0" applyNumberFormat="1" applyFont="1" applyFill="1" applyBorder="1" applyAlignment="1">
      <alignment horizontal="center" vertical="center"/>
    </xf>
    <xf numFmtId="22" fontId="36" fillId="22" borderId="26" xfId="0" applyNumberFormat="1" applyFont="1" applyFill="1" applyBorder="1" applyAlignment="1">
      <alignment horizontal="center" vertical="center"/>
    </xf>
    <xf numFmtId="22" fontId="36" fillId="22" borderId="9" xfId="0" applyNumberFormat="1" applyFont="1" applyFill="1" applyBorder="1" applyAlignment="1">
      <alignment horizontal="center" vertical="center"/>
    </xf>
    <xf numFmtId="0" fontId="36" fillId="10" borderId="28" xfId="0" applyFont="1" applyFill="1" applyBorder="1" applyAlignment="1">
      <alignment horizontal="center" vertical="center"/>
    </xf>
    <xf numFmtId="0" fontId="36" fillId="10" borderId="29" xfId="0" applyFont="1" applyFill="1" applyBorder="1" applyAlignment="1">
      <alignment horizontal="center" vertical="center"/>
    </xf>
    <xf numFmtId="0" fontId="36" fillId="10" borderId="11" xfId="0" applyFont="1" applyFill="1" applyBorder="1" applyAlignment="1">
      <alignment horizontal="center" vertical="center"/>
    </xf>
    <xf numFmtId="0" fontId="4" fillId="6" borderId="0"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47" fillId="6" borderId="0" xfId="0" applyFont="1" applyFill="1" applyBorder="1" applyAlignment="1">
      <alignment horizontal="center" vertical="center" wrapText="1"/>
    </xf>
    <xf numFmtId="0" fontId="4" fillId="11" borderId="6" xfId="0" applyFont="1" applyFill="1" applyBorder="1" applyAlignment="1" applyProtection="1">
      <alignment horizontal="center" vertical="center" wrapText="1"/>
      <protection locked="0"/>
    </xf>
    <xf numFmtId="0" fontId="15" fillId="18" borderId="3" xfId="0" applyFont="1" applyFill="1" applyBorder="1" applyAlignment="1">
      <alignment horizontal="center" vertical="center" wrapText="1"/>
    </xf>
    <xf numFmtId="0" fontId="15" fillId="18" borderId="22" xfId="0" applyFont="1" applyFill="1" applyBorder="1" applyAlignment="1">
      <alignment horizontal="center" vertical="center" wrapText="1"/>
    </xf>
    <xf numFmtId="0" fontId="20" fillId="6" borderId="0" xfId="0" applyFont="1" applyFill="1" applyBorder="1" applyAlignment="1">
      <alignment horizontal="center" vertical="center"/>
    </xf>
    <xf numFmtId="0" fontId="4" fillId="8" borderId="2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8" fillId="6" borderId="0" xfId="0" applyFont="1" applyFill="1" applyBorder="1" applyAlignment="1">
      <alignment horizontal="center"/>
    </xf>
    <xf numFmtId="0" fontId="1" fillId="7" borderId="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0" fillId="6" borderId="0" xfId="0" applyFont="1" applyFill="1" applyBorder="1" applyAlignment="1">
      <alignment horizontal="justify" vertical="center" wrapText="1"/>
    </xf>
    <xf numFmtId="0" fontId="1" fillId="16"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8" borderId="12"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16" borderId="6" xfId="0" applyFont="1" applyFill="1" applyBorder="1" applyAlignment="1" applyProtection="1">
      <alignment horizontal="center" vertical="center" wrapText="1"/>
      <protection locked="0"/>
    </xf>
    <xf numFmtId="0" fontId="20" fillId="6" borderId="0" xfId="0" applyFont="1" applyFill="1" applyBorder="1" applyAlignment="1">
      <alignment horizontal="right" vertical="center" wrapText="1"/>
    </xf>
    <xf numFmtId="9" fontId="2" fillId="6" borderId="5" xfId="4" applyFont="1" applyFill="1" applyBorder="1" applyAlignment="1" applyProtection="1">
      <alignment horizontal="center" vertical="center" wrapText="1"/>
      <protection locked="0"/>
    </xf>
    <xf numFmtId="9" fontId="2" fillId="6" borderId="20" xfId="4" applyFont="1" applyFill="1" applyBorder="1" applyAlignment="1" applyProtection="1">
      <alignment horizontal="center" vertical="center" wrapText="1"/>
      <protection locked="0"/>
    </xf>
    <xf numFmtId="0" fontId="33" fillId="20" borderId="5" xfId="0" applyFont="1" applyFill="1" applyBorder="1" applyAlignment="1" applyProtection="1">
      <alignment horizontal="center" vertical="center" wrapText="1"/>
      <protection locked="0"/>
    </xf>
    <xf numFmtId="0" fontId="33" fillId="19" borderId="5" xfId="0" applyFont="1" applyFill="1" applyBorder="1" applyAlignment="1" applyProtection="1">
      <alignment horizontal="center" vertical="center" wrapText="1"/>
      <protection locked="0"/>
    </xf>
    <xf numFmtId="0" fontId="34" fillId="19" borderId="5" xfId="0" applyFont="1" applyFill="1" applyBorder="1" applyAlignment="1" applyProtection="1">
      <alignment horizontal="center" vertical="center" wrapText="1"/>
      <protection locked="0"/>
    </xf>
    <xf numFmtId="0" fontId="4" fillId="17" borderId="1" xfId="0" applyFont="1" applyFill="1" applyBorder="1" applyAlignment="1" applyProtection="1">
      <alignment horizontal="center" vertical="center" wrapText="1"/>
      <protection locked="0"/>
    </xf>
    <xf numFmtId="0" fontId="1" fillId="11"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4" fillId="17" borderId="6" xfId="0" applyFont="1" applyFill="1" applyBorder="1" applyAlignment="1" applyProtection="1">
      <alignment horizontal="center" vertical="center" wrapText="1"/>
      <protection locked="0"/>
    </xf>
    <xf numFmtId="0" fontId="33" fillId="11" borderId="5" xfId="0" applyFont="1" applyFill="1" applyBorder="1" applyAlignment="1" applyProtection="1">
      <alignment horizontal="center" vertical="center" wrapText="1"/>
      <protection locked="0"/>
    </xf>
    <xf numFmtId="0" fontId="19" fillId="6" borderId="5" xfId="0" applyFont="1" applyFill="1" applyBorder="1" applyAlignment="1" applyProtection="1">
      <alignment horizontal="center" vertical="center" wrapText="1"/>
      <protection locked="0"/>
    </xf>
    <xf numFmtId="0" fontId="22" fillId="6" borderId="5" xfId="0" applyFont="1" applyFill="1" applyBorder="1" applyAlignment="1" applyProtection="1">
      <alignment horizontal="center" vertical="center" wrapText="1"/>
      <protection locked="0"/>
    </xf>
    <xf numFmtId="0" fontId="1" fillId="19"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35" fillId="21" borderId="5" xfId="0" applyFont="1" applyFill="1" applyBorder="1" applyAlignment="1" applyProtection="1">
      <alignment horizontal="center" vertical="center" wrapText="1"/>
      <protection locked="0"/>
    </xf>
    <xf numFmtId="0" fontId="19" fillId="6" borderId="1" xfId="0" applyFont="1" applyFill="1" applyBorder="1" applyAlignment="1">
      <alignment horizontal="center" vertical="center" wrapText="1"/>
    </xf>
    <xf numFmtId="0" fontId="19" fillId="6" borderId="1" xfId="0" applyFont="1" applyFill="1" applyBorder="1" applyAlignment="1">
      <alignment horizontal="center" vertical="top" wrapText="1"/>
    </xf>
    <xf numFmtId="0" fontId="25" fillId="6" borderId="1" xfId="0" applyFont="1" applyFill="1" applyBorder="1" applyAlignment="1">
      <alignment horizontal="center" vertical="top" wrapText="1"/>
    </xf>
    <xf numFmtId="0" fontId="1" fillId="6" borderId="1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9" fillId="15" borderId="25"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9" fillId="15" borderId="27"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9" fillId="15" borderId="19" xfId="0" applyFont="1" applyFill="1" applyBorder="1" applyAlignment="1">
      <alignment horizontal="center" vertical="center" wrapText="1"/>
    </xf>
    <xf numFmtId="0" fontId="10" fillId="5" borderId="16"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19" xfId="0" applyFont="1" applyFill="1" applyBorder="1" applyAlignment="1" applyProtection="1">
      <alignment horizontal="center" vertical="center" wrapText="1"/>
    </xf>
    <xf numFmtId="0" fontId="40" fillId="5"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9" fontId="28" fillId="6" borderId="1" xfId="4" applyFont="1" applyFill="1" applyBorder="1" applyAlignment="1">
      <alignment horizontal="justify"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414" name="AutoShape 38" descr="Resultado de imagen para boton agregar icono">
          <a:extLst>
            <a:ext uri="{FF2B5EF4-FFF2-40B4-BE49-F238E27FC236}">
              <a16:creationId xmlns:a16="http://schemas.microsoft.com/office/drawing/2014/main" id="{CCAF6D47-70D0-412E-88B7-78F18D8BF7EE}"/>
            </a:ext>
          </a:extLst>
        </xdr:cNvPr>
        <xdr:cNvSpPr>
          <a:spLocks noChangeAspect="1" noChangeArrowheads="1"/>
        </xdr:cNvSpPr>
      </xdr:nvSpPr>
      <xdr:spPr bwMode="auto">
        <a:xfrm>
          <a:off x="115062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15" name="AutoShape 39" descr="Resultado de imagen para boton agregar icono">
          <a:extLst>
            <a:ext uri="{FF2B5EF4-FFF2-40B4-BE49-F238E27FC236}">
              <a16:creationId xmlns:a16="http://schemas.microsoft.com/office/drawing/2014/main" id="{43ECED41-C950-4530-B537-2490E92B2F4E}"/>
            </a:ext>
          </a:extLst>
        </xdr:cNvPr>
        <xdr:cNvSpPr>
          <a:spLocks noChangeAspect="1" noChangeArrowheads="1"/>
        </xdr:cNvSpPr>
      </xdr:nvSpPr>
      <xdr:spPr bwMode="auto">
        <a:xfrm>
          <a:off x="115062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16" name="AutoShape 40" descr="Resultado de imagen para boton agregar icono">
          <a:extLst>
            <a:ext uri="{FF2B5EF4-FFF2-40B4-BE49-F238E27FC236}">
              <a16:creationId xmlns:a16="http://schemas.microsoft.com/office/drawing/2014/main" id="{6C9B72DD-3330-4EA7-A5F5-FF6B4AC1B972}"/>
            </a:ext>
          </a:extLst>
        </xdr:cNvPr>
        <xdr:cNvSpPr>
          <a:spLocks noChangeAspect="1" noChangeArrowheads="1"/>
        </xdr:cNvSpPr>
      </xdr:nvSpPr>
      <xdr:spPr bwMode="auto">
        <a:xfrm>
          <a:off x="115062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17" name="AutoShape 42" descr="Z">
          <a:extLst>
            <a:ext uri="{FF2B5EF4-FFF2-40B4-BE49-F238E27FC236}">
              <a16:creationId xmlns:a16="http://schemas.microsoft.com/office/drawing/2014/main" id="{14061A68-EBFF-44C1-8238-ECAF2B1CC36A}"/>
            </a:ext>
          </a:extLst>
        </xdr:cNvPr>
        <xdr:cNvSpPr>
          <a:spLocks noChangeAspect="1" noChangeArrowheads="1"/>
        </xdr:cNvSpPr>
      </xdr:nvSpPr>
      <xdr:spPr bwMode="auto">
        <a:xfrm>
          <a:off x="115062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5"/>
  <sheetViews>
    <sheetView showGridLines="0" tabSelected="1" zoomScale="70" zoomScaleNormal="70" workbookViewId="0">
      <selection sqref="A1:I1"/>
    </sheetView>
  </sheetViews>
  <sheetFormatPr baseColWidth="10" defaultColWidth="0" defaultRowHeight="15" x14ac:dyDescent="0.25"/>
  <cols>
    <col min="1" max="1" width="8.85546875" style="18" customWidth="1"/>
    <col min="2" max="2" width="46.42578125" customWidth="1"/>
    <col min="3" max="3" width="30.140625" customWidth="1"/>
    <col min="4" max="4" width="48.7109375" customWidth="1"/>
    <col min="5" max="5" width="23.42578125" style="18" customWidth="1"/>
    <col min="6" max="23" width="23.42578125" customWidth="1"/>
    <col min="24" max="24" width="23.42578125" style="160" customWidth="1"/>
    <col min="25" max="25" width="101.28515625" style="109" customWidth="1"/>
    <col min="26" max="26" width="37.85546875" style="109" customWidth="1"/>
    <col min="27" max="27" width="19.7109375" customWidth="1"/>
    <col min="28" max="29" width="16.42578125" customWidth="1"/>
    <col min="30" max="30" width="150" customWidth="1"/>
    <col min="31" max="31" width="49.710937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style="84" customWidth="1"/>
    <col min="48" max="16384" width="0" style="84" hidden="1"/>
  </cols>
  <sheetData>
    <row r="1" spans="1:47" ht="40.5" customHeight="1" x14ac:dyDescent="0.25">
      <c r="A1" s="174" t="s">
        <v>0</v>
      </c>
      <c r="B1" s="175"/>
      <c r="C1" s="175"/>
      <c r="D1" s="175"/>
      <c r="E1" s="175"/>
      <c r="F1" s="175"/>
      <c r="G1" s="175"/>
      <c r="H1" s="175"/>
      <c r="I1" s="176"/>
      <c r="J1" s="1"/>
      <c r="K1" s="1"/>
      <c r="L1" s="1"/>
      <c r="M1" s="1"/>
      <c r="N1" s="1"/>
      <c r="O1" s="1"/>
      <c r="P1" s="1"/>
      <c r="Q1" s="1"/>
      <c r="R1" s="1"/>
      <c r="S1" s="1"/>
      <c r="T1" s="1"/>
      <c r="U1" s="1"/>
    </row>
    <row r="2" spans="1:47" ht="40.5" customHeight="1" thickBot="1" x14ac:dyDescent="0.3">
      <c r="A2" s="177" t="s">
        <v>1</v>
      </c>
      <c r="B2" s="178"/>
      <c r="C2" s="178"/>
      <c r="D2" s="178"/>
      <c r="E2" s="178"/>
      <c r="F2" s="178"/>
      <c r="G2" s="178"/>
      <c r="H2" s="178"/>
      <c r="I2" s="179"/>
      <c r="J2" s="1"/>
      <c r="K2" s="1"/>
      <c r="L2" s="1"/>
      <c r="M2" s="1"/>
      <c r="N2" s="1"/>
      <c r="O2" s="1"/>
      <c r="P2" s="1"/>
      <c r="Q2" s="1"/>
      <c r="R2" s="1"/>
      <c r="S2" s="1"/>
      <c r="T2" s="1"/>
      <c r="U2" s="1"/>
    </row>
    <row r="3" spans="1:47" ht="32.25" customHeight="1" x14ac:dyDescent="0.25">
      <c r="A3" s="194" t="s">
        <v>2</v>
      </c>
      <c r="B3" s="195"/>
      <c r="C3" s="52">
        <v>2019</v>
      </c>
      <c r="D3" s="224" t="s">
        <v>3</v>
      </c>
      <c r="E3" s="225"/>
      <c r="F3" s="225"/>
      <c r="G3" s="225"/>
      <c r="H3" s="225"/>
      <c r="I3" s="226"/>
      <c r="J3" s="1"/>
      <c r="K3" s="1"/>
      <c r="L3" s="1"/>
      <c r="M3" s="1"/>
      <c r="N3" s="1"/>
      <c r="O3" s="1"/>
      <c r="P3" s="1"/>
      <c r="Q3" s="1"/>
      <c r="R3" s="1"/>
      <c r="S3" s="1"/>
      <c r="T3" s="1"/>
      <c r="U3" s="1"/>
      <c r="V3" s="1"/>
      <c r="W3" s="1"/>
      <c r="X3" s="161"/>
      <c r="Y3" s="113"/>
      <c r="Z3" s="113"/>
      <c r="AA3" s="1"/>
      <c r="AB3" s="1"/>
      <c r="AC3" s="1"/>
      <c r="AD3" s="1"/>
      <c r="AE3" s="1"/>
      <c r="AF3" s="1"/>
      <c r="AG3" s="1"/>
      <c r="AH3" s="1"/>
      <c r="AI3" s="1"/>
      <c r="AJ3" s="1"/>
      <c r="AK3" s="1"/>
      <c r="AL3" s="1"/>
      <c r="AM3" s="1"/>
      <c r="AN3" s="1"/>
      <c r="AO3" s="1"/>
      <c r="AP3" s="1"/>
      <c r="AQ3" s="1"/>
      <c r="AR3" s="1"/>
      <c r="AS3" s="1"/>
      <c r="AT3" s="1"/>
    </row>
    <row r="4" spans="1:47" ht="43.5" customHeight="1" x14ac:dyDescent="0.25">
      <c r="A4" s="194" t="s">
        <v>4</v>
      </c>
      <c r="B4" s="195"/>
      <c r="C4" s="52" t="s">
        <v>5</v>
      </c>
      <c r="D4" s="51" t="s">
        <v>6</v>
      </c>
      <c r="E4" s="145" t="s">
        <v>7</v>
      </c>
      <c r="F4" s="227" t="s">
        <v>8</v>
      </c>
      <c r="G4" s="228"/>
      <c r="H4" s="228"/>
      <c r="I4" s="229"/>
      <c r="J4" s="1"/>
      <c r="K4" s="1"/>
      <c r="L4" s="1"/>
      <c r="M4" s="1"/>
      <c r="N4" s="1"/>
      <c r="O4" s="1"/>
      <c r="P4" s="1"/>
      <c r="Q4" s="1"/>
      <c r="R4" s="1"/>
      <c r="S4" s="1"/>
      <c r="T4" s="1"/>
      <c r="U4" s="1"/>
      <c r="V4" s="1"/>
      <c r="W4" s="1"/>
      <c r="X4" s="161"/>
      <c r="Y4" s="113"/>
      <c r="Z4" s="113"/>
      <c r="AA4" s="1"/>
      <c r="AB4" s="1"/>
      <c r="AC4" s="1"/>
      <c r="AD4" s="1"/>
      <c r="AE4" s="1"/>
      <c r="AF4" s="1"/>
      <c r="AG4" s="1"/>
      <c r="AH4" s="1"/>
      <c r="AI4" s="1"/>
      <c r="AJ4" s="1"/>
      <c r="AK4" s="1"/>
      <c r="AL4" s="1"/>
      <c r="AM4" s="1"/>
      <c r="AN4" s="1"/>
      <c r="AO4" s="1"/>
      <c r="AP4" s="1"/>
      <c r="AQ4" s="1"/>
      <c r="AR4" s="1"/>
      <c r="AS4" s="1"/>
      <c r="AT4" s="1"/>
    </row>
    <row r="5" spans="1:47" ht="60.75" customHeight="1" x14ac:dyDescent="0.25">
      <c r="A5" s="194" t="s">
        <v>9</v>
      </c>
      <c r="B5" s="195"/>
      <c r="C5" s="52" t="s">
        <v>10</v>
      </c>
      <c r="D5" s="53">
        <v>1</v>
      </c>
      <c r="E5" s="102">
        <v>43440</v>
      </c>
      <c r="F5" s="230" t="s">
        <v>11</v>
      </c>
      <c r="G5" s="231"/>
      <c r="H5" s="231"/>
      <c r="I5" s="232"/>
      <c r="J5" s="1"/>
      <c r="K5" s="1"/>
      <c r="L5" s="1"/>
      <c r="M5" s="1"/>
      <c r="N5" s="1"/>
      <c r="O5" s="1"/>
      <c r="P5" s="1"/>
      <c r="Q5" s="1"/>
      <c r="R5" s="1"/>
      <c r="S5" s="1"/>
      <c r="T5" s="1"/>
      <c r="U5" s="1"/>
      <c r="V5" s="1"/>
      <c r="W5" s="1"/>
      <c r="X5" s="161"/>
      <c r="Y5" s="113"/>
      <c r="Z5" s="113"/>
      <c r="AA5" s="1"/>
      <c r="AB5" s="1"/>
      <c r="AC5" s="1"/>
      <c r="AD5" s="1"/>
      <c r="AE5" s="1"/>
      <c r="AF5" s="1"/>
      <c r="AG5" s="1"/>
      <c r="AH5" s="1"/>
      <c r="AI5" s="1"/>
      <c r="AJ5" s="1"/>
      <c r="AK5" s="1"/>
      <c r="AL5" s="1"/>
      <c r="AM5" s="1"/>
      <c r="AN5" s="1"/>
      <c r="AO5" s="1"/>
      <c r="AP5" s="1"/>
      <c r="AQ5" s="1"/>
      <c r="AR5" s="1"/>
      <c r="AS5" s="1"/>
      <c r="AT5" s="1"/>
    </row>
    <row r="6" spans="1:47" ht="64.5" customHeight="1" x14ac:dyDescent="0.25">
      <c r="A6" s="194" t="s">
        <v>12</v>
      </c>
      <c r="B6" s="195"/>
      <c r="C6" s="52" t="s">
        <v>13</v>
      </c>
      <c r="D6" s="53">
        <v>2</v>
      </c>
      <c r="E6" s="102">
        <v>43558</v>
      </c>
      <c r="F6" s="230" t="s">
        <v>14</v>
      </c>
      <c r="G6" s="231"/>
      <c r="H6" s="231"/>
      <c r="I6" s="232"/>
      <c r="J6" s="1"/>
      <c r="K6" s="1"/>
      <c r="L6" s="1"/>
      <c r="M6" s="1"/>
      <c r="N6" s="1"/>
      <c r="O6" s="1"/>
      <c r="P6" s="1"/>
      <c r="Q6" s="1"/>
      <c r="R6" s="1"/>
      <c r="S6" s="1"/>
      <c r="T6" s="1"/>
      <c r="U6" s="1"/>
      <c r="V6" s="20"/>
      <c r="W6" s="20"/>
      <c r="X6" s="158"/>
      <c r="Y6" s="110"/>
      <c r="Z6" s="110"/>
      <c r="AA6" s="20"/>
      <c r="AB6" s="20"/>
      <c r="AC6" s="20"/>
      <c r="AD6" s="20"/>
      <c r="AE6" s="20"/>
      <c r="AF6" s="20"/>
      <c r="AG6" s="20"/>
      <c r="AH6" s="20"/>
      <c r="AI6" s="20"/>
      <c r="AJ6" s="20"/>
      <c r="AK6" s="20"/>
      <c r="AL6" s="20"/>
      <c r="AM6" s="20"/>
      <c r="AN6" s="20"/>
      <c r="AO6" s="20"/>
      <c r="AP6" s="2"/>
      <c r="AQ6" s="20"/>
      <c r="AR6" s="20"/>
      <c r="AS6" s="20"/>
      <c r="AT6" s="20"/>
    </row>
    <row r="7" spans="1:47" ht="125.25" customHeight="1" thickBot="1" x14ac:dyDescent="0.3">
      <c r="A7" s="222" t="s">
        <v>15</v>
      </c>
      <c r="B7" s="223"/>
      <c r="C7" s="112" t="s">
        <v>16</v>
      </c>
      <c r="D7" s="171">
        <v>3</v>
      </c>
      <c r="E7" s="117">
        <v>43578</v>
      </c>
      <c r="F7" s="233" t="s">
        <v>17</v>
      </c>
      <c r="G7" s="233"/>
      <c r="H7" s="233"/>
      <c r="I7" s="233"/>
      <c r="J7" s="1"/>
      <c r="K7" s="1"/>
      <c r="L7" s="1"/>
      <c r="M7" s="1"/>
      <c r="N7" s="1"/>
      <c r="O7" s="1"/>
      <c r="P7" s="1"/>
      <c r="Q7" s="1"/>
      <c r="R7" s="1"/>
      <c r="S7" s="1"/>
      <c r="T7" s="1"/>
      <c r="U7" s="9"/>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row>
    <row r="8" spans="1:47" s="170" customFormat="1" ht="73.5" customHeight="1" x14ac:dyDescent="0.25">
      <c r="A8" s="167"/>
      <c r="B8" s="168"/>
      <c r="C8" s="168"/>
      <c r="D8" s="173">
        <v>4</v>
      </c>
      <c r="E8" s="172">
        <v>43675</v>
      </c>
      <c r="F8" s="236" t="s">
        <v>208</v>
      </c>
      <c r="G8" s="236"/>
      <c r="H8" s="236"/>
      <c r="I8" s="236"/>
      <c r="J8" s="168"/>
      <c r="K8" s="168"/>
      <c r="L8" s="168"/>
      <c r="M8" s="168"/>
      <c r="N8" s="168"/>
      <c r="O8" s="168"/>
      <c r="P8" s="168"/>
      <c r="Q8" s="169"/>
      <c r="R8" s="169"/>
      <c r="S8" s="169"/>
      <c r="T8" s="169"/>
      <c r="U8" s="169"/>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row>
    <row r="9" spans="1:47" x14ac:dyDescent="0.25">
      <c r="A9" s="54"/>
      <c r="B9" s="2"/>
      <c r="C9" s="2"/>
      <c r="D9" s="186"/>
      <c r="E9" s="186"/>
      <c r="F9" s="186"/>
      <c r="G9" s="186"/>
      <c r="H9" s="186"/>
      <c r="I9" s="186"/>
      <c r="J9" s="186"/>
      <c r="K9" s="186"/>
      <c r="L9" s="186"/>
      <c r="M9" s="186"/>
      <c r="N9" s="186"/>
      <c r="O9" s="186"/>
      <c r="P9" s="186"/>
      <c r="Q9" s="186"/>
      <c r="R9" s="186"/>
      <c r="S9" s="186"/>
      <c r="T9" s="144"/>
      <c r="U9" s="8"/>
      <c r="V9" s="143"/>
      <c r="W9" s="143"/>
      <c r="X9" s="148"/>
      <c r="Y9" s="114"/>
      <c r="Z9" s="114"/>
      <c r="AA9" s="143"/>
      <c r="AB9" s="143"/>
      <c r="AC9" s="143"/>
      <c r="AD9" s="143"/>
      <c r="AE9" s="143"/>
      <c r="AF9" s="143"/>
      <c r="AG9" s="143"/>
      <c r="AH9" s="143"/>
      <c r="AI9" s="143"/>
      <c r="AJ9" s="143"/>
      <c r="AK9" s="119"/>
      <c r="AL9" s="119"/>
      <c r="AM9" s="119"/>
      <c r="AN9" s="119"/>
      <c r="AO9" s="119"/>
      <c r="AP9" s="119"/>
      <c r="AQ9" s="119"/>
      <c r="AR9" s="119"/>
      <c r="AS9" s="119"/>
      <c r="AT9" s="119"/>
    </row>
    <row r="10" spans="1:47" x14ac:dyDescent="0.25">
      <c r="A10" s="3"/>
      <c r="B10" s="1"/>
      <c r="C10" s="1"/>
      <c r="D10" s="192"/>
      <c r="E10" s="192"/>
      <c r="F10" s="192"/>
      <c r="G10" s="192"/>
      <c r="H10" s="192"/>
      <c r="I10" s="192"/>
      <c r="J10" s="192"/>
      <c r="K10" s="192"/>
      <c r="L10" s="191"/>
      <c r="M10" s="191"/>
      <c r="N10" s="191"/>
      <c r="O10" s="191"/>
      <c r="P10" s="119"/>
      <c r="Q10" s="119"/>
      <c r="R10" s="119"/>
      <c r="S10" s="119"/>
      <c r="T10" s="119"/>
      <c r="U10" s="119"/>
      <c r="V10" s="191"/>
      <c r="W10" s="191"/>
      <c r="X10" s="147"/>
      <c r="Y10" s="111"/>
      <c r="Z10" s="111"/>
      <c r="AA10" s="191"/>
      <c r="AB10" s="191"/>
      <c r="AC10" s="121"/>
      <c r="AD10" s="121"/>
      <c r="AE10" s="121"/>
      <c r="AF10" s="191"/>
      <c r="AG10" s="191"/>
      <c r="AH10" s="121"/>
      <c r="AI10" s="121"/>
      <c r="AJ10" s="121"/>
      <c r="AK10" s="191"/>
      <c r="AL10" s="191"/>
      <c r="AM10" s="121"/>
      <c r="AN10" s="121"/>
      <c r="AO10" s="121"/>
      <c r="AP10" s="191"/>
      <c r="AQ10" s="191"/>
      <c r="AR10" s="191"/>
      <c r="AS10" s="121"/>
      <c r="AT10" s="121"/>
    </row>
    <row r="11" spans="1:47" ht="15.75" thickBot="1" x14ac:dyDescent="0.3">
      <c r="A11" s="3"/>
      <c r="B11" s="1"/>
      <c r="C11" s="1"/>
      <c r="D11" s="1"/>
      <c r="E11" s="3"/>
      <c r="F11" s="1"/>
      <c r="G11" s="1"/>
      <c r="H11" s="1"/>
      <c r="I11" s="1"/>
      <c r="J11" s="1"/>
      <c r="K11" s="1"/>
      <c r="L11" s="1"/>
      <c r="M11" s="1"/>
      <c r="N11" s="1"/>
      <c r="O11" s="1"/>
      <c r="P11" s="1"/>
      <c r="Q11" s="1"/>
      <c r="R11" s="1"/>
      <c r="S11" s="1"/>
      <c r="T11" s="1"/>
      <c r="U11" s="1"/>
      <c r="V11" s="119"/>
      <c r="W11" s="119"/>
      <c r="X11" s="148"/>
      <c r="Y11" s="114"/>
      <c r="Z11" s="114"/>
      <c r="AA11" s="119"/>
      <c r="AB11" s="119"/>
      <c r="AC11" s="119"/>
      <c r="AD11" s="119"/>
      <c r="AE11" s="119"/>
      <c r="AF11" s="119"/>
      <c r="AG11" s="119"/>
      <c r="AH11" s="119"/>
      <c r="AI11" s="119"/>
      <c r="AJ11" s="119"/>
      <c r="AK11" s="119"/>
      <c r="AL11" s="119"/>
      <c r="AM11" s="119"/>
      <c r="AN11" s="119"/>
      <c r="AO11" s="119"/>
      <c r="AP11" s="119"/>
      <c r="AQ11" s="119"/>
      <c r="AR11" s="119"/>
      <c r="AS11" s="119"/>
      <c r="AT11" s="119"/>
    </row>
    <row r="12" spans="1:47" ht="15" customHeight="1" x14ac:dyDescent="0.25">
      <c r="A12" s="187" t="s">
        <v>18</v>
      </c>
      <c r="B12" s="188"/>
      <c r="C12" s="188"/>
      <c r="D12" s="234"/>
      <c r="E12" s="234"/>
      <c r="F12" s="234"/>
      <c r="G12" s="234"/>
      <c r="H12" s="234"/>
      <c r="I12" s="234"/>
      <c r="J12" s="234"/>
      <c r="K12" s="234"/>
      <c r="L12" s="234"/>
      <c r="M12" s="234"/>
      <c r="N12" s="234"/>
      <c r="O12" s="234"/>
      <c r="P12" s="234"/>
      <c r="Q12" s="234"/>
      <c r="R12" s="234"/>
      <c r="S12" s="234"/>
      <c r="T12" s="234"/>
      <c r="U12" s="234"/>
      <c r="V12" s="209" t="s">
        <v>19</v>
      </c>
      <c r="W12" s="209"/>
      <c r="X12" s="209"/>
      <c r="Y12" s="209"/>
      <c r="Z12" s="209"/>
      <c r="AA12" s="202" t="s">
        <v>19</v>
      </c>
      <c r="AB12" s="202"/>
      <c r="AC12" s="202"/>
      <c r="AD12" s="202"/>
      <c r="AE12" s="202"/>
      <c r="AF12" s="209" t="s">
        <v>19</v>
      </c>
      <c r="AG12" s="209"/>
      <c r="AH12" s="209"/>
      <c r="AI12" s="209"/>
      <c r="AJ12" s="209"/>
      <c r="AK12" s="183" t="s">
        <v>19</v>
      </c>
      <c r="AL12" s="183"/>
      <c r="AM12" s="183"/>
      <c r="AN12" s="183"/>
      <c r="AO12" s="183"/>
      <c r="AP12" s="184" t="s">
        <v>19</v>
      </c>
      <c r="AQ12" s="184"/>
      <c r="AR12" s="184"/>
      <c r="AS12" s="184"/>
      <c r="AT12" s="185"/>
      <c r="AU12" s="87"/>
    </row>
    <row r="13" spans="1:47" ht="15" customHeight="1" x14ac:dyDescent="0.25">
      <c r="A13" s="189"/>
      <c r="B13" s="190"/>
      <c r="C13" s="190"/>
      <c r="D13" s="235"/>
      <c r="E13" s="235"/>
      <c r="F13" s="235"/>
      <c r="G13" s="235"/>
      <c r="H13" s="235"/>
      <c r="I13" s="235"/>
      <c r="J13" s="235"/>
      <c r="K13" s="235"/>
      <c r="L13" s="235"/>
      <c r="M13" s="235"/>
      <c r="N13" s="235"/>
      <c r="O13" s="235"/>
      <c r="P13" s="235"/>
      <c r="Q13" s="235"/>
      <c r="R13" s="235"/>
      <c r="S13" s="235"/>
      <c r="T13" s="235"/>
      <c r="U13" s="235"/>
      <c r="V13" s="212" t="s">
        <v>20</v>
      </c>
      <c r="W13" s="212"/>
      <c r="X13" s="212"/>
      <c r="Y13" s="212"/>
      <c r="Z13" s="212"/>
      <c r="AA13" s="202" t="s">
        <v>21</v>
      </c>
      <c r="AB13" s="202"/>
      <c r="AC13" s="202"/>
      <c r="AD13" s="202"/>
      <c r="AE13" s="202"/>
      <c r="AF13" s="212" t="s">
        <v>22</v>
      </c>
      <c r="AG13" s="212"/>
      <c r="AH13" s="212"/>
      <c r="AI13" s="212"/>
      <c r="AJ13" s="212"/>
      <c r="AK13" s="183" t="s">
        <v>23</v>
      </c>
      <c r="AL13" s="183"/>
      <c r="AM13" s="183"/>
      <c r="AN13" s="183"/>
      <c r="AO13" s="183"/>
      <c r="AP13" s="198" t="s">
        <v>24</v>
      </c>
      <c r="AQ13" s="198"/>
      <c r="AR13" s="198"/>
      <c r="AS13" s="198"/>
      <c r="AT13" s="199"/>
      <c r="AU13" s="87"/>
    </row>
    <row r="14" spans="1:47" ht="34.5" customHeight="1" x14ac:dyDescent="0.25">
      <c r="A14" s="132"/>
      <c r="B14" s="133"/>
      <c r="C14" s="133"/>
      <c r="D14" s="193" t="s">
        <v>25</v>
      </c>
      <c r="E14" s="193"/>
      <c r="F14" s="193"/>
      <c r="G14" s="193"/>
      <c r="H14" s="193"/>
      <c r="I14" s="193"/>
      <c r="J14" s="193"/>
      <c r="K14" s="193"/>
      <c r="L14" s="193"/>
      <c r="M14" s="193"/>
      <c r="N14" s="193"/>
      <c r="O14" s="193"/>
      <c r="P14" s="193"/>
      <c r="Q14" s="193"/>
      <c r="R14" s="193"/>
      <c r="S14" s="193"/>
      <c r="T14" s="134"/>
      <c r="U14" s="134"/>
      <c r="V14" s="201"/>
      <c r="W14" s="201"/>
      <c r="X14" s="216" t="s">
        <v>26</v>
      </c>
      <c r="Y14" s="211" t="s">
        <v>27</v>
      </c>
      <c r="Z14" s="211" t="s">
        <v>28</v>
      </c>
      <c r="AA14" s="197"/>
      <c r="AB14" s="197"/>
      <c r="AC14" s="197" t="s">
        <v>26</v>
      </c>
      <c r="AD14" s="197" t="s">
        <v>27</v>
      </c>
      <c r="AE14" s="197" t="s">
        <v>28</v>
      </c>
      <c r="AF14" s="201"/>
      <c r="AG14" s="201"/>
      <c r="AH14" s="201" t="s">
        <v>26</v>
      </c>
      <c r="AI14" s="201" t="s">
        <v>27</v>
      </c>
      <c r="AJ14" s="201" t="s">
        <v>28</v>
      </c>
      <c r="AK14" s="210"/>
      <c r="AL14" s="210"/>
      <c r="AM14" s="210" t="s">
        <v>26</v>
      </c>
      <c r="AN14" s="210" t="s">
        <v>27</v>
      </c>
      <c r="AO14" s="210" t="s">
        <v>28</v>
      </c>
      <c r="AP14" s="181" t="s">
        <v>29</v>
      </c>
      <c r="AQ14" s="181"/>
      <c r="AR14" s="181"/>
      <c r="AS14" s="181" t="s">
        <v>26</v>
      </c>
      <c r="AT14" s="200" t="s">
        <v>30</v>
      </c>
      <c r="AU14" s="87"/>
    </row>
    <row r="15" spans="1:47" ht="44.25" customHeight="1" x14ac:dyDescent="0.25">
      <c r="A15" s="50" t="s">
        <v>31</v>
      </c>
      <c r="B15" s="7" t="s">
        <v>32</v>
      </c>
      <c r="C15" s="7" t="s">
        <v>33</v>
      </c>
      <c r="D15" s="134" t="s">
        <v>34</v>
      </c>
      <c r="E15" s="134" t="s">
        <v>35</v>
      </c>
      <c r="F15" s="134" t="s">
        <v>36</v>
      </c>
      <c r="G15" s="134" t="s">
        <v>37</v>
      </c>
      <c r="H15" s="134" t="s">
        <v>38</v>
      </c>
      <c r="I15" s="134" t="s">
        <v>39</v>
      </c>
      <c r="J15" s="134" t="s">
        <v>40</v>
      </c>
      <c r="K15" s="134" t="s">
        <v>41</v>
      </c>
      <c r="L15" s="134" t="s">
        <v>42</v>
      </c>
      <c r="M15" s="134" t="s">
        <v>43</v>
      </c>
      <c r="N15" s="134" t="s">
        <v>44</v>
      </c>
      <c r="O15" s="134" t="s">
        <v>45</v>
      </c>
      <c r="P15" s="134" t="s">
        <v>46</v>
      </c>
      <c r="Q15" s="134" t="s">
        <v>47</v>
      </c>
      <c r="R15" s="134" t="s">
        <v>48</v>
      </c>
      <c r="S15" s="134" t="s">
        <v>49</v>
      </c>
      <c r="T15" s="134" t="s">
        <v>50</v>
      </c>
      <c r="U15" s="134" t="s">
        <v>51</v>
      </c>
      <c r="V15" s="124" t="s">
        <v>52</v>
      </c>
      <c r="W15" s="124" t="s">
        <v>53</v>
      </c>
      <c r="X15" s="216"/>
      <c r="Y15" s="211"/>
      <c r="Z15" s="211"/>
      <c r="AA15" s="122" t="s">
        <v>52</v>
      </c>
      <c r="AB15" s="122" t="s">
        <v>53</v>
      </c>
      <c r="AC15" s="197"/>
      <c r="AD15" s="197"/>
      <c r="AE15" s="197"/>
      <c r="AF15" s="124" t="s">
        <v>52</v>
      </c>
      <c r="AG15" s="124" t="s">
        <v>53</v>
      </c>
      <c r="AH15" s="201"/>
      <c r="AI15" s="201"/>
      <c r="AJ15" s="201"/>
      <c r="AK15" s="126" t="s">
        <v>52</v>
      </c>
      <c r="AL15" s="126" t="s">
        <v>53</v>
      </c>
      <c r="AM15" s="210"/>
      <c r="AN15" s="210"/>
      <c r="AO15" s="210"/>
      <c r="AP15" s="120" t="s">
        <v>37</v>
      </c>
      <c r="AQ15" s="120" t="s">
        <v>52</v>
      </c>
      <c r="AR15" s="120" t="s">
        <v>53</v>
      </c>
      <c r="AS15" s="181"/>
      <c r="AT15" s="200"/>
      <c r="AU15" s="87"/>
    </row>
    <row r="16" spans="1:47" x14ac:dyDescent="0.25">
      <c r="A16" s="50"/>
      <c r="B16" s="92"/>
      <c r="C16" s="92"/>
      <c r="D16" s="134" t="s">
        <v>54</v>
      </c>
      <c r="E16" s="134"/>
      <c r="F16" s="134" t="s">
        <v>54</v>
      </c>
      <c r="G16" s="134" t="s">
        <v>54</v>
      </c>
      <c r="H16" s="134" t="s">
        <v>54</v>
      </c>
      <c r="I16" s="134" t="s">
        <v>54</v>
      </c>
      <c r="J16" s="134" t="s">
        <v>54</v>
      </c>
      <c r="K16" s="134" t="s">
        <v>54</v>
      </c>
      <c r="L16" s="93" t="s">
        <v>54</v>
      </c>
      <c r="M16" s="93" t="s">
        <v>54</v>
      </c>
      <c r="N16" s="93" t="s">
        <v>54</v>
      </c>
      <c r="O16" s="93" t="s">
        <v>54</v>
      </c>
      <c r="P16" s="134" t="s">
        <v>54</v>
      </c>
      <c r="Q16" s="134" t="s">
        <v>54</v>
      </c>
      <c r="R16" s="134" t="s">
        <v>54</v>
      </c>
      <c r="S16" s="134" t="s">
        <v>54</v>
      </c>
      <c r="T16" s="134"/>
      <c r="U16" s="134"/>
      <c r="V16" s="124" t="s">
        <v>54</v>
      </c>
      <c r="W16" s="124"/>
      <c r="X16" s="146" t="s">
        <v>54</v>
      </c>
      <c r="Y16" s="127" t="s">
        <v>54</v>
      </c>
      <c r="Z16" s="127" t="s">
        <v>54</v>
      </c>
      <c r="AA16" s="122" t="s">
        <v>54</v>
      </c>
      <c r="AB16" s="122" t="s">
        <v>54</v>
      </c>
      <c r="AC16" s="122" t="s">
        <v>54</v>
      </c>
      <c r="AD16" s="122" t="s">
        <v>54</v>
      </c>
      <c r="AE16" s="122" t="s">
        <v>54</v>
      </c>
      <c r="AF16" s="124" t="s">
        <v>54</v>
      </c>
      <c r="AG16" s="124" t="s">
        <v>54</v>
      </c>
      <c r="AH16" s="124"/>
      <c r="AI16" s="124" t="s">
        <v>54</v>
      </c>
      <c r="AJ16" s="124" t="s">
        <v>54</v>
      </c>
      <c r="AK16" s="126" t="s">
        <v>54</v>
      </c>
      <c r="AL16" s="126" t="s">
        <v>54</v>
      </c>
      <c r="AM16" s="126" t="s">
        <v>54</v>
      </c>
      <c r="AN16" s="126" t="s">
        <v>54</v>
      </c>
      <c r="AO16" s="126" t="s">
        <v>54</v>
      </c>
      <c r="AP16" s="120" t="s">
        <v>54</v>
      </c>
      <c r="AQ16" s="120"/>
      <c r="AR16" s="120" t="s">
        <v>54</v>
      </c>
      <c r="AS16" s="120" t="s">
        <v>54</v>
      </c>
      <c r="AT16" s="123" t="s">
        <v>54</v>
      </c>
      <c r="AU16" s="87"/>
    </row>
    <row r="17" spans="1:47" s="85" customFormat="1" ht="243.75" customHeight="1" x14ac:dyDescent="0.25">
      <c r="A17" s="90">
        <v>2</v>
      </c>
      <c r="B17" s="60" t="s">
        <v>55</v>
      </c>
      <c r="C17" s="61" t="s">
        <v>56</v>
      </c>
      <c r="D17" s="62" t="s">
        <v>57</v>
      </c>
      <c r="E17" s="100">
        <v>0.15</v>
      </c>
      <c r="F17" s="61" t="s">
        <v>58</v>
      </c>
      <c r="G17" s="62" t="s">
        <v>59</v>
      </c>
      <c r="H17" s="62" t="s">
        <v>60</v>
      </c>
      <c r="I17" s="63">
        <v>0.4</v>
      </c>
      <c r="J17" s="60" t="s">
        <v>61</v>
      </c>
      <c r="K17" s="62" t="s">
        <v>62</v>
      </c>
      <c r="L17" s="104">
        <v>2.5000000000000001E-2</v>
      </c>
      <c r="M17" s="65">
        <v>0.1</v>
      </c>
      <c r="N17" s="65">
        <v>0.1</v>
      </c>
      <c r="O17" s="105">
        <v>2.5000000000000001E-2</v>
      </c>
      <c r="P17" s="66">
        <f>SUM(L17:O17)</f>
        <v>0.25</v>
      </c>
      <c r="Q17" s="60" t="s">
        <v>63</v>
      </c>
      <c r="R17" s="60" t="s">
        <v>64</v>
      </c>
      <c r="S17" s="60" t="s">
        <v>65</v>
      </c>
      <c r="T17" s="60" t="s">
        <v>66</v>
      </c>
      <c r="U17" s="61"/>
      <c r="V17" s="107">
        <f>L17</f>
        <v>2.5000000000000001E-2</v>
      </c>
      <c r="W17" s="68" t="s">
        <v>67</v>
      </c>
      <c r="X17" s="162">
        <v>1</v>
      </c>
      <c r="Y17" s="61" t="s">
        <v>68</v>
      </c>
      <c r="Z17" s="61" t="s">
        <v>69</v>
      </c>
      <c r="AA17" s="136">
        <v>0.1</v>
      </c>
      <c r="AB17" s="137">
        <v>0.1</v>
      </c>
      <c r="AC17" s="165">
        <v>1</v>
      </c>
      <c r="AD17" s="139" t="s">
        <v>70</v>
      </c>
      <c r="AE17" s="149" t="s">
        <v>71</v>
      </c>
      <c r="AF17" s="65">
        <f>N17</f>
        <v>0.1</v>
      </c>
      <c r="AG17" s="45"/>
      <c r="AH17" s="68">
        <f>AG17/AF17</f>
        <v>0</v>
      </c>
      <c r="AI17" s="45"/>
      <c r="AJ17" s="45"/>
      <c r="AK17" s="105" t="s">
        <v>67</v>
      </c>
      <c r="AL17" s="69"/>
      <c r="AM17" s="68" t="e">
        <f>AL17/AK17</f>
        <v>#VALUE!</v>
      </c>
      <c r="AN17" s="45"/>
      <c r="AO17" s="45"/>
      <c r="AP17" s="70" t="str">
        <f>G17</f>
        <v>Porcentaje de implementación de los planes de intervención local en DDHH en las 20 localidades</v>
      </c>
      <c r="AQ17" s="108">
        <f>P17</f>
        <v>0.25</v>
      </c>
      <c r="AR17" s="70"/>
      <c r="AS17" s="71">
        <f>AR17/AQ17</f>
        <v>0</v>
      </c>
      <c r="AT17" s="48"/>
      <c r="AU17" s="88"/>
    </row>
    <row r="18" spans="1:47" s="85" customFormat="1" ht="238.5" customHeight="1" x14ac:dyDescent="0.25">
      <c r="A18" s="90">
        <v>2</v>
      </c>
      <c r="B18" s="60" t="s">
        <v>55</v>
      </c>
      <c r="C18" s="61" t="s">
        <v>56</v>
      </c>
      <c r="D18" s="106" t="s">
        <v>72</v>
      </c>
      <c r="E18" s="100">
        <v>0.15</v>
      </c>
      <c r="F18" s="61" t="s">
        <v>58</v>
      </c>
      <c r="G18" s="62" t="s">
        <v>73</v>
      </c>
      <c r="H18" s="62" t="s">
        <v>74</v>
      </c>
      <c r="I18" s="63" t="s">
        <v>75</v>
      </c>
      <c r="J18" s="60" t="s">
        <v>76</v>
      </c>
      <c r="K18" s="62" t="s">
        <v>77</v>
      </c>
      <c r="L18" s="64">
        <v>0.8</v>
      </c>
      <c r="M18" s="65">
        <v>0.8</v>
      </c>
      <c r="N18" s="65">
        <v>0.8</v>
      </c>
      <c r="O18" s="65">
        <v>0.8</v>
      </c>
      <c r="P18" s="66">
        <v>0.8</v>
      </c>
      <c r="Q18" s="60" t="s">
        <v>63</v>
      </c>
      <c r="R18" s="60" t="s">
        <v>78</v>
      </c>
      <c r="S18" s="60" t="s">
        <v>79</v>
      </c>
      <c r="T18" s="60" t="s">
        <v>66</v>
      </c>
      <c r="U18" s="72"/>
      <c r="V18" s="118">
        <v>0.8</v>
      </c>
      <c r="W18" s="68">
        <v>0.94</v>
      </c>
      <c r="X18" s="162">
        <v>1</v>
      </c>
      <c r="Y18" s="61" t="s">
        <v>80</v>
      </c>
      <c r="Z18" t="s">
        <v>81</v>
      </c>
      <c r="AA18" s="136">
        <v>0.8</v>
      </c>
      <c r="AB18" s="137">
        <v>0.95</v>
      </c>
      <c r="AC18" s="165">
        <v>1</v>
      </c>
      <c r="AD18" s="139" t="s">
        <v>82</v>
      </c>
      <c r="AE18" s="149" t="s">
        <v>202</v>
      </c>
      <c r="AF18" s="65">
        <v>0.8</v>
      </c>
      <c r="AG18" s="45"/>
      <c r="AH18" s="68">
        <v>0</v>
      </c>
      <c r="AI18" s="45"/>
      <c r="AJ18" s="45"/>
      <c r="AK18" s="105">
        <v>0.8</v>
      </c>
      <c r="AL18" s="73"/>
      <c r="AM18" s="68">
        <v>0</v>
      </c>
      <c r="AN18" s="45"/>
      <c r="AO18" s="45"/>
      <c r="AP18" s="70" t="s">
        <v>73</v>
      </c>
      <c r="AQ18" s="108">
        <v>0.8</v>
      </c>
      <c r="AR18" s="70"/>
      <c r="AS18" s="71">
        <v>0</v>
      </c>
      <c r="AT18" s="48"/>
      <c r="AU18" s="88"/>
    </row>
    <row r="19" spans="1:47" s="85" customFormat="1" ht="409.5" customHeight="1" x14ac:dyDescent="0.25">
      <c r="A19" s="90">
        <v>2</v>
      </c>
      <c r="B19" s="60" t="s">
        <v>55</v>
      </c>
      <c r="C19" s="61" t="s">
        <v>56</v>
      </c>
      <c r="D19" s="62" t="s">
        <v>83</v>
      </c>
      <c r="E19" s="100">
        <v>0.15</v>
      </c>
      <c r="F19" s="61" t="s">
        <v>84</v>
      </c>
      <c r="G19" s="62" t="s">
        <v>85</v>
      </c>
      <c r="H19" s="62" t="s">
        <v>86</v>
      </c>
      <c r="I19" s="63">
        <v>0</v>
      </c>
      <c r="J19" s="60" t="s">
        <v>87</v>
      </c>
      <c r="K19" s="62" t="s">
        <v>88</v>
      </c>
      <c r="L19" s="64">
        <v>0.2</v>
      </c>
      <c r="M19" s="65">
        <v>0.3</v>
      </c>
      <c r="N19" s="65">
        <v>0.2</v>
      </c>
      <c r="O19" s="65">
        <v>0.3</v>
      </c>
      <c r="P19" s="66">
        <f>SUM(L19:O19)</f>
        <v>1</v>
      </c>
      <c r="Q19" s="60" t="s">
        <v>89</v>
      </c>
      <c r="R19" s="60" t="s">
        <v>90</v>
      </c>
      <c r="S19" s="60" t="s">
        <v>91</v>
      </c>
      <c r="T19" s="60" t="s">
        <v>66</v>
      </c>
      <c r="U19" s="61" t="s">
        <v>92</v>
      </c>
      <c r="V19" s="107">
        <f t="shared" ref="V19:V26" si="0">L19</f>
        <v>0.2</v>
      </c>
      <c r="W19" s="68">
        <v>0.2</v>
      </c>
      <c r="X19" s="162">
        <f t="shared" ref="X19:X23" si="1">W19/V19</f>
        <v>1</v>
      </c>
      <c r="Y19" s="61" t="s">
        <v>93</v>
      </c>
      <c r="Z19" s="61" t="s">
        <v>94</v>
      </c>
      <c r="AA19" s="136">
        <v>0.3</v>
      </c>
      <c r="AB19" s="137">
        <v>0.3</v>
      </c>
      <c r="AC19" s="165">
        <v>1</v>
      </c>
      <c r="AD19" s="142" t="s">
        <v>95</v>
      </c>
      <c r="AE19" s="139" t="s">
        <v>96</v>
      </c>
      <c r="AF19" s="65">
        <f t="shared" ref="AF19:AF26" si="2">N19</f>
        <v>0.2</v>
      </c>
      <c r="AG19" s="45"/>
      <c r="AH19" s="68">
        <f t="shared" ref="AH19:AH23" si="3">AG19/AF19</f>
        <v>0</v>
      </c>
      <c r="AI19" s="45"/>
      <c r="AJ19" s="45"/>
      <c r="AK19" s="105">
        <f t="shared" ref="AK19:AK26" si="4">O19</f>
        <v>0.3</v>
      </c>
      <c r="AL19" s="73"/>
      <c r="AM19" s="68">
        <f t="shared" ref="AM19:AM26" si="5">AL19/AK19</f>
        <v>0</v>
      </c>
      <c r="AN19" s="45"/>
      <c r="AO19" s="45"/>
      <c r="AP19" s="70" t="str">
        <f t="shared" ref="AP19:AP26" si="6">G19</f>
        <v xml:space="preserve">Porcentaje de implementación de acciones programadas 2019 de la estrategia territorialización </v>
      </c>
      <c r="AQ19" s="108">
        <f t="shared" ref="AQ19:AQ26" si="7">P19</f>
        <v>1</v>
      </c>
      <c r="AR19" s="70"/>
      <c r="AS19" s="71">
        <f t="shared" ref="AS19:AS26" si="8">AR19/AQ19</f>
        <v>0</v>
      </c>
      <c r="AT19" s="48"/>
      <c r="AU19" s="88"/>
    </row>
    <row r="20" spans="1:47" s="85" customFormat="1" ht="237" customHeight="1" x14ac:dyDescent="0.25">
      <c r="A20" s="90">
        <v>2</v>
      </c>
      <c r="B20" s="60" t="s">
        <v>55</v>
      </c>
      <c r="C20" s="61" t="s">
        <v>56</v>
      </c>
      <c r="D20" s="62" t="s">
        <v>97</v>
      </c>
      <c r="E20" s="100">
        <v>0.2</v>
      </c>
      <c r="F20" s="61" t="s">
        <v>84</v>
      </c>
      <c r="G20" s="62" t="s">
        <v>98</v>
      </c>
      <c r="H20" s="62" t="s">
        <v>99</v>
      </c>
      <c r="I20" s="94">
        <v>0</v>
      </c>
      <c r="J20" s="60" t="s">
        <v>87</v>
      </c>
      <c r="K20" s="62" t="s">
        <v>100</v>
      </c>
      <c r="L20" s="74">
        <v>0.5</v>
      </c>
      <c r="M20" s="75">
        <v>0</v>
      </c>
      <c r="N20" s="75">
        <v>0.5</v>
      </c>
      <c r="O20" s="75">
        <v>0</v>
      </c>
      <c r="P20" s="76">
        <v>1</v>
      </c>
      <c r="Q20" s="60" t="s">
        <v>89</v>
      </c>
      <c r="R20" s="60" t="s">
        <v>101</v>
      </c>
      <c r="S20" s="60" t="s">
        <v>102</v>
      </c>
      <c r="T20" s="60" t="s">
        <v>103</v>
      </c>
      <c r="U20" s="61"/>
      <c r="V20" s="103">
        <f t="shared" si="0"/>
        <v>0.5</v>
      </c>
      <c r="W20" s="68" t="s">
        <v>104</v>
      </c>
      <c r="X20" s="162">
        <v>1</v>
      </c>
      <c r="Y20" s="61" t="s">
        <v>105</v>
      </c>
      <c r="Z20" s="61" t="s">
        <v>106</v>
      </c>
      <c r="AA20" s="138" t="s">
        <v>107</v>
      </c>
      <c r="AB20" s="138" t="s">
        <v>107</v>
      </c>
      <c r="AC20" s="165" t="s">
        <v>107</v>
      </c>
      <c r="AD20" s="149" t="s">
        <v>107</v>
      </c>
      <c r="AE20" s="149" t="s">
        <v>107</v>
      </c>
      <c r="AF20" s="75">
        <f t="shared" si="2"/>
        <v>0.5</v>
      </c>
      <c r="AG20" s="45"/>
      <c r="AH20" s="68">
        <f>AG20/AF20</f>
        <v>0</v>
      </c>
      <c r="AI20" s="45"/>
      <c r="AJ20" s="45"/>
      <c r="AK20" s="105">
        <f t="shared" si="4"/>
        <v>0</v>
      </c>
      <c r="AL20" s="73"/>
      <c r="AM20" s="68" t="s">
        <v>107</v>
      </c>
      <c r="AN20" s="45"/>
      <c r="AO20" s="45"/>
      <c r="AP20" s="70" t="str">
        <f t="shared" si="6"/>
        <v xml:space="preserve">Servicio en línea implementando </v>
      </c>
      <c r="AQ20" s="108">
        <f t="shared" si="7"/>
        <v>1</v>
      </c>
      <c r="AR20" s="70"/>
      <c r="AS20" s="71">
        <f t="shared" si="8"/>
        <v>0</v>
      </c>
      <c r="AT20" s="48"/>
      <c r="AU20" s="88"/>
    </row>
    <row r="21" spans="1:47" s="85" customFormat="1" ht="232.5" customHeight="1" x14ac:dyDescent="0.25">
      <c r="A21" s="90">
        <v>2</v>
      </c>
      <c r="B21" s="60" t="s">
        <v>55</v>
      </c>
      <c r="C21" s="61" t="s">
        <v>56</v>
      </c>
      <c r="D21" s="62" t="s">
        <v>108</v>
      </c>
      <c r="E21" s="101">
        <v>0.15</v>
      </c>
      <c r="F21" s="45" t="s">
        <v>84</v>
      </c>
      <c r="G21" s="62" t="s">
        <v>109</v>
      </c>
      <c r="H21" s="62" t="s">
        <v>110</v>
      </c>
      <c r="I21" s="63">
        <v>0</v>
      </c>
      <c r="J21" s="60" t="s">
        <v>87</v>
      </c>
      <c r="K21" s="62" t="s">
        <v>111</v>
      </c>
      <c r="L21" s="77">
        <v>0</v>
      </c>
      <c r="M21" s="78">
        <v>0</v>
      </c>
      <c r="N21" s="78">
        <v>1</v>
      </c>
      <c r="O21" s="78">
        <v>0</v>
      </c>
      <c r="P21" s="67">
        <v>1</v>
      </c>
      <c r="Q21" s="60" t="s">
        <v>89</v>
      </c>
      <c r="R21" s="60" t="s">
        <v>112</v>
      </c>
      <c r="S21" s="60" t="s">
        <v>102</v>
      </c>
      <c r="T21" s="60" t="s">
        <v>113</v>
      </c>
      <c r="U21" s="45"/>
      <c r="V21" s="107">
        <f t="shared" si="0"/>
        <v>0</v>
      </c>
      <c r="W21" s="68"/>
      <c r="X21" s="162" t="s">
        <v>107</v>
      </c>
      <c r="Y21" s="61" t="s">
        <v>114</v>
      </c>
      <c r="Z21" s="61"/>
      <c r="AA21" s="237" t="s">
        <v>107</v>
      </c>
      <c r="AB21" s="237" t="s">
        <v>107</v>
      </c>
      <c r="AC21" s="165" t="s">
        <v>107</v>
      </c>
      <c r="AD21" s="149" t="s">
        <v>107</v>
      </c>
      <c r="AE21" s="149" t="s">
        <v>107</v>
      </c>
      <c r="AF21" s="65">
        <f t="shared" si="2"/>
        <v>1</v>
      </c>
      <c r="AG21" s="45"/>
      <c r="AH21" s="68" t="s">
        <v>107</v>
      </c>
      <c r="AI21" s="45"/>
      <c r="AJ21" s="45"/>
      <c r="AK21" s="105">
        <f t="shared" si="4"/>
        <v>0</v>
      </c>
      <c r="AL21" s="73"/>
      <c r="AM21" s="68" t="s">
        <v>107</v>
      </c>
      <c r="AN21" s="45"/>
      <c r="AO21" s="45"/>
      <c r="AP21" s="70" t="str">
        <f t="shared" si="6"/>
        <v xml:space="preserve">Documento pedagógico </v>
      </c>
      <c r="AQ21" s="108">
        <f t="shared" si="7"/>
        <v>1</v>
      </c>
      <c r="AR21" s="70"/>
      <c r="AS21" s="71">
        <f t="shared" si="8"/>
        <v>0</v>
      </c>
      <c r="AT21" s="48"/>
      <c r="AU21" s="88"/>
    </row>
    <row r="22" spans="1:47" s="86" customFormat="1" ht="116.25" customHeight="1" x14ac:dyDescent="0.25">
      <c r="A22" s="91">
        <v>6</v>
      </c>
      <c r="B22" s="56" t="s">
        <v>115</v>
      </c>
      <c r="C22" s="56" t="s">
        <v>116</v>
      </c>
      <c r="D22" s="55" t="s">
        <v>117</v>
      </c>
      <c r="E22" s="58">
        <v>0.04</v>
      </c>
      <c r="F22" s="55" t="s">
        <v>118</v>
      </c>
      <c r="G22" s="55" t="s">
        <v>119</v>
      </c>
      <c r="H22" s="55" t="s">
        <v>120</v>
      </c>
      <c r="I22" s="55">
        <v>1</v>
      </c>
      <c r="J22" s="55" t="s">
        <v>87</v>
      </c>
      <c r="K22" s="55" t="s">
        <v>121</v>
      </c>
      <c r="L22" s="55">
        <v>0</v>
      </c>
      <c r="M22" s="55">
        <v>0</v>
      </c>
      <c r="N22" s="55">
        <v>1</v>
      </c>
      <c r="O22" s="55">
        <v>0</v>
      </c>
      <c r="P22" s="55">
        <f>+SUM(L22:O22)</f>
        <v>1</v>
      </c>
      <c r="Q22" s="56" t="s">
        <v>89</v>
      </c>
      <c r="R22" s="56" t="s">
        <v>122</v>
      </c>
      <c r="S22" s="98" t="s">
        <v>123</v>
      </c>
      <c r="T22" s="79" t="s">
        <v>124</v>
      </c>
      <c r="U22" s="56"/>
      <c r="V22" s="107">
        <f t="shared" si="0"/>
        <v>0</v>
      </c>
      <c r="W22" s="56">
        <v>0</v>
      </c>
      <c r="X22" s="162" t="s">
        <v>107</v>
      </c>
      <c r="Y22" t="s">
        <v>125</v>
      </c>
      <c r="Z22" s="56"/>
      <c r="AA22" s="237" t="s">
        <v>107</v>
      </c>
      <c r="AB22" s="237" t="s">
        <v>107</v>
      </c>
      <c r="AC22" s="165" t="s">
        <v>107</v>
      </c>
      <c r="AD22" s="115" t="s">
        <v>107</v>
      </c>
      <c r="AE22" s="115" t="s">
        <v>107</v>
      </c>
      <c r="AF22" s="65">
        <f t="shared" si="2"/>
        <v>1</v>
      </c>
      <c r="AG22" s="56"/>
      <c r="AH22" s="68">
        <f t="shared" si="3"/>
        <v>0</v>
      </c>
      <c r="AI22" s="56"/>
      <c r="AJ22" s="56"/>
      <c r="AK22" s="105">
        <f t="shared" si="4"/>
        <v>0</v>
      </c>
      <c r="AL22" s="82"/>
      <c r="AM22" s="68" t="s">
        <v>107</v>
      </c>
      <c r="AN22" s="56"/>
      <c r="AO22" s="56"/>
      <c r="AP22" s="70" t="str">
        <f t="shared" si="6"/>
        <v>Propuesta de buena práctica de gestión registrada  por proceso o Alcaldía Local en la herramienta de gestión del conocimiento (AGORA).</v>
      </c>
      <c r="AQ22" s="108">
        <f t="shared" si="7"/>
        <v>1</v>
      </c>
      <c r="AR22" s="70"/>
      <c r="AS22" s="71">
        <f t="shared" si="8"/>
        <v>0</v>
      </c>
      <c r="AT22" s="95"/>
      <c r="AU22" s="89"/>
    </row>
    <row r="23" spans="1:47" s="86" customFormat="1" ht="128.25" customHeight="1" x14ac:dyDescent="0.25">
      <c r="A23" s="91">
        <v>6</v>
      </c>
      <c r="B23" s="56" t="s">
        <v>115</v>
      </c>
      <c r="C23" s="56" t="s">
        <v>116</v>
      </c>
      <c r="D23" s="55" t="s">
        <v>126</v>
      </c>
      <c r="E23" s="58">
        <v>0.04</v>
      </c>
      <c r="F23" s="55" t="s">
        <v>118</v>
      </c>
      <c r="G23" s="55" t="s">
        <v>127</v>
      </c>
      <c r="H23" s="55" t="s">
        <v>128</v>
      </c>
      <c r="I23" s="99">
        <v>1</v>
      </c>
      <c r="J23" s="55" t="s">
        <v>76</v>
      </c>
      <c r="K23" s="55" t="s">
        <v>129</v>
      </c>
      <c r="L23" s="80">
        <v>1</v>
      </c>
      <c r="M23" s="80">
        <v>1</v>
      </c>
      <c r="N23" s="80">
        <v>1</v>
      </c>
      <c r="O23" s="80">
        <v>1</v>
      </c>
      <c r="P23" s="80">
        <v>1</v>
      </c>
      <c r="Q23" s="56" t="s">
        <v>89</v>
      </c>
      <c r="R23" s="56" t="s">
        <v>130</v>
      </c>
      <c r="S23" s="98" t="s">
        <v>123</v>
      </c>
      <c r="T23" s="56" t="s">
        <v>131</v>
      </c>
      <c r="U23" s="56"/>
      <c r="V23" s="107">
        <f t="shared" si="0"/>
        <v>1</v>
      </c>
      <c r="W23" s="107">
        <v>1</v>
      </c>
      <c r="X23" s="162">
        <f t="shared" si="1"/>
        <v>1</v>
      </c>
      <c r="Y23" s="115" t="s">
        <v>132</v>
      </c>
      <c r="Z23" s="115" t="s">
        <v>133</v>
      </c>
      <c r="AA23" s="136">
        <v>1</v>
      </c>
      <c r="AB23" s="140">
        <v>1</v>
      </c>
      <c r="AC23" s="165">
        <v>1</v>
      </c>
      <c r="AD23" s="115" t="s">
        <v>203</v>
      </c>
      <c r="AE23" s="115" t="s">
        <v>204</v>
      </c>
      <c r="AF23" s="65">
        <f t="shared" si="2"/>
        <v>1</v>
      </c>
      <c r="AG23" s="56"/>
      <c r="AH23" s="68">
        <f t="shared" si="3"/>
        <v>0</v>
      </c>
      <c r="AI23" s="56"/>
      <c r="AJ23" s="56"/>
      <c r="AK23" s="105">
        <f t="shared" si="4"/>
        <v>1</v>
      </c>
      <c r="AL23" s="82"/>
      <c r="AM23" s="68">
        <f t="shared" si="5"/>
        <v>0</v>
      </c>
      <c r="AN23" s="56"/>
      <c r="AO23" s="56"/>
      <c r="AP23" s="70" t="str">
        <f t="shared" si="6"/>
        <v>Acciones correctivas documentadas y vigentes</v>
      </c>
      <c r="AQ23" s="108">
        <f t="shared" si="7"/>
        <v>1</v>
      </c>
      <c r="AR23" s="70"/>
      <c r="AS23" s="71">
        <f t="shared" si="8"/>
        <v>0</v>
      </c>
      <c r="AT23" s="95"/>
      <c r="AU23" s="89"/>
    </row>
    <row r="24" spans="1:47" s="86" customFormat="1" ht="246.75" customHeight="1" x14ac:dyDescent="0.25">
      <c r="A24" s="91">
        <v>6</v>
      </c>
      <c r="B24" s="56" t="s">
        <v>115</v>
      </c>
      <c r="C24" s="56" t="s">
        <v>116</v>
      </c>
      <c r="D24" s="55" t="s">
        <v>134</v>
      </c>
      <c r="E24" s="58">
        <v>0.04</v>
      </c>
      <c r="F24" s="55" t="s">
        <v>118</v>
      </c>
      <c r="G24" s="55" t="s">
        <v>135</v>
      </c>
      <c r="H24" s="55" t="s">
        <v>136</v>
      </c>
      <c r="I24" s="55">
        <v>31</v>
      </c>
      <c r="J24" s="55" t="s">
        <v>87</v>
      </c>
      <c r="K24" s="55" t="s">
        <v>137</v>
      </c>
      <c r="L24" s="80">
        <v>0</v>
      </c>
      <c r="M24" s="80">
        <v>0.94</v>
      </c>
      <c r="N24" s="80">
        <v>0</v>
      </c>
      <c r="O24" s="80">
        <v>0.06</v>
      </c>
      <c r="P24" s="81">
        <f>SUM(L24:O24)</f>
        <v>1</v>
      </c>
      <c r="Q24" s="56" t="s">
        <v>89</v>
      </c>
      <c r="R24" s="56" t="s">
        <v>138</v>
      </c>
      <c r="S24" s="98" t="s">
        <v>123</v>
      </c>
      <c r="T24" s="56" t="s">
        <v>139</v>
      </c>
      <c r="U24" s="56"/>
      <c r="V24" s="107">
        <f t="shared" si="0"/>
        <v>0</v>
      </c>
      <c r="W24" s="56"/>
      <c r="X24" s="162" t="s">
        <v>107</v>
      </c>
      <c r="Y24" s="151" t="s">
        <v>107</v>
      </c>
      <c r="Z24" s="152" t="s">
        <v>107</v>
      </c>
      <c r="AA24" s="157">
        <v>0.94</v>
      </c>
      <c r="AB24" s="153">
        <v>1</v>
      </c>
      <c r="AC24" s="166">
        <v>1</v>
      </c>
      <c r="AD24" s="115" t="s">
        <v>205</v>
      </c>
      <c r="AE24" s="141" t="s">
        <v>140</v>
      </c>
      <c r="AF24" s="65">
        <f t="shared" si="2"/>
        <v>0</v>
      </c>
      <c r="AG24" s="56"/>
      <c r="AH24" s="68" t="s">
        <v>107</v>
      </c>
      <c r="AI24" s="56"/>
      <c r="AJ24" s="56"/>
      <c r="AK24" s="105">
        <f t="shared" si="4"/>
        <v>0.06</v>
      </c>
      <c r="AL24" s="82"/>
      <c r="AM24" s="68" t="s">
        <v>107</v>
      </c>
      <c r="AN24" s="56"/>
      <c r="AO24" s="56"/>
      <c r="AP24" s="70" t="str">
        <f t="shared" si="6"/>
        <v xml:space="preserve">Porcentaje de requerimientos ciudadanos con respuesta de fondo con corte a 31 de diciembre de 2018, según verificación efectuada por el proceso de Servicio a la Ciudadanía </v>
      </c>
      <c r="AQ24" s="108">
        <f t="shared" si="7"/>
        <v>1</v>
      </c>
      <c r="AR24" s="70"/>
      <c r="AS24" s="71">
        <f t="shared" si="8"/>
        <v>0</v>
      </c>
      <c r="AT24" s="95"/>
      <c r="AU24" s="89"/>
    </row>
    <row r="25" spans="1:47" s="86" customFormat="1" ht="408.75" customHeight="1" x14ac:dyDescent="0.25">
      <c r="A25" s="91">
        <v>6</v>
      </c>
      <c r="B25" s="56" t="s">
        <v>115</v>
      </c>
      <c r="C25" s="56" t="s">
        <v>116</v>
      </c>
      <c r="D25" s="56" t="s">
        <v>141</v>
      </c>
      <c r="E25" s="57">
        <v>0.04</v>
      </c>
      <c r="F25" s="56" t="s">
        <v>118</v>
      </c>
      <c r="G25" s="56" t="s">
        <v>142</v>
      </c>
      <c r="H25" s="56" t="s">
        <v>143</v>
      </c>
      <c r="I25" s="56">
        <v>0</v>
      </c>
      <c r="J25" s="56" t="s">
        <v>76</v>
      </c>
      <c r="K25" s="56" t="s">
        <v>144</v>
      </c>
      <c r="L25" s="82">
        <v>0</v>
      </c>
      <c r="M25" s="82">
        <v>0.7</v>
      </c>
      <c r="N25" s="82">
        <v>0</v>
      </c>
      <c r="O25" s="82">
        <v>0.7</v>
      </c>
      <c r="P25" s="82">
        <v>0.7</v>
      </c>
      <c r="Q25" s="56" t="s">
        <v>89</v>
      </c>
      <c r="R25" s="56" t="s">
        <v>145</v>
      </c>
      <c r="S25" s="98" t="s">
        <v>123</v>
      </c>
      <c r="T25" s="56" t="s">
        <v>146</v>
      </c>
      <c r="U25" s="56"/>
      <c r="V25" s="107">
        <f t="shared" si="0"/>
        <v>0</v>
      </c>
      <c r="W25" s="56"/>
      <c r="X25" s="162" t="s">
        <v>107</v>
      </c>
      <c r="Y25" s="151" t="s">
        <v>107</v>
      </c>
      <c r="Z25" s="152" t="s">
        <v>107</v>
      </c>
      <c r="AA25" s="150">
        <v>0.7</v>
      </c>
      <c r="AB25" s="153">
        <v>0.47</v>
      </c>
      <c r="AC25" s="165">
        <f>AB25/AA25</f>
        <v>0.67142857142857149</v>
      </c>
      <c r="AD25" s="115" t="s">
        <v>206</v>
      </c>
      <c r="AE25" s="115" t="s">
        <v>207</v>
      </c>
      <c r="AF25" s="65">
        <f t="shared" si="2"/>
        <v>0</v>
      </c>
      <c r="AG25" s="56"/>
      <c r="AH25" s="68" t="s">
        <v>107</v>
      </c>
      <c r="AI25" s="56"/>
      <c r="AJ25" s="56"/>
      <c r="AK25" s="105">
        <f t="shared" si="4"/>
        <v>0.7</v>
      </c>
      <c r="AL25" s="82"/>
      <c r="AM25" s="68">
        <f t="shared" si="5"/>
        <v>0</v>
      </c>
      <c r="AN25" s="56"/>
      <c r="AO25" s="56"/>
      <c r="AP25" s="70" t="str">
        <f t="shared" si="6"/>
        <v>Cumplimiento de criterios ambientales</v>
      </c>
      <c r="AQ25" s="108">
        <f t="shared" si="7"/>
        <v>0.7</v>
      </c>
      <c r="AR25" s="70"/>
      <c r="AS25" s="71">
        <f t="shared" si="8"/>
        <v>0</v>
      </c>
      <c r="AT25" s="95"/>
      <c r="AU25" s="89"/>
    </row>
    <row r="26" spans="1:47" s="86" customFormat="1" ht="116.25" customHeight="1" x14ac:dyDescent="0.25">
      <c r="A26" s="91">
        <v>6</v>
      </c>
      <c r="B26" s="56" t="s">
        <v>115</v>
      </c>
      <c r="C26" s="56" t="s">
        <v>116</v>
      </c>
      <c r="D26" s="55" t="s">
        <v>147</v>
      </c>
      <c r="E26" s="59">
        <v>0.04</v>
      </c>
      <c r="F26" s="56" t="s">
        <v>118</v>
      </c>
      <c r="G26" s="55" t="s">
        <v>148</v>
      </c>
      <c r="H26" s="56" t="s">
        <v>149</v>
      </c>
      <c r="I26" s="56">
        <v>0</v>
      </c>
      <c r="J26" s="55" t="s">
        <v>76</v>
      </c>
      <c r="K26" s="56" t="s">
        <v>150</v>
      </c>
      <c r="L26" s="82">
        <v>0</v>
      </c>
      <c r="M26" s="82">
        <v>0</v>
      </c>
      <c r="N26" s="82">
        <v>0.8</v>
      </c>
      <c r="O26" s="82">
        <v>0</v>
      </c>
      <c r="P26" s="82">
        <v>0.8</v>
      </c>
      <c r="Q26" s="56" t="s">
        <v>89</v>
      </c>
      <c r="R26" s="56" t="s">
        <v>145</v>
      </c>
      <c r="S26" s="98" t="s">
        <v>123</v>
      </c>
      <c r="T26" s="56" t="s">
        <v>145</v>
      </c>
      <c r="U26" s="56"/>
      <c r="V26" s="107">
        <f t="shared" si="0"/>
        <v>0</v>
      </c>
      <c r="W26" s="56"/>
      <c r="X26" s="162" t="s">
        <v>107</v>
      </c>
      <c r="Y26" s="151" t="s">
        <v>107</v>
      </c>
      <c r="Z26" s="152" t="s">
        <v>107</v>
      </c>
      <c r="AA26" s="237" t="s">
        <v>107</v>
      </c>
      <c r="AB26" s="237" t="s">
        <v>107</v>
      </c>
      <c r="AC26" s="165" t="s">
        <v>107</v>
      </c>
      <c r="AD26" s="115" t="s">
        <v>107</v>
      </c>
      <c r="AE26" s="115" t="s">
        <v>107</v>
      </c>
      <c r="AF26" s="65">
        <f t="shared" si="2"/>
        <v>0.8</v>
      </c>
      <c r="AG26" s="56"/>
      <c r="AH26" s="68" t="s">
        <v>107</v>
      </c>
      <c r="AI26" s="56"/>
      <c r="AJ26" s="56"/>
      <c r="AK26" s="105">
        <f t="shared" si="4"/>
        <v>0</v>
      </c>
      <c r="AL26" s="82"/>
      <c r="AM26" s="68" t="e">
        <f t="shared" si="5"/>
        <v>#DIV/0!</v>
      </c>
      <c r="AN26" s="56"/>
      <c r="AO26" s="56"/>
      <c r="AP26" s="70" t="str">
        <f t="shared" si="6"/>
        <v>Nivel de conocimientos de MIPG</v>
      </c>
      <c r="AQ26" s="108">
        <f t="shared" si="7"/>
        <v>0.8</v>
      </c>
      <c r="AR26" s="70"/>
      <c r="AS26" s="71">
        <f t="shared" si="8"/>
        <v>0</v>
      </c>
      <c r="AT26" s="95"/>
      <c r="AU26" s="89"/>
    </row>
    <row r="27" spans="1:47" ht="95.25" customHeight="1" thickBot="1" x14ac:dyDescent="0.3">
      <c r="A27" s="135"/>
      <c r="B27" s="218" t="s">
        <v>151</v>
      </c>
      <c r="C27" s="218"/>
      <c r="D27" s="218"/>
      <c r="E27" s="96">
        <f>SUM(E17:E26)</f>
        <v>1</v>
      </c>
      <c r="F27" s="214"/>
      <c r="G27" s="214"/>
      <c r="H27" s="214"/>
      <c r="I27" s="214"/>
      <c r="J27" s="214"/>
      <c r="K27" s="214"/>
      <c r="L27" s="214"/>
      <c r="M27" s="214"/>
      <c r="N27" s="214"/>
      <c r="O27" s="214"/>
      <c r="P27" s="214"/>
      <c r="Q27" s="214"/>
      <c r="R27" s="214"/>
      <c r="S27" s="214"/>
      <c r="T27" s="214"/>
      <c r="U27" s="214"/>
      <c r="V27" s="207" t="s">
        <v>152</v>
      </c>
      <c r="W27" s="207"/>
      <c r="X27" s="154">
        <f>AVERAGE(X17:X26)</f>
        <v>1</v>
      </c>
      <c r="Y27" s="214"/>
      <c r="Z27" s="214"/>
      <c r="AA27" s="206" t="s">
        <v>153</v>
      </c>
      <c r="AB27" s="206"/>
      <c r="AC27" s="154">
        <f>AVERAGE(AC17:AC26)</f>
        <v>0.94523809523809532</v>
      </c>
      <c r="AD27" s="214"/>
      <c r="AE27" s="214"/>
      <c r="AF27" s="207" t="s">
        <v>154</v>
      </c>
      <c r="AG27" s="207"/>
      <c r="AH27" s="49">
        <f>AVERAGE(AH17:AH26)</f>
        <v>0</v>
      </c>
      <c r="AI27" s="215"/>
      <c r="AJ27" s="215"/>
      <c r="AK27" s="213" t="s">
        <v>155</v>
      </c>
      <c r="AL27" s="213"/>
      <c r="AM27" s="49" t="e">
        <f>AVERAGE(AM17:AM26)</f>
        <v>#VALUE!</v>
      </c>
      <c r="AN27" s="128"/>
      <c r="AO27" s="208" t="s">
        <v>156</v>
      </c>
      <c r="AP27" s="208"/>
      <c r="AQ27" s="208"/>
      <c r="AR27" s="97">
        <f>AVERAGE(AS17:AS26)</f>
        <v>0</v>
      </c>
      <c r="AS27" s="204"/>
      <c r="AT27" s="205"/>
      <c r="AU27" s="87"/>
    </row>
    <row r="28" spans="1:47" x14ac:dyDescent="0.25">
      <c r="A28" s="3"/>
      <c r="B28" s="4"/>
      <c r="C28" s="4"/>
      <c r="D28" s="4"/>
      <c r="E28" s="83"/>
      <c r="F28" s="4"/>
      <c r="G28" s="4"/>
      <c r="H28" s="5"/>
      <c r="I28" s="5"/>
      <c r="J28" s="5"/>
      <c r="K28" s="5"/>
      <c r="L28" s="5"/>
      <c r="M28" s="5"/>
      <c r="N28" s="5"/>
      <c r="O28" s="5"/>
      <c r="P28" s="5"/>
      <c r="Q28" s="5"/>
      <c r="R28" s="5"/>
      <c r="S28" s="1"/>
      <c r="T28" s="1"/>
      <c r="U28" s="1"/>
      <c r="V28" s="203"/>
      <c r="W28" s="203"/>
      <c r="X28" s="159"/>
      <c r="Y28" s="116"/>
      <c r="Z28" s="116"/>
      <c r="AA28" s="203"/>
      <c r="AB28" s="203"/>
      <c r="AC28" s="44"/>
      <c r="AD28" s="9"/>
      <c r="AE28" s="9"/>
      <c r="AF28" s="203"/>
      <c r="AG28" s="203"/>
      <c r="AH28" s="44"/>
      <c r="AI28" s="9"/>
      <c r="AJ28" s="9"/>
      <c r="AK28" s="203"/>
      <c r="AL28" s="203"/>
      <c r="AM28" s="44"/>
      <c r="AN28" s="9"/>
      <c r="AO28" s="9"/>
      <c r="AP28" s="203"/>
      <c r="AQ28" s="203"/>
      <c r="AR28" s="203"/>
      <c r="AS28" s="44"/>
      <c r="AT28" s="1"/>
    </row>
    <row r="29" spans="1:47" x14ac:dyDescent="0.25">
      <c r="A29" s="3"/>
      <c r="B29" s="4"/>
      <c r="C29" s="4"/>
      <c r="D29" s="4"/>
      <c r="E29" s="83"/>
      <c r="F29" s="4"/>
      <c r="G29" s="4"/>
      <c r="H29" s="5"/>
      <c r="I29" s="5"/>
      <c r="J29" s="5"/>
      <c r="K29" s="5"/>
      <c r="L29" s="5"/>
      <c r="M29" s="5"/>
      <c r="N29" s="5"/>
      <c r="O29" s="5"/>
      <c r="P29" s="5"/>
      <c r="Q29" s="5"/>
      <c r="R29" s="5"/>
      <c r="S29" s="1"/>
      <c r="T29" s="1"/>
      <c r="U29" s="1"/>
      <c r="V29" s="125"/>
      <c r="W29" s="125"/>
      <c r="X29" s="159"/>
      <c r="Y29" s="116"/>
      <c r="Z29" s="116"/>
      <c r="AA29" s="125"/>
      <c r="AB29" s="125"/>
      <c r="AC29" s="44"/>
      <c r="AD29" s="9"/>
      <c r="AE29" s="9"/>
      <c r="AF29" s="125"/>
      <c r="AG29" s="125"/>
      <c r="AH29" s="44"/>
      <c r="AI29" s="9"/>
      <c r="AJ29" s="9"/>
      <c r="AK29" s="125"/>
      <c r="AL29" s="125"/>
      <c r="AM29" s="44"/>
      <c r="AN29" s="9"/>
      <c r="AO29" s="9"/>
      <c r="AP29" s="125"/>
      <c r="AQ29" s="125"/>
      <c r="AR29" s="125"/>
      <c r="AS29" s="44"/>
      <c r="AT29" s="1"/>
    </row>
    <row r="30" spans="1:47" ht="15.75" customHeight="1" x14ac:dyDescent="0.25">
      <c r="A30" s="3"/>
      <c r="B30" s="4"/>
      <c r="C30" s="4"/>
      <c r="D30" s="4"/>
      <c r="E30" s="83"/>
      <c r="F30" s="4"/>
      <c r="G30" s="4"/>
      <c r="H30" s="5"/>
      <c r="I30" s="5"/>
      <c r="J30" s="5"/>
      <c r="K30" s="5"/>
      <c r="L30" s="5"/>
      <c r="M30" s="5"/>
      <c r="N30" s="5"/>
      <c r="O30" s="5"/>
      <c r="P30" s="5"/>
      <c r="Q30" s="5"/>
      <c r="R30" s="5"/>
      <c r="S30" s="1"/>
      <c r="T30" s="1"/>
      <c r="U30" s="1"/>
      <c r="V30" s="203"/>
      <c r="W30" s="203"/>
      <c r="X30" s="163"/>
      <c r="Y30" s="116"/>
      <c r="Z30" s="116"/>
      <c r="AA30" s="203"/>
      <c r="AB30" s="203"/>
      <c r="AC30" s="46"/>
      <c r="AD30" s="9"/>
      <c r="AE30" s="9"/>
      <c r="AF30" s="203"/>
      <c r="AG30" s="203"/>
      <c r="AH30" s="47"/>
      <c r="AI30" s="9"/>
      <c r="AJ30" s="9"/>
      <c r="AK30" s="203"/>
      <c r="AL30" s="203"/>
      <c r="AM30" s="47"/>
      <c r="AN30" s="9"/>
      <c r="AO30" s="9"/>
      <c r="AP30" s="203"/>
      <c r="AQ30" s="203"/>
      <c r="AR30" s="203"/>
      <c r="AS30" s="47"/>
      <c r="AT30" s="1"/>
    </row>
    <row r="31" spans="1:47" ht="15.75" customHeight="1" x14ac:dyDescent="0.25">
      <c r="A31" s="3"/>
      <c r="B31" s="217" t="s">
        <v>157</v>
      </c>
      <c r="C31" s="217"/>
      <c r="D31" s="217"/>
      <c r="E31" s="129"/>
      <c r="F31" s="217" t="s">
        <v>158</v>
      </c>
      <c r="G31" s="217"/>
      <c r="H31" s="217"/>
      <c r="I31" s="217"/>
      <c r="J31" s="217" t="s">
        <v>159</v>
      </c>
      <c r="K31" s="217"/>
      <c r="L31" s="217"/>
      <c r="M31" s="217"/>
      <c r="N31" s="217"/>
      <c r="O31" s="217"/>
      <c r="P31" s="217"/>
      <c r="Q31" s="5"/>
      <c r="R31" s="5"/>
      <c r="S31" s="1"/>
      <c r="T31" s="1"/>
      <c r="U31" s="1"/>
      <c r="V31" s="203"/>
      <c r="W31" s="203"/>
      <c r="X31" s="163"/>
      <c r="Y31" s="116"/>
      <c r="Z31" s="116"/>
      <c r="AA31" s="203"/>
      <c r="AB31" s="203"/>
      <c r="AC31" s="46"/>
      <c r="AD31" s="9"/>
      <c r="AE31" s="9"/>
      <c r="AF31" s="203"/>
      <c r="AG31" s="203"/>
      <c r="AH31" s="47"/>
      <c r="AI31" s="9"/>
      <c r="AJ31" s="9"/>
      <c r="AK31" s="203"/>
      <c r="AL31" s="203"/>
      <c r="AM31" s="47"/>
      <c r="AN31" s="9"/>
      <c r="AO31" s="9"/>
      <c r="AP31" s="203"/>
      <c r="AQ31" s="203"/>
      <c r="AR31" s="203"/>
      <c r="AS31" s="47"/>
      <c r="AT31" s="1"/>
    </row>
    <row r="32" spans="1:47" ht="15.75" customHeight="1" x14ac:dyDescent="0.25">
      <c r="A32" s="3"/>
      <c r="B32" s="220" t="s">
        <v>160</v>
      </c>
      <c r="C32" s="220"/>
      <c r="D32" s="131"/>
      <c r="E32" s="131"/>
      <c r="F32" s="221" t="s">
        <v>160</v>
      </c>
      <c r="G32" s="221"/>
      <c r="H32" s="221"/>
      <c r="I32" s="221"/>
      <c r="J32" s="221" t="s">
        <v>160</v>
      </c>
      <c r="K32" s="221"/>
      <c r="L32" s="221"/>
      <c r="M32" s="221"/>
      <c r="N32" s="221"/>
      <c r="O32" s="221"/>
      <c r="P32" s="221"/>
      <c r="Q32" s="5"/>
      <c r="R32" s="5"/>
      <c r="S32" s="1"/>
      <c r="T32" s="1"/>
      <c r="U32" s="1"/>
      <c r="V32" s="196"/>
      <c r="W32" s="196"/>
      <c r="X32" s="159"/>
      <c r="Y32" s="116"/>
      <c r="Z32" s="116"/>
      <c r="AA32" s="196"/>
      <c r="AB32" s="196"/>
      <c r="AC32" s="44"/>
      <c r="AD32" s="9"/>
      <c r="AE32" s="9"/>
      <c r="AF32" s="196"/>
      <c r="AG32" s="196"/>
      <c r="AH32" s="44"/>
      <c r="AI32" s="9"/>
      <c r="AJ32" s="9"/>
      <c r="AK32" s="196"/>
      <c r="AL32" s="196"/>
      <c r="AM32" s="44"/>
      <c r="AN32" s="9"/>
      <c r="AO32" s="9"/>
      <c r="AP32" s="196"/>
      <c r="AQ32" s="196"/>
      <c r="AR32" s="196"/>
      <c r="AS32" s="44"/>
      <c r="AT32" s="1"/>
    </row>
    <row r="33" spans="1:46" ht="51" customHeight="1" x14ac:dyDescent="0.25">
      <c r="A33" s="3"/>
      <c r="B33" s="219" t="s">
        <v>161</v>
      </c>
      <c r="C33" s="219"/>
      <c r="D33" s="130"/>
      <c r="E33" s="130"/>
      <c r="F33" s="217" t="s">
        <v>162</v>
      </c>
      <c r="G33" s="217"/>
      <c r="H33" s="217"/>
      <c r="I33" s="217"/>
      <c r="J33" s="217" t="s">
        <v>163</v>
      </c>
      <c r="K33" s="217"/>
      <c r="L33" s="217"/>
      <c r="M33" s="217"/>
      <c r="N33" s="217"/>
      <c r="O33" s="217"/>
      <c r="P33" s="217"/>
      <c r="Q33" s="5"/>
      <c r="R33" s="155"/>
      <c r="S33" s="1"/>
      <c r="T33" s="1"/>
      <c r="U33" s="1"/>
      <c r="V33" s="1"/>
      <c r="W33" s="1"/>
      <c r="X33" s="164"/>
      <c r="Y33" s="113"/>
      <c r="Z33" s="113"/>
      <c r="AA33" s="1"/>
      <c r="AB33" s="1"/>
      <c r="AC33" s="6"/>
      <c r="AD33" s="1"/>
      <c r="AE33" s="1"/>
      <c r="AF33" s="1"/>
      <c r="AG33" s="1"/>
      <c r="AH33" s="6"/>
      <c r="AI33" s="1"/>
      <c r="AJ33" s="1"/>
      <c r="AK33" s="1"/>
      <c r="AL33" s="1"/>
      <c r="AM33" s="6"/>
      <c r="AN33" s="1"/>
      <c r="AO33" s="1"/>
      <c r="AP33" s="1"/>
      <c r="AQ33" s="1"/>
      <c r="AR33" s="1"/>
      <c r="AS33" s="6"/>
      <c r="AT33" s="1"/>
    </row>
    <row r="34" spans="1:46" ht="22.5" customHeight="1" x14ac:dyDescent="0.25">
      <c r="A34" s="3"/>
      <c r="B34" s="219"/>
      <c r="C34" s="219"/>
      <c r="D34" s="130"/>
      <c r="E34" s="130"/>
      <c r="F34" s="217"/>
      <c r="G34" s="217"/>
      <c r="H34" s="217"/>
      <c r="I34" s="217"/>
      <c r="J34" s="219"/>
      <c r="K34" s="219"/>
      <c r="L34" s="219"/>
      <c r="M34" s="219"/>
      <c r="N34" s="219"/>
      <c r="O34" s="219"/>
      <c r="P34" s="219"/>
      <c r="Q34" s="5"/>
      <c r="R34" s="5"/>
      <c r="S34" s="1"/>
      <c r="T34" s="1"/>
      <c r="U34" s="1"/>
      <c r="V34" s="1"/>
      <c r="W34" s="1"/>
      <c r="X34" s="164"/>
      <c r="Y34" s="113"/>
      <c r="Z34" s="113"/>
      <c r="AA34" s="1"/>
      <c r="AB34" s="1"/>
      <c r="AC34" s="6"/>
      <c r="AD34" s="1"/>
      <c r="AE34" s="1"/>
      <c r="AF34" s="1"/>
      <c r="AG34" s="1"/>
      <c r="AH34" s="6"/>
      <c r="AI34" s="1"/>
      <c r="AJ34" s="1"/>
      <c r="AK34" s="1"/>
      <c r="AL34" s="1"/>
      <c r="AM34" s="6"/>
      <c r="AN34" s="1"/>
      <c r="AO34" s="1"/>
      <c r="AP34" s="1"/>
      <c r="AQ34" s="1"/>
      <c r="AR34" s="1"/>
      <c r="AS34" s="6"/>
      <c r="AT34" s="1"/>
    </row>
    <row r="35" spans="1:46" x14ac:dyDescent="0.25">
      <c r="R35" s="156"/>
    </row>
  </sheetData>
  <mergeCells count="106">
    <mergeCell ref="A7:B7"/>
    <mergeCell ref="D3:I3"/>
    <mergeCell ref="F4:I4"/>
    <mergeCell ref="V8:Z8"/>
    <mergeCell ref="F5:I5"/>
    <mergeCell ref="F6:I6"/>
    <mergeCell ref="F7:I7"/>
    <mergeCell ref="D12:U13"/>
    <mergeCell ref="V12:Z12"/>
    <mergeCell ref="V7:Z7"/>
    <mergeCell ref="F8:I8"/>
    <mergeCell ref="B34:C34"/>
    <mergeCell ref="F34:I34"/>
    <mergeCell ref="J34:P34"/>
    <mergeCell ref="F31:I31"/>
    <mergeCell ref="J31:P31"/>
    <mergeCell ref="J33:P33"/>
    <mergeCell ref="F33:I33"/>
    <mergeCell ref="B33:C33"/>
    <mergeCell ref="B32:C32"/>
    <mergeCell ref="F32:I32"/>
    <mergeCell ref="J32:P32"/>
    <mergeCell ref="V32:W32"/>
    <mergeCell ref="AK32:AL32"/>
    <mergeCell ref="AK31:AL31"/>
    <mergeCell ref="B31:D31"/>
    <mergeCell ref="B27:D27"/>
    <mergeCell ref="F27:U27"/>
    <mergeCell ref="Y27:Z27"/>
    <mergeCell ref="AA32:AB32"/>
    <mergeCell ref="V31:W31"/>
    <mergeCell ref="AA31:AB31"/>
    <mergeCell ref="AF28:AG28"/>
    <mergeCell ref="AK28:AL28"/>
    <mergeCell ref="V28:W28"/>
    <mergeCell ref="V30:W30"/>
    <mergeCell ref="AA28:AB28"/>
    <mergeCell ref="AE14:AE15"/>
    <mergeCell ref="V27:W27"/>
    <mergeCell ref="AK14:AL14"/>
    <mergeCell ref="Z14:Z15"/>
    <mergeCell ref="V13:Z13"/>
    <mergeCell ref="Y14:Y15"/>
    <mergeCell ref="AA14:AB14"/>
    <mergeCell ref="AK27:AL27"/>
    <mergeCell ref="AD27:AE27"/>
    <mergeCell ref="AI27:AJ27"/>
    <mergeCell ref="AA13:AE13"/>
    <mergeCell ref="AC14:AC15"/>
    <mergeCell ref="AF13:AJ13"/>
    <mergeCell ref="AK13:AO13"/>
    <mergeCell ref="AH14:AH15"/>
    <mergeCell ref="AM14:AM15"/>
    <mergeCell ref="AN14:AN15"/>
    <mergeCell ref="AO14:AO15"/>
    <mergeCell ref="AI14:AI15"/>
    <mergeCell ref="X14:X15"/>
    <mergeCell ref="V14:W14"/>
    <mergeCell ref="AP32:AR32"/>
    <mergeCell ref="AF32:AG32"/>
    <mergeCell ref="AF10:AG10"/>
    <mergeCell ref="AD14:AD15"/>
    <mergeCell ref="AP13:AT13"/>
    <mergeCell ref="AP10:AR10"/>
    <mergeCell ref="AT14:AT15"/>
    <mergeCell ref="AA10:AB10"/>
    <mergeCell ref="AF14:AG14"/>
    <mergeCell ref="AJ14:AJ15"/>
    <mergeCell ref="AA12:AE12"/>
    <mergeCell ref="AP30:AR30"/>
    <mergeCell ref="AK30:AL30"/>
    <mergeCell ref="AS27:AT27"/>
    <mergeCell ref="AA27:AB27"/>
    <mergeCell ref="AF27:AG27"/>
    <mergeCell ref="AK10:AL10"/>
    <mergeCell ref="AP28:AR28"/>
    <mergeCell ref="AF31:AG31"/>
    <mergeCell ref="AF30:AG30"/>
    <mergeCell ref="AA30:AB30"/>
    <mergeCell ref="AO27:AQ27"/>
    <mergeCell ref="AP31:AR31"/>
    <mergeCell ref="AF12:AJ12"/>
    <mergeCell ref="A1:I1"/>
    <mergeCell ref="A2:I2"/>
    <mergeCell ref="AF7:AJ7"/>
    <mergeCell ref="AK7:AO7"/>
    <mergeCell ref="AS14:AS15"/>
    <mergeCell ref="AP8:AT8"/>
    <mergeCell ref="AA7:AE7"/>
    <mergeCell ref="AA8:AE8"/>
    <mergeCell ref="AF8:AJ8"/>
    <mergeCell ref="AK8:AO8"/>
    <mergeCell ref="AP14:AR14"/>
    <mergeCell ref="AK12:AO12"/>
    <mergeCell ref="AP12:AT12"/>
    <mergeCell ref="AP7:AT7"/>
    <mergeCell ref="D9:S9"/>
    <mergeCell ref="A12:C13"/>
    <mergeCell ref="V10:W10"/>
    <mergeCell ref="D10:K10"/>
    <mergeCell ref="L10:O10"/>
    <mergeCell ref="D14:S14"/>
    <mergeCell ref="A3:B3"/>
    <mergeCell ref="A4:B4"/>
    <mergeCell ref="A5:B5"/>
    <mergeCell ref="A6:B6"/>
  </mergeCells>
  <conditionalFormatting sqref="AC27 AR27:AS27 AH17:AH27 AS17:AS26 AM17:AM27 X17:X27">
    <cfRule type="containsText" dxfId="9" priority="244" operator="containsText" text="N/A">
      <formula>NOT(ISERROR(SEARCH("N/A",X17)))</formula>
    </cfRule>
    <cfRule type="cellIs" dxfId="8" priority="245" operator="between">
      <formula>#REF!</formula>
      <formula>#REF!</formula>
    </cfRule>
    <cfRule type="cellIs" dxfId="7" priority="246" operator="between">
      <formula>#REF!</formula>
      <formula>#REF!</formula>
    </cfRule>
    <cfRule type="cellIs" dxfId="6" priority="247" operator="between">
      <formula>#REF!</formula>
      <formula>#REF!</formula>
    </cfRule>
  </conditionalFormatting>
  <conditionalFormatting sqref="X27">
    <cfRule type="colorScale" priority="35">
      <colorScale>
        <cfvo type="min"/>
        <cfvo type="percentile" val="50"/>
        <cfvo type="max"/>
        <color rgb="FFF8696B"/>
        <color rgb="FFFFEB84"/>
        <color rgb="FF63BE7B"/>
      </colorScale>
    </cfRule>
  </conditionalFormatting>
  <conditionalFormatting sqref="AC27">
    <cfRule type="colorScale" priority="34">
      <colorScale>
        <cfvo type="min"/>
        <cfvo type="percentile" val="50"/>
        <cfvo type="max"/>
        <color rgb="FFF8696B"/>
        <color rgb="FFFFEB84"/>
        <color rgb="FF63BE7B"/>
      </colorScale>
    </cfRule>
  </conditionalFormatting>
  <conditionalFormatting sqref="AH27">
    <cfRule type="colorScale" priority="33">
      <colorScale>
        <cfvo type="min"/>
        <cfvo type="percentile" val="50"/>
        <cfvo type="max"/>
        <color rgb="FFF8696B"/>
        <color rgb="FFFFEB84"/>
        <color rgb="FF63BE7B"/>
      </colorScale>
    </cfRule>
  </conditionalFormatting>
  <conditionalFormatting sqref="AM27">
    <cfRule type="colorScale" priority="32">
      <colorScale>
        <cfvo type="min"/>
        <cfvo type="percentile" val="50"/>
        <cfvo type="max"/>
        <color rgb="FFF8696B"/>
        <color rgb="FFFFEB84"/>
        <color rgb="FF63BE7B"/>
      </colorScale>
    </cfRule>
  </conditionalFormatting>
  <conditionalFormatting sqref="AR27">
    <cfRule type="colorScale" priority="27">
      <colorScale>
        <cfvo type="min"/>
        <cfvo type="percentile" val="50"/>
        <cfvo type="max"/>
        <color rgb="FFF8696B"/>
        <color rgb="FFFFEB84"/>
        <color rgb="FF63BE7B"/>
      </colorScale>
    </cfRule>
  </conditionalFormatting>
  <conditionalFormatting sqref="X17:X26">
    <cfRule type="containsText" dxfId="5" priority="20" operator="containsText" text="N/A">
      <formula>NOT(ISERROR(SEARCH("N/A",X17)))</formula>
    </cfRule>
  </conditionalFormatting>
  <conditionalFormatting sqref="W17:W21">
    <cfRule type="containsText" dxfId="4" priority="16" operator="containsText" text="N/A">
      <formula>NOT(ISERROR(SEARCH("N/A",W17)))</formula>
    </cfRule>
    <cfRule type="cellIs" dxfId="3" priority="17" operator="between">
      <formula>#REF!</formula>
      <formula>#REF!</formula>
    </cfRule>
    <cfRule type="cellIs" dxfId="2" priority="18" operator="between">
      <formula>#REF!</formula>
      <formula>#REF!</formula>
    </cfRule>
    <cfRule type="cellIs" dxfId="1" priority="19" operator="between">
      <formula>#REF!</formula>
      <formula>#REF!</formula>
    </cfRule>
  </conditionalFormatting>
  <conditionalFormatting sqref="W17:W21">
    <cfRule type="containsText" dxfId="0" priority="12" operator="containsText" text="N/A">
      <formula>NOT(ISERROR(SEARCH("N/A",W17)))</formula>
    </cfRule>
  </conditionalFormatting>
  <conditionalFormatting sqref="AR27">
    <cfRule type="colorScale" priority="264">
      <colorScale>
        <cfvo type="min"/>
        <cfvo type="percentile" val="50"/>
        <cfvo type="max"/>
        <color rgb="FF63BE7B"/>
        <color rgb="FFFFEB84"/>
        <color rgb="FFF8696B"/>
      </colorScale>
    </cfRule>
  </conditionalFormatting>
  <dataValidations count="6">
    <dataValidation type="list" allowBlank="1" showInputMessage="1" showErrorMessage="1" sqref="J26 J17:J24" xr:uid="{00000000-0002-0000-0000-000000000000}">
      <formula1>PROGRAMACION</formula1>
    </dataValidation>
    <dataValidation type="list" allowBlank="1" showInputMessage="1" showErrorMessage="1" sqref="W5" xr:uid="{00000000-0002-0000-0000-000001000000}">
      <formula1>$AT$7:$AT$10</formula1>
    </dataValidation>
    <dataValidation type="list" allowBlank="1" showInputMessage="1" showErrorMessage="1" error="Escriba un texto " promptTitle="Cualquier contenido" sqref="F17:F21" xr:uid="{00000000-0002-0000-0000-000002000000}">
      <formula1>META02</formula1>
    </dataValidation>
    <dataValidation type="list" allowBlank="1" showInputMessage="1" showErrorMessage="1" error="Escriba un texto " promptTitle="Cualquier contenido" sqref="F24:F26 F22" xr:uid="{00000000-0002-0000-0000-000003000000}">
      <formula1>META2</formula1>
    </dataValidation>
    <dataValidation type="list" allowBlank="1" showInputMessage="1" showErrorMessage="1" sqref="Q17:Q26" xr:uid="{00000000-0002-0000-0000-000004000000}">
      <formula1>INDICADOR</formula1>
    </dataValidation>
    <dataValidation type="list" allowBlank="1" showInputMessage="1" showErrorMessage="1" sqref="U17:U26"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164</v>
      </c>
      <c r="B1" t="s">
        <v>165</v>
      </c>
      <c r="C1" t="s">
        <v>166</v>
      </c>
      <c r="D1" t="s">
        <v>167</v>
      </c>
      <c r="F1" t="s">
        <v>168</v>
      </c>
    </row>
    <row r="2" spans="1:8" x14ac:dyDescent="0.25">
      <c r="A2" t="s">
        <v>169</v>
      </c>
      <c r="B2" t="s">
        <v>170</v>
      </c>
      <c r="D2" t="s">
        <v>87</v>
      </c>
      <c r="F2" t="s">
        <v>63</v>
      </c>
    </row>
    <row r="3" spans="1:8" x14ac:dyDescent="0.25">
      <c r="A3" t="s">
        <v>171</v>
      </c>
      <c r="B3" t="s">
        <v>172</v>
      </c>
      <c r="C3" t="s">
        <v>173</v>
      </c>
      <c r="D3" t="s">
        <v>76</v>
      </c>
      <c r="F3" t="s">
        <v>89</v>
      </c>
    </row>
    <row r="4" spans="1:8" x14ac:dyDescent="0.25">
      <c r="A4" t="s">
        <v>174</v>
      </c>
      <c r="C4" t="s">
        <v>84</v>
      </c>
      <c r="D4" t="s">
        <v>61</v>
      </c>
      <c r="F4" t="s">
        <v>175</v>
      </c>
    </row>
    <row r="5" spans="1:8" x14ac:dyDescent="0.25">
      <c r="A5" t="s">
        <v>176</v>
      </c>
      <c r="C5" t="s">
        <v>58</v>
      </c>
      <c r="D5" t="s">
        <v>177</v>
      </c>
    </row>
    <row r="6" spans="1:8" x14ac:dyDescent="0.25">
      <c r="A6" t="s">
        <v>178</v>
      </c>
      <c r="C6" t="s">
        <v>179</v>
      </c>
      <c r="E6" t="s">
        <v>180</v>
      </c>
      <c r="G6" t="s">
        <v>181</v>
      </c>
    </row>
    <row r="7" spans="1:8" x14ac:dyDescent="0.25">
      <c r="A7" t="s">
        <v>182</v>
      </c>
      <c r="E7" t="s">
        <v>183</v>
      </c>
      <c r="G7" t="s">
        <v>92</v>
      </c>
    </row>
    <row r="8" spans="1:8" x14ac:dyDescent="0.25">
      <c r="E8" t="s">
        <v>184</v>
      </c>
      <c r="G8" t="s">
        <v>185</v>
      </c>
    </row>
    <row r="9" spans="1:8" x14ac:dyDescent="0.25">
      <c r="E9" t="s">
        <v>186</v>
      </c>
    </row>
    <row r="10" spans="1:8" x14ac:dyDescent="0.25">
      <c r="E10" t="s">
        <v>187</v>
      </c>
    </row>
    <row r="12" spans="1:8" s="12" customFormat="1" ht="74.25" customHeight="1" x14ac:dyDescent="0.25">
      <c r="A12" s="21"/>
      <c r="C12" s="22"/>
      <c r="D12" s="15"/>
      <c r="H12" s="12" t="s">
        <v>188</v>
      </c>
    </row>
    <row r="13" spans="1:8" s="12" customFormat="1" ht="74.25" customHeight="1" x14ac:dyDescent="0.25">
      <c r="A13" s="21"/>
      <c r="C13" s="22"/>
      <c r="D13" s="15"/>
      <c r="H13" s="12" t="s">
        <v>189</v>
      </c>
    </row>
    <row r="14" spans="1:8" s="12" customFormat="1" ht="74.25" customHeight="1" x14ac:dyDescent="0.25">
      <c r="A14" s="21"/>
      <c r="C14" s="22"/>
      <c r="D14" s="11"/>
      <c r="H14" s="12" t="s">
        <v>190</v>
      </c>
    </row>
    <row r="15" spans="1:8" s="12" customFormat="1" ht="74.25" customHeight="1" x14ac:dyDescent="0.25">
      <c r="A15" s="21"/>
      <c r="C15" s="22"/>
      <c r="D15" s="11"/>
      <c r="H15" s="12" t="s">
        <v>191</v>
      </c>
    </row>
    <row r="16" spans="1:8" s="12" customFormat="1" ht="74.25" customHeight="1" thickBot="1" x14ac:dyDescent="0.3">
      <c r="A16" s="21"/>
      <c r="C16" s="22"/>
      <c r="D16" s="14"/>
    </row>
    <row r="17" spans="1:4" s="12" customFormat="1" ht="74.25" customHeight="1" x14ac:dyDescent="0.25">
      <c r="A17" s="21"/>
      <c r="C17" s="22"/>
      <c r="D17" s="13"/>
    </row>
    <row r="18" spans="1:4" s="12" customFormat="1" ht="74.25" customHeight="1" x14ac:dyDescent="0.25">
      <c r="A18" s="21"/>
      <c r="C18" s="22"/>
      <c r="D18" s="15"/>
    </row>
    <row r="19" spans="1:4" s="12" customFormat="1" ht="74.25" customHeight="1" x14ac:dyDescent="0.25">
      <c r="A19" s="21"/>
      <c r="C19" s="22"/>
      <c r="D19" s="15"/>
    </row>
    <row r="20" spans="1:4" s="12" customFormat="1" ht="74.25" customHeight="1" x14ac:dyDescent="0.25">
      <c r="A20" s="21"/>
      <c r="C20" s="22"/>
      <c r="D20" s="15"/>
    </row>
    <row r="21" spans="1:4" s="12" customFormat="1" ht="74.25" customHeight="1" thickBot="1" x14ac:dyDescent="0.3">
      <c r="A21" s="21"/>
      <c r="C21" s="23"/>
      <c r="D21" s="15"/>
    </row>
    <row r="22" spans="1:4" ht="18.75" thickBot="1" x14ac:dyDescent="0.3">
      <c r="C22" s="23"/>
      <c r="D22" s="13"/>
    </row>
    <row r="23" spans="1:4" ht="18.75" thickBot="1" x14ac:dyDescent="0.3">
      <c r="C23" s="23"/>
      <c r="D23" s="10"/>
    </row>
    <row r="24" spans="1:4" ht="18" x14ac:dyDescent="0.25">
      <c r="C24" s="24"/>
      <c r="D24" s="13"/>
    </row>
    <row r="25" spans="1:4" ht="18" x14ac:dyDescent="0.25">
      <c r="C25" s="24"/>
      <c r="D25" s="15"/>
    </row>
    <row r="26" spans="1:4" ht="18" x14ac:dyDescent="0.25">
      <c r="C26" s="24"/>
      <c r="D26" s="15"/>
    </row>
    <row r="27" spans="1:4" ht="18.75" thickBot="1" x14ac:dyDescent="0.3">
      <c r="C27" s="24"/>
      <c r="D27" s="14"/>
    </row>
    <row r="28" spans="1:4" ht="18" x14ac:dyDescent="0.25">
      <c r="C28" s="24"/>
      <c r="D28" s="13"/>
    </row>
    <row r="29" spans="1:4" ht="18" x14ac:dyDescent="0.25">
      <c r="C29" s="24"/>
      <c r="D29" s="15"/>
    </row>
    <row r="30" spans="1:4" ht="18" x14ac:dyDescent="0.25">
      <c r="C30" s="24"/>
      <c r="D30" s="15"/>
    </row>
    <row r="31" spans="1:4" ht="18" x14ac:dyDescent="0.25">
      <c r="C31" s="24"/>
      <c r="D31" s="15"/>
    </row>
    <row r="32" spans="1:4" ht="18" x14ac:dyDescent="0.25">
      <c r="C32" s="25"/>
      <c r="D32" s="15"/>
    </row>
    <row r="33" spans="3:4" ht="18" x14ac:dyDescent="0.25">
      <c r="C33" s="25"/>
      <c r="D33" s="15"/>
    </row>
    <row r="34" spans="3:4" ht="18" x14ac:dyDescent="0.25">
      <c r="C34" s="25"/>
      <c r="D34" s="14"/>
    </row>
    <row r="35" spans="3:4" ht="18" x14ac:dyDescent="0.25">
      <c r="C35" s="25"/>
      <c r="D35" s="14"/>
    </row>
    <row r="36" spans="3:4" ht="18" x14ac:dyDescent="0.25">
      <c r="C36" s="25"/>
      <c r="D36" s="14"/>
    </row>
    <row r="37" spans="3:4" ht="18" x14ac:dyDescent="0.25">
      <c r="C37" s="25"/>
      <c r="D37" s="14"/>
    </row>
    <row r="38" spans="3:4" ht="18" x14ac:dyDescent="0.25">
      <c r="C38" s="25"/>
      <c r="D38" s="17"/>
    </row>
    <row r="39" spans="3:4" ht="18" x14ac:dyDescent="0.25">
      <c r="C39" s="25"/>
      <c r="D39" s="17"/>
    </row>
    <row r="40" spans="3:4" ht="18" x14ac:dyDescent="0.25">
      <c r="C40" s="26"/>
      <c r="D40" s="17"/>
    </row>
    <row r="41" spans="3:4" ht="18" x14ac:dyDescent="0.25">
      <c r="C41" s="26"/>
      <c r="D41" s="17"/>
    </row>
    <row r="42" spans="3:4" ht="18.75" thickBot="1" x14ac:dyDescent="0.3">
      <c r="C42" s="27"/>
      <c r="D42" s="17"/>
    </row>
    <row r="43" spans="3:4" ht="18" x14ac:dyDescent="0.25">
      <c r="C43" s="28"/>
      <c r="D43" s="13"/>
    </row>
    <row r="44" spans="3:4" ht="18" x14ac:dyDescent="0.25">
      <c r="C44" s="29"/>
      <c r="D44" s="14"/>
    </row>
    <row r="45" spans="3:4" ht="18" x14ac:dyDescent="0.25">
      <c r="C45" s="29"/>
      <c r="D45" s="14"/>
    </row>
    <row r="46" spans="3:4" ht="18" x14ac:dyDescent="0.25">
      <c r="C46" s="29"/>
      <c r="D46" s="17"/>
    </row>
    <row r="47" spans="3:4" ht="18.75" thickBot="1" x14ac:dyDescent="0.3">
      <c r="C47" s="30"/>
      <c r="D47" s="16"/>
    </row>
    <row r="48" spans="3:4" ht="18" x14ac:dyDescent="0.25">
      <c r="C48" s="31"/>
    </row>
    <row r="49" spans="3:3" ht="18" x14ac:dyDescent="0.25">
      <c r="C49" s="31"/>
    </row>
    <row r="50" spans="3:3" ht="18" x14ac:dyDescent="0.25">
      <c r="C50" s="31"/>
    </row>
    <row r="51" spans="3:3" ht="18" x14ac:dyDescent="0.25">
      <c r="C51" s="31"/>
    </row>
    <row r="52" spans="3:3" ht="18" x14ac:dyDescent="0.25">
      <c r="C52" s="32"/>
    </row>
    <row r="53" spans="3:3" ht="18" x14ac:dyDescent="0.25">
      <c r="C53" s="32"/>
    </row>
    <row r="54" spans="3:3" ht="18" x14ac:dyDescent="0.25">
      <c r="C54" s="32"/>
    </row>
    <row r="55" spans="3:3" ht="18" x14ac:dyDescent="0.25">
      <c r="C55" s="32"/>
    </row>
    <row r="56" spans="3:3" ht="18" x14ac:dyDescent="0.25">
      <c r="C56" s="33"/>
    </row>
    <row r="57" spans="3:3" ht="18" x14ac:dyDescent="0.25">
      <c r="C57" s="34"/>
    </row>
    <row r="58" spans="3:3" ht="18" x14ac:dyDescent="0.25">
      <c r="C58" s="34"/>
    </row>
    <row r="59" spans="3:3" ht="18" x14ac:dyDescent="0.25">
      <c r="C59" s="34"/>
    </row>
    <row r="60" spans="3:3" ht="18.75" thickBot="1" x14ac:dyDescent="0.3">
      <c r="C60" s="35"/>
    </row>
    <row r="61" spans="3:3" ht="18" x14ac:dyDescent="0.25">
      <c r="C61" s="36"/>
    </row>
    <row r="62" spans="3:3" ht="18" x14ac:dyDescent="0.25">
      <c r="C62" s="37"/>
    </row>
    <row r="63" spans="3:3" ht="18" x14ac:dyDescent="0.25">
      <c r="C63" s="37"/>
    </row>
    <row r="64" spans="3:3" ht="18" x14ac:dyDescent="0.25">
      <c r="C64" s="37"/>
    </row>
    <row r="65" spans="3:3" ht="18" x14ac:dyDescent="0.25">
      <c r="C65" s="37"/>
    </row>
    <row r="66" spans="3:3" ht="18" x14ac:dyDescent="0.25">
      <c r="C66" s="38"/>
    </row>
    <row r="67" spans="3:3" ht="18" x14ac:dyDescent="0.25">
      <c r="C67" s="38"/>
    </row>
    <row r="68" spans="3:3" ht="18" x14ac:dyDescent="0.25">
      <c r="C68" s="38"/>
    </row>
    <row r="69" spans="3:3" ht="18" x14ac:dyDescent="0.25">
      <c r="C69" s="38"/>
    </row>
    <row r="70" spans="3:3" ht="18" x14ac:dyDescent="0.25">
      <c r="C70" s="38"/>
    </row>
    <row r="71" spans="3:3" ht="18" x14ac:dyDescent="0.25">
      <c r="C71" s="39"/>
    </row>
    <row r="72" spans="3:3" ht="18" x14ac:dyDescent="0.25">
      <c r="C72" s="38"/>
    </row>
    <row r="73" spans="3:3" ht="18" x14ac:dyDescent="0.25">
      <c r="C73" s="38"/>
    </row>
    <row r="74" spans="3:3" ht="18" x14ac:dyDescent="0.25">
      <c r="C74" s="38"/>
    </row>
    <row r="75" spans="3:3" ht="18" x14ac:dyDescent="0.25">
      <c r="C75" s="38"/>
    </row>
    <row r="76" spans="3:3" ht="18" x14ac:dyDescent="0.25">
      <c r="C76" s="38"/>
    </row>
    <row r="77" spans="3:3" ht="18" x14ac:dyDescent="0.25">
      <c r="C77" s="38"/>
    </row>
    <row r="78" spans="3:3" ht="18" x14ac:dyDescent="0.25">
      <c r="C78" s="38"/>
    </row>
    <row r="79" spans="3:3" ht="18" x14ac:dyDescent="0.25">
      <c r="C79" s="37"/>
    </row>
    <row r="80" spans="3:3" ht="18" x14ac:dyDescent="0.25">
      <c r="C80" s="37"/>
    </row>
    <row r="81" spans="3:3" ht="18" x14ac:dyDescent="0.25">
      <c r="C81" s="37"/>
    </row>
    <row r="82" spans="3:3" ht="18" x14ac:dyDescent="0.25">
      <c r="C82" s="37"/>
    </row>
    <row r="83" spans="3:3" ht="18" x14ac:dyDescent="0.25">
      <c r="C83" s="37"/>
    </row>
    <row r="84" spans="3:3" ht="18" x14ac:dyDescent="0.25">
      <c r="C84" s="37"/>
    </row>
    <row r="85" spans="3:3" ht="18" x14ac:dyDescent="0.25">
      <c r="C85" s="40"/>
    </row>
    <row r="86" spans="3:3" ht="18" x14ac:dyDescent="0.25">
      <c r="C86" s="37"/>
    </row>
    <row r="87" spans="3:3" ht="18" x14ac:dyDescent="0.25">
      <c r="C87" s="37"/>
    </row>
    <row r="88" spans="3:3" ht="18.75" thickBot="1" x14ac:dyDescent="0.3">
      <c r="C88" s="41"/>
    </row>
    <row r="89" spans="3:3" ht="18" x14ac:dyDescent="0.25">
      <c r="C89" s="42"/>
    </row>
    <row r="90" spans="3:3" ht="18" x14ac:dyDescent="0.25">
      <c r="C90" s="38"/>
    </row>
    <row r="91" spans="3:3" ht="18" x14ac:dyDescent="0.25">
      <c r="C91" s="38"/>
    </row>
    <row r="92" spans="3:3" ht="18" x14ac:dyDescent="0.25">
      <c r="C92" s="38"/>
    </row>
    <row r="93" spans="3:3" ht="18" x14ac:dyDescent="0.25">
      <c r="C93" s="38"/>
    </row>
    <row r="94" spans="3:3" ht="18.75" thickBot="1" x14ac:dyDescent="0.3">
      <c r="C94" s="43"/>
    </row>
    <row r="99" spans="2:3" x14ac:dyDescent="0.25">
      <c r="B99" t="s">
        <v>192</v>
      </c>
      <c r="C99" t="s">
        <v>193</v>
      </c>
    </row>
    <row r="100" spans="2:3" x14ac:dyDescent="0.25">
      <c r="B100" s="19">
        <v>1167</v>
      </c>
      <c r="C100" s="12" t="s">
        <v>194</v>
      </c>
    </row>
    <row r="101" spans="2:3" ht="30" x14ac:dyDescent="0.25">
      <c r="B101" s="19">
        <v>1131</v>
      </c>
      <c r="C101" s="12" t="s">
        <v>195</v>
      </c>
    </row>
    <row r="102" spans="2:3" x14ac:dyDescent="0.25">
      <c r="B102" s="19">
        <v>1177</v>
      </c>
      <c r="C102" s="12" t="s">
        <v>196</v>
      </c>
    </row>
    <row r="103" spans="2:3" ht="30" x14ac:dyDescent="0.25">
      <c r="B103" s="19">
        <v>1094</v>
      </c>
      <c r="C103" s="12" t="s">
        <v>197</v>
      </c>
    </row>
    <row r="104" spans="2:3" x14ac:dyDescent="0.25">
      <c r="B104" s="19">
        <v>1128</v>
      </c>
      <c r="C104" s="12" t="s">
        <v>198</v>
      </c>
    </row>
    <row r="105" spans="2:3" ht="30" x14ac:dyDescent="0.25">
      <c r="B105" s="19">
        <v>1095</v>
      </c>
      <c r="C105" s="12" t="s">
        <v>199</v>
      </c>
    </row>
    <row r="106" spans="2:3" ht="30" x14ac:dyDescent="0.25">
      <c r="B106" s="19">
        <v>1129</v>
      </c>
      <c r="C106" s="12" t="s">
        <v>200</v>
      </c>
    </row>
    <row r="107" spans="2:3" ht="45" x14ac:dyDescent="0.25">
      <c r="B107" s="19">
        <v>1120</v>
      </c>
      <c r="C107" s="12" t="s">
        <v>201</v>
      </c>
    </row>
    <row r="108" spans="2:3" x14ac:dyDescent="0.25">
      <c r="B108" s="18"/>
    </row>
    <row r="109" spans="2:3" x14ac:dyDescent="0.25">
      <c r="B109" s="18"/>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 Guarin</cp:lastModifiedBy>
  <cp:revision/>
  <dcterms:created xsi:type="dcterms:W3CDTF">2016-04-29T15:58:00Z</dcterms:created>
  <dcterms:modified xsi:type="dcterms:W3CDTF">2019-07-29T16:24:22Z</dcterms:modified>
  <cp:category/>
  <cp:contentStatus/>
</cp:coreProperties>
</file>