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jeraldyn_tautiva_gobiernobogota_gov_co/Documents/2_PLANES DE ACCIÓN/PLAN DE ACCIÒN 2019/OFICIALIZACIÓN PG_2019/OFICIALIZADOS/V2_AJUSTE/NC/"/>
    </mc:Choice>
  </mc:AlternateContent>
  <xr:revisionPtr revIDLastSave="63" documentId="8_{C1222495-AFCF-44B1-B37D-33EB6C3D73D5}" xr6:coauthVersionLast="36" xr6:coauthVersionMax="43" xr10:uidLastSave="{C7EB9093-5914-4F3A-9771-36219653A671}"/>
  <bookViews>
    <workbookView xWindow="-120" yWindow="-120" windowWidth="15600" windowHeight="11760" tabRatio="849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PROCESO'!$A$1:$AT$33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26" i="1" l="1"/>
  <c r="AS18" i="1"/>
  <c r="AS19" i="1"/>
  <c r="AS20" i="1"/>
  <c r="AS21" i="1"/>
  <c r="AS22" i="1"/>
  <c r="AS24" i="1"/>
  <c r="AS25" i="1"/>
  <c r="AS17" i="1"/>
  <c r="AQ18" i="1"/>
  <c r="AQ19" i="1"/>
  <c r="AQ20" i="1"/>
  <c r="AQ21" i="1"/>
  <c r="AQ22" i="1"/>
  <c r="AQ23" i="1"/>
  <c r="AQ24" i="1"/>
  <c r="AQ25" i="1"/>
  <c r="AQ17" i="1"/>
  <c r="AP18" i="1"/>
  <c r="AP19" i="1"/>
  <c r="AP20" i="1"/>
  <c r="AP21" i="1"/>
  <c r="AP22" i="1"/>
  <c r="AP23" i="1"/>
  <c r="AP24" i="1"/>
  <c r="AP25" i="1"/>
  <c r="AP17" i="1"/>
  <c r="AM19" i="1"/>
  <c r="AM20" i="1"/>
  <c r="AM22" i="1"/>
  <c r="AM24" i="1"/>
  <c r="AM25" i="1"/>
  <c r="AK18" i="1"/>
  <c r="AK19" i="1"/>
  <c r="AK20" i="1"/>
  <c r="AK21" i="1"/>
  <c r="AK22" i="1"/>
  <c r="AK23" i="1"/>
  <c r="AK24" i="1"/>
  <c r="AK25" i="1"/>
  <c r="AK17" i="1"/>
  <c r="AH26" i="1"/>
  <c r="AH18" i="1"/>
  <c r="AH19" i="1"/>
  <c r="AH20" i="1"/>
  <c r="AH21" i="1"/>
  <c r="AH22" i="1"/>
  <c r="AF18" i="1"/>
  <c r="AF19" i="1"/>
  <c r="AF20" i="1"/>
  <c r="AF21" i="1"/>
  <c r="AF22" i="1"/>
  <c r="AF23" i="1"/>
  <c r="AF24" i="1"/>
  <c r="AF25" i="1"/>
  <c r="AF17" i="1"/>
  <c r="AC18" i="1"/>
  <c r="AC19" i="1"/>
  <c r="AC20" i="1"/>
  <c r="AC22" i="1"/>
  <c r="AC24" i="1"/>
  <c r="AC25" i="1"/>
  <c r="AC17" i="1"/>
  <c r="AA18" i="1"/>
  <c r="AA19" i="1"/>
  <c r="AA20" i="1"/>
  <c r="AA21" i="1"/>
  <c r="AA22" i="1"/>
  <c r="AA23" i="1"/>
  <c r="AA24" i="1"/>
  <c r="AA25" i="1"/>
  <c r="AA17" i="1"/>
  <c r="X18" i="1"/>
  <c r="X19" i="1"/>
  <c r="X20" i="1"/>
  <c r="X22" i="1"/>
  <c r="V18" i="1"/>
  <c r="V19" i="1"/>
  <c r="V20" i="1"/>
  <c r="V21" i="1"/>
  <c r="V22" i="1"/>
  <c r="V23" i="1"/>
  <c r="V24" i="1"/>
  <c r="V25" i="1"/>
  <c r="V17" i="1"/>
  <c r="E26" i="1" l="1"/>
  <c r="P21" i="1"/>
  <c r="AM26" i="1"/>
  <c r="X26" i="1"/>
  <c r="A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B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J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Q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<sst xmlns="http://schemas.openxmlformats.org/spreadsheetml/2006/main" count="295" uniqueCount="168">
  <si>
    <t>PROCESO PLANEACIÓN INSTITUCIONAL</t>
  </si>
  <si>
    <t>SECRETARÍA DISTRITAL DE GOBIERNO</t>
  </si>
  <si>
    <t xml:space="preserve">VIGENCIA DE LA PLANEACIÓN: </t>
  </si>
  <si>
    <t>CONTROL DE CAMBIOS</t>
  </si>
  <si>
    <t xml:space="preserve">Dependencia: </t>
  </si>
  <si>
    <t>Oficina Asesora de Planeación</t>
  </si>
  <si>
    <t>VERSIÓN</t>
  </si>
  <si>
    <t>FECHA</t>
  </si>
  <si>
    <t>DESCRIPCIÓN DE LA MODIFICACIÓN</t>
  </si>
  <si>
    <r>
      <t>Objetivo Proceso:</t>
    </r>
    <r>
      <rPr>
        <sz val="12"/>
        <rFont val="Garamond"/>
        <family val="1"/>
      </rPr>
      <t xml:space="preserve"> </t>
    </r>
  </si>
  <si>
    <t>Establecer la ruta de la gestión de la Entidad en los niveles estratégico, táctico y operativo a través del diseño, aplicación y monitoreo de metodologías que, de manera articulada, participativa y técnica; conduzcan al logro eficaz, eficiente y efectivo de los resultados esperados en cumplimiento del objeto de la Entidad.</t>
  </si>
  <si>
    <t>17  de Diciembre de 2018</t>
  </si>
  <si>
    <t>Se hace la oficialización del Plan de Gestión con relación a las metas programadas en la vigencia anterior.</t>
  </si>
  <si>
    <r>
      <t>Alcance del Proceso:</t>
    </r>
    <r>
      <rPr>
        <sz val="12"/>
        <rFont val="Garamond"/>
        <family val="1"/>
      </rPr>
      <t xml:space="preserve"> </t>
    </r>
  </si>
  <si>
    <t>Aplica para la planeación de la Entidad en los niveles estratégico, táctico y operativo. Inicia con el diseño de herramientas de gestión y finaliza con la aplicación y monitoreo de las mismas</t>
  </si>
  <si>
    <t>26 de Marzo de 2019</t>
  </si>
  <si>
    <r>
      <t xml:space="preserve">Por solicitud del líder del proceso de modifica la meta </t>
    </r>
    <r>
      <rPr>
        <i/>
        <sz val="12"/>
        <rFont val="Garamond"/>
        <family val="1"/>
      </rPr>
      <t xml:space="preserve">"Diseñar una herramienta para el monitoreo de los planes de acción derivados de los autodiagnósticos de las políticas del Modelo Integrado de Planeación y Gestión - MIPG" </t>
    </r>
    <r>
      <rPr>
        <sz val="12"/>
        <rFont val="Garamond"/>
        <family val="1"/>
      </rPr>
      <t xml:space="preserve"> por  </t>
    </r>
    <r>
      <rPr>
        <i/>
        <sz val="12"/>
        <rFont val="Garamond"/>
        <family val="1"/>
      </rPr>
      <t>Diseñar una herramienta para el monitoreo del Plan de Sostenibilidad y adecuación del Modelo Integrado de Planeación y Gestión-MIPG"</t>
    </r>
  </si>
  <si>
    <r>
      <t>Líder del  Proceso:</t>
    </r>
    <r>
      <rPr>
        <sz val="12"/>
        <rFont val="Garamond"/>
        <family val="1"/>
      </rPr>
      <t xml:space="preserve"> </t>
    </r>
  </si>
  <si>
    <t>Jefe Oficina Asesora de Planeación</t>
  </si>
  <si>
    <t>G</t>
  </si>
  <si>
    <t>PLAN ESTRATEGICO INSTITUCIONAL</t>
  </si>
  <si>
    <t>SEGUIMIENTO PLAN GESTION DEL PROCESO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</si>
  <si>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</si>
  <si>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</si>
  <si>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</si>
  <si>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</si>
  <si>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</si>
  <si>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</si>
  <si>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</si>
  <si>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</si>
  <si>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</si>
  <si>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OBJETIVO ESPECIFICO/ESTRATEGIA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</si>
  <si>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</si>
  <si>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</si>
  <si>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</si>
  <si>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</si>
  <si>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</si>
  <si>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</si>
  <si>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</si>
  <si>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</si>
  <si>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</si>
  <si>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</si>
  <si>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</si>
  <si>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</si>
  <si>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</si>
  <si>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</si>
  <si>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</si>
  <si>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</si>
  <si>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</si>
  <si>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</si>
  <si>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</si>
  <si>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</si>
  <si>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</si>
  <si>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
Integrar las herramientas de planeación, gestión y control, con enfoque de innovación, mejoramiento continuo, responsabilidad social, desarrollo integral del talento humano y transparencia</t>
  </si>
  <si>
    <t>Fortalecer los mecanismos de articulación y control del Sistema de Gestión Institucional en el marco de los lineamientos establecidos en el marco del Modelo Integral de Planeación y Gestión -MIPG</t>
  </si>
  <si>
    <t>Diseñar una herramienta para el monitoreo del Plan de Sostenibilidad y adecuación del Modelo Integrado de Planeación y Gestión-MIPG</t>
  </si>
  <si>
    <t>RETADORA (MEJORA)</t>
  </si>
  <si>
    <t>Herramienta de monitoreo Plan de Sostenibilidad y Adecuación</t>
  </si>
  <si>
    <t>Herramienta de monitoreo Plan de Sostenibilidad y Adecuación diseñada</t>
  </si>
  <si>
    <t>N/A</t>
  </si>
  <si>
    <t>SUMA</t>
  </si>
  <si>
    <t>EFICACIA</t>
  </si>
  <si>
    <t>Planeación Institucional</t>
  </si>
  <si>
    <t>Herramienta de monitoreo Plan de Sostenibilidad y Adecuación publicada</t>
  </si>
  <si>
    <t>Presentar tres (3) análisis de monitoreo preventivo a las actividades establecidas en el Plan Anticorrupción y Atención a la Ciudadanía - PAAC dirigido a los líderes de procesos como insumo para la toma de decisiones.</t>
  </si>
  <si>
    <t>Análisis de monitoreo preventivo a las actividades del PAAC</t>
  </si>
  <si>
    <t>Número de análisis de monitoreo preventivo a las actividades establecidas en el PAAC</t>
  </si>
  <si>
    <t>Análisis de monitoreo preventivo a las actividades del PAAC remitido a los líderes de procesos</t>
  </si>
  <si>
    <t>Diseñar e implementar el 100% de metodologías orientadas a mejorar la gestión y el desempeño en las diferentes etapas de los proyectos de inversión (programación, reprogramación, actualización, y seguimiento) de acuerdo con los parámetros establecidos por la Secretaría Distrital de Planeación, y por la Secretaria de Hacienda Distrital</t>
  </si>
  <si>
    <t>Porcentaje avance en el diseño e implementación de metodologías orientadas a mejorar la gestión y el desempeño en las diferentes etapas de los proyectos de inversión (programación, reprogramación, actualización, y seguimiento) de acuerdo con los parámetros establecidos por la Secretaría Distrital de Planeación, y por la Secretaria de Hacienda Distrital</t>
  </si>
  <si>
    <t>(Número de actividades del plan de trabajo desarrolladas para el diseño e implementación de las metodologías / Total de actividades del plan de trabajo formuladas) * 100</t>
  </si>
  <si>
    <t>CONSTANTE</t>
  </si>
  <si>
    <t>Porcentaje de avance del plan de trabajo</t>
  </si>
  <si>
    <t>Documentos Soporte
Documentos metodológicos</t>
  </si>
  <si>
    <t>Matriz de viabilidades OAP</t>
  </si>
  <si>
    <t>Disminuir en un 46% el tiempo promedio de expedición técnica de viabilidades de los procesos contractuales que llegan a la Oficina Asesora de Planeación en horario laboral</t>
  </si>
  <si>
    <t>Porcentaje de disminución del tiempo promedio de expedicón técnica de viabilidades en horario laboral</t>
  </si>
  <si>
    <t>((Tiempo promedio de expedición técnica de viabilidades vigencia 2018 - Tiempo promedio de expedición técnica de viabilidades en horario laboral vigencia 2019) / (Tiempo promedio de expedición técnica de viabilidades vigencia 2018)) * 100</t>
  </si>
  <si>
    <t>7,35 Horas
= 441 MINUTOS</t>
  </si>
  <si>
    <t>Porcentaje de disminución del tiempo promedio</t>
  </si>
  <si>
    <t>SIPSE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</si>
  <si>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</si>
  <si>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</si>
  <si>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</si>
  <si>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</si>
  <si>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</si>
  <si>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</si>
  <si>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</si>
  <si>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</si>
  <si>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</si>
  <si>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</si>
  <si>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</si>
  <si>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indexed="30"/>
        <rFont val="Garamond"/>
        <family val="1"/>
      </rPr>
      <t>/</t>
    </r>
    <r>
      <rPr>
        <sz val="12"/>
        <color indexed="30"/>
        <rFont val="Garamond"/>
        <family val="1"/>
      </rPr>
      <t xml:space="preserve"> N°  de acciones a gestionar bajo responsabilidad del proceso)*100</t>
    </r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</si>
  <si>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</si>
  <si>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</si>
  <si>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</si>
  <si>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</si>
  <si>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</si>
  <si>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</si>
  <si>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DECRECIENTE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</si>
  <si>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</si>
  <si>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</si>
  <si>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</si>
  <si>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</si>
  <si>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</si>
  <si>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</si>
  <si>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</si>
  <si>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</si>
  <si>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</si>
  <si>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</si>
  <si>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</si>
  <si>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</si>
  <si>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</si>
  <si>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</si>
  <si>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</si>
  <si>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</si>
  <si>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</si>
  <si>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</si>
  <si>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</si>
  <si>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r>
      <rPr>
        <b/>
        <sz val="12"/>
        <color indexed="8"/>
        <rFont val="Garamond"/>
        <family val="1"/>
      </rPr>
      <t xml:space="preserve">Nombre:            </t>
    </r>
    <r>
      <rPr>
        <sz val="12"/>
        <color indexed="8"/>
        <rFont val="Garamond"/>
        <family val="1"/>
      </rPr>
      <t xml:space="preserve">
</t>
    </r>
  </si>
  <si>
    <r>
      <t>Nombre:</t>
    </r>
    <r>
      <rPr>
        <sz val="12"/>
        <color indexed="8"/>
        <rFont val="Garamond"/>
        <family val="1"/>
      </rPr>
      <t xml:space="preserve"> </t>
    </r>
  </si>
  <si>
    <r>
      <t>Nombre:</t>
    </r>
    <r>
      <rPr>
        <sz val="12"/>
        <color indexed="8"/>
        <rFont val="Garamond"/>
        <family val="1"/>
      </rPr>
      <t xml:space="preserve"> 
</t>
    </r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</si>
  <si>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</si>
  <si>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</si>
  <si>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</si>
  <si>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</si>
  <si>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</si>
  <si>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</si>
  <si>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</si>
  <si>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EFICIENCIA</t>
  </si>
  <si>
    <t>ADQUISICION DE SERVICIOS</t>
  </si>
  <si>
    <t>GASTOS DE INVERSION</t>
  </si>
  <si>
    <t>RUTINARIA</t>
  </si>
  <si>
    <t>SERVICIOS PUBLICOS</t>
  </si>
  <si>
    <t>CRECIENTE</t>
  </si>
  <si>
    <t>EFECTIVIDAD</t>
  </si>
  <si>
    <t>GASTOS GENERALES</t>
  </si>
  <si>
    <t>GESTION</t>
  </si>
  <si>
    <t>SERVICIOS PERSONALES</t>
  </si>
  <si>
    <t>SOSTENIBILIDAD DEL SISTEMA DE GESTIÓN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</si>
  <si>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</si>
  <si>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</si>
  <si>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</si>
  <si>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</si>
  <si>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</si>
  <si>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</si>
  <si>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</si>
  <si>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</si>
  <si>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</si>
  <si>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</si>
  <si>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</si>
  <si>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</si>
  <si>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</si>
  <si>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</si>
  <si>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</si>
  <si>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</si>
  <si>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</si>
  <si>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</si>
  <si>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</si>
  <si>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</si>
  <si>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</si>
  <si>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</si>
  <si>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</si>
  <si>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META NO PROGRAMADA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</si>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</sst>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* #,##0.00&quot;    &quot;;\-* #,##0.00&quot;    &quot;;* \-#&quot;    &quot;;@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6"/>
      <name val="Garamond"/>
      <family val="1"/>
    </font>
    <font>
      <b/>
      <sz val="12"/>
      <color indexed="8"/>
      <name val="Garamond"/>
      <family val="1"/>
    </font>
    <font>
      <b/>
      <sz val="12"/>
      <color indexed="30"/>
      <name val="Garamond"/>
      <family val="1"/>
    </font>
    <font>
      <sz val="12"/>
      <color indexed="30"/>
      <name val="Garamond"/>
      <family val="1"/>
    </font>
    <font>
      <i/>
      <sz val="12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70C0"/>
      <name val="Garamond"/>
      <family val="1"/>
    </font>
    <font>
      <sz val="12"/>
      <color rgb="FF000000"/>
      <name val="Garamond"/>
      <family val="1"/>
    </font>
    <font>
      <b/>
      <sz val="12"/>
      <color rgb="FF0070C0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5" fontId="1" fillId="0" borderId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75">
    <xf numFmtId="0" fontId="0" fillId="0" borderId="0" xfId="0"/>
    <xf numFmtId="0" fontId="14" fillId="0" borderId="1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justify"/>
    </xf>
    <xf numFmtId="0" fontId="16" fillId="6" borderId="7" xfId="0" applyFont="1" applyFill="1" applyBorder="1" applyAlignment="1">
      <alignment horizontal="justify" vertical="center" wrapText="1"/>
    </xf>
    <xf numFmtId="0" fontId="16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16" fillId="8" borderId="7" xfId="0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16" fillId="11" borderId="10" xfId="0" applyFont="1" applyFill="1" applyBorder="1" applyAlignment="1">
      <alignment horizontal="justify" vertical="center" wrapText="1"/>
    </xf>
    <xf numFmtId="0" fontId="16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16" fillId="12" borderId="9" xfId="0" applyFont="1" applyFill="1" applyBorder="1" applyAlignment="1">
      <alignment horizontal="justify" vertical="center" wrapText="1"/>
    </xf>
    <xf numFmtId="0" fontId="16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16" fillId="12" borderId="11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vertical="center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vertical="center" wrapText="1"/>
    </xf>
    <xf numFmtId="9" fontId="6" fillId="7" borderId="0" xfId="4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7" borderId="0" xfId="0" applyFont="1" applyFill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 wrapText="1"/>
    </xf>
    <xf numFmtId="0" fontId="18" fillId="7" borderId="0" xfId="0" applyFont="1" applyFill="1" applyAlignment="1">
      <alignment vertical="center" wrapText="1"/>
    </xf>
    <xf numFmtId="9" fontId="18" fillId="0" borderId="2" xfId="4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7" borderId="2" xfId="0" applyFont="1" applyFill="1" applyBorder="1" applyAlignment="1" applyProtection="1">
      <alignment horizontal="justify" vertical="center" wrapText="1"/>
      <protection locked="0"/>
    </xf>
    <xf numFmtId="9" fontId="6" fillId="0" borderId="2" xfId="4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justify" vertical="center" wrapText="1"/>
    </xf>
    <xf numFmtId="9" fontId="20" fillId="0" borderId="2" xfId="4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justify" vertical="center" wrapText="1"/>
      <protection locked="0"/>
    </xf>
    <xf numFmtId="0" fontId="7" fillId="14" borderId="2" xfId="0" applyFont="1" applyFill="1" applyBorder="1" applyAlignment="1">
      <alignment vertical="center" wrapText="1"/>
    </xf>
    <xf numFmtId="0" fontId="19" fillId="15" borderId="2" xfId="0" applyFont="1" applyFill="1" applyBorder="1" applyAlignment="1">
      <alignment vertical="center"/>
    </xf>
    <xf numFmtId="0" fontId="18" fillId="7" borderId="17" xfId="0" applyFont="1" applyFill="1" applyBorder="1" applyAlignment="1" applyProtection="1">
      <alignment horizontal="justify" vertical="center" wrapText="1"/>
      <protection locked="0"/>
    </xf>
    <xf numFmtId="9" fontId="19" fillId="7" borderId="5" xfId="4" applyFont="1" applyFill="1" applyBorder="1" applyAlignment="1" applyProtection="1">
      <alignment horizontal="center" vertical="center" wrapText="1"/>
      <protection locked="0"/>
    </xf>
    <xf numFmtId="9" fontId="6" fillId="7" borderId="5" xfId="4" applyFont="1" applyFill="1" applyBorder="1" applyAlignment="1">
      <alignment horizontal="center" vertical="center" wrapText="1"/>
    </xf>
    <xf numFmtId="9" fontId="7" fillId="7" borderId="5" xfId="4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justify" vertical="center" wrapText="1"/>
    </xf>
    <xf numFmtId="0" fontId="18" fillId="7" borderId="2" xfId="0" applyFont="1" applyFill="1" applyBorder="1" applyAlignment="1">
      <alignment horizontal="justify" vertical="center" wrapText="1"/>
    </xf>
    <xf numFmtId="9" fontId="18" fillId="0" borderId="2" xfId="4" applyFont="1" applyFill="1" applyBorder="1" applyAlignment="1">
      <alignment horizontal="justify" vertical="center" wrapText="1"/>
    </xf>
    <xf numFmtId="0" fontId="18" fillId="0" borderId="2" xfId="0" applyFont="1" applyFill="1" applyBorder="1" applyAlignment="1" applyProtection="1">
      <alignment horizontal="justify" vertical="center" wrapText="1"/>
      <protection locked="0"/>
    </xf>
    <xf numFmtId="0" fontId="18" fillId="0" borderId="2" xfId="4" applyNumberFormat="1" applyFont="1" applyFill="1" applyBorder="1" applyAlignment="1">
      <alignment horizontal="justify" vertical="center"/>
    </xf>
    <xf numFmtId="0" fontId="18" fillId="0" borderId="2" xfId="4" applyNumberFormat="1" applyFont="1" applyFill="1" applyBorder="1" applyAlignment="1">
      <alignment horizontal="justify" vertical="center" wrapText="1"/>
    </xf>
    <xf numFmtId="9" fontId="6" fillId="7" borderId="2" xfId="4" applyFont="1" applyFill="1" applyBorder="1" applyAlignment="1">
      <alignment horizontal="justify" vertical="center" wrapText="1"/>
    </xf>
    <xf numFmtId="0" fontId="18" fillId="7" borderId="2" xfId="4" applyNumberFormat="1" applyFont="1" applyFill="1" applyBorder="1" applyAlignment="1">
      <alignment horizontal="justify" vertical="center" wrapText="1"/>
    </xf>
    <xf numFmtId="0" fontId="18" fillId="7" borderId="2" xfId="4" applyNumberFormat="1" applyFont="1" applyFill="1" applyBorder="1" applyAlignment="1" applyProtection="1">
      <alignment horizontal="justify" vertical="center" wrapText="1"/>
      <protection locked="0"/>
    </xf>
    <xf numFmtId="9" fontId="7" fillId="7" borderId="2" xfId="4" applyFont="1" applyFill="1" applyBorder="1" applyAlignment="1">
      <alignment horizontal="justify" vertical="center" wrapText="1"/>
    </xf>
    <xf numFmtId="0" fontId="18" fillId="7" borderId="2" xfId="0" applyNumberFormat="1" applyFont="1" applyFill="1" applyBorder="1" applyAlignment="1" applyProtection="1">
      <alignment horizontal="justify" vertical="center" wrapText="1"/>
      <protection locked="0"/>
    </xf>
    <xf numFmtId="9" fontId="18" fillId="7" borderId="2" xfId="4" applyFont="1" applyFill="1" applyBorder="1" applyAlignment="1">
      <alignment horizontal="justify" vertical="center" wrapText="1"/>
    </xf>
    <xf numFmtId="9" fontId="6" fillId="7" borderId="2" xfId="4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Alignment="1">
      <alignment horizontal="justify" vertical="center"/>
    </xf>
    <xf numFmtId="1" fontId="18" fillId="0" borderId="2" xfId="4" applyNumberFormat="1" applyFont="1" applyFill="1" applyBorder="1" applyAlignment="1">
      <alignment horizontal="justify" vertical="center" wrapText="1"/>
    </xf>
    <xf numFmtId="164" fontId="18" fillId="7" borderId="2" xfId="4" applyNumberFormat="1" applyFont="1" applyFill="1" applyBorder="1" applyAlignment="1" applyProtection="1">
      <alignment horizontal="justify" vertical="center" wrapText="1"/>
      <protection locked="0"/>
    </xf>
    <xf numFmtId="0" fontId="21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9" fontId="18" fillId="7" borderId="2" xfId="4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Fill="1" applyBorder="1" applyAlignment="1" applyProtection="1">
      <alignment horizontal="justify" vertical="center" wrapText="1"/>
      <protection locked="0"/>
    </xf>
    <xf numFmtId="9" fontId="18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18" fillId="0" borderId="2" xfId="0" applyNumberFormat="1" applyFont="1" applyFill="1" applyBorder="1" applyAlignment="1" applyProtection="1">
      <alignment horizontal="justify" vertical="center"/>
      <protection locked="0"/>
    </xf>
    <xf numFmtId="9" fontId="18" fillId="7" borderId="2" xfId="4" applyNumberFormat="1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/>
    </xf>
    <xf numFmtId="9" fontId="20" fillId="0" borderId="2" xfId="4" applyFont="1" applyFill="1" applyBorder="1" applyAlignment="1">
      <alignment horizontal="justify" vertical="center" wrapText="1"/>
    </xf>
    <xf numFmtId="9" fontId="20" fillId="0" borderId="2" xfId="4" applyFont="1" applyFill="1" applyBorder="1" applyAlignment="1" applyProtection="1">
      <alignment horizontal="justify" vertical="center" wrapText="1"/>
      <protection locked="0"/>
    </xf>
    <xf numFmtId="9" fontId="20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20" fillId="0" borderId="17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Alignment="1">
      <alignment horizontal="justify"/>
    </xf>
    <xf numFmtId="9" fontId="20" fillId="0" borderId="2" xfId="4" applyFont="1" applyFill="1" applyBorder="1" applyAlignment="1">
      <alignment horizontal="justify" vertical="center"/>
    </xf>
    <xf numFmtId="0" fontId="7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9" fontId="20" fillId="0" borderId="2" xfId="0" applyNumberFormat="1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Border="1" applyAlignment="1">
      <alignment horizontal="right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9" fontId="6" fillId="7" borderId="5" xfId="4" applyFont="1" applyFill="1" applyBorder="1" applyAlignment="1" applyProtection="1">
      <alignment horizontal="center" vertical="center" wrapText="1"/>
      <protection locked="0"/>
    </xf>
    <xf numFmtId="9" fontId="6" fillId="7" borderId="18" xfId="4" applyFont="1" applyFill="1" applyBorder="1" applyAlignment="1" applyProtection="1">
      <alignment horizontal="center" vertical="center" wrapText="1"/>
      <protection locked="0"/>
    </xf>
    <xf numFmtId="0" fontId="19" fillId="20" borderId="5" xfId="0" applyFont="1" applyFill="1" applyBorder="1" applyAlignment="1" applyProtection="1">
      <alignment horizontal="center" vertical="center" wrapText="1"/>
      <protection locked="0"/>
    </xf>
    <xf numFmtId="0" fontId="19" fillId="21" borderId="5" xfId="0" applyFont="1" applyFill="1" applyBorder="1" applyAlignment="1" applyProtection="1">
      <alignment horizontal="center" vertical="center" wrapText="1"/>
      <protection locked="0"/>
    </xf>
    <xf numFmtId="0" fontId="19" fillId="19" borderId="5" xfId="0" applyFont="1" applyFill="1" applyBorder="1" applyAlignment="1" applyProtection="1">
      <alignment horizontal="center" vertical="center" wrapText="1"/>
      <protection locked="0"/>
    </xf>
    <xf numFmtId="0" fontId="19" fillId="9" borderId="5" xfId="0" applyFont="1" applyFill="1" applyBorder="1" applyAlignment="1" applyProtection="1">
      <alignment horizontal="center" vertical="center" wrapText="1"/>
      <protection locked="0"/>
    </xf>
    <xf numFmtId="0" fontId="7" fillId="9" borderId="2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Border="1" applyAlignment="1">
      <alignment horizontal="justify" vertical="center" wrapText="1"/>
    </xf>
    <xf numFmtId="0" fontId="19" fillId="7" borderId="0" xfId="0" applyFont="1" applyFill="1" applyBorder="1" applyAlignment="1">
      <alignment horizontal="right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22" fontId="19" fillId="22" borderId="2" xfId="0" applyNumberFormat="1" applyFont="1" applyFill="1" applyBorder="1" applyAlignment="1">
      <alignment horizontal="center" vertical="center"/>
    </xf>
    <xf numFmtId="0" fontId="19" fillId="22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45" name="AutoShape 38" descr="Resultado de imagen para boton agregar icono">
          <a:extLst>
            <a:ext uri="{FF2B5EF4-FFF2-40B4-BE49-F238E27FC236}">
              <a16:creationId xmlns:a16="http://schemas.microsoft.com/office/drawing/2014/main" id="{393D2323-315B-4585-BA1B-570AA618D478}"/>
            </a:ext>
          </a:extLst>
        </xdr:cNvPr>
        <xdr:cNvSpPr>
          <a:spLocks noChangeAspect="1" noChangeArrowheads="1"/>
        </xdr:cNvSpPr>
      </xdr:nvSpPr>
      <xdr:spPr bwMode="auto">
        <a:xfrm>
          <a:off x="1327785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46" name="AutoShape 39" descr="Resultado de imagen para boton agregar icono">
          <a:extLst>
            <a:ext uri="{FF2B5EF4-FFF2-40B4-BE49-F238E27FC236}">
              <a16:creationId xmlns:a16="http://schemas.microsoft.com/office/drawing/2014/main" id="{4D6089D3-4ADE-4889-80F9-4CB3CC77400E}"/>
            </a:ext>
          </a:extLst>
        </xdr:cNvPr>
        <xdr:cNvSpPr>
          <a:spLocks noChangeAspect="1" noChangeArrowheads="1"/>
        </xdr:cNvSpPr>
      </xdr:nvSpPr>
      <xdr:spPr bwMode="auto">
        <a:xfrm>
          <a:off x="1327785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47" name="AutoShape 40" descr="Resultado de imagen para boton agregar icono">
          <a:extLst>
            <a:ext uri="{FF2B5EF4-FFF2-40B4-BE49-F238E27FC236}">
              <a16:creationId xmlns:a16="http://schemas.microsoft.com/office/drawing/2014/main" id="{3C422526-F01E-4F83-B494-A0297313858F}"/>
            </a:ext>
          </a:extLst>
        </xdr:cNvPr>
        <xdr:cNvSpPr>
          <a:spLocks noChangeAspect="1" noChangeArrowheads="1"/>
        </xdr:cNvSpPr>
      </xdr:nvSpPr>
      <xdr:spPr bwMode="auto">
        <a:xfrm>
          <a:off x="1327785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48" name="AutoShape 42" descr="Z">
          <a:extLst>
            <a:ext uri="{FF2B5EF4-FFF2-40B4-BE49-F238E27FC236}">
              <a16:creationId xmlns:a16="http://schemas.microsoft.com/office/drawing/2014/main" id="{D349D49B-E4D0-428A-B9F3-FC1C4E019033}"/>
            </a:ext>
          </a:extLst>
        </xdr:cNvPr>
        <xdr:cNvSpPr>
          <a:spLocks noChangeAspect="1" noChangeArrowheads="1"/>
        </xdr:cNvSpPr>
      </xdr:nvSpPr>
      <xdr:spPr bwMode="auto">
        <a:xfrm>
          <a:off x="1327785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showGridLines="0" tabSelected="1" zoomScale="60" zoomScaleNormal="60" workbookViewId="0">
      <selection activeCell="F26" sqref="F26:U26"/>
    </sheetView>
  </sheetViews>
  <sheetFormatPr baseColWidth="10" defaultColWidth="0" defaultRowHeight="15.75" zeroHeight="1" x14ac:dyDescent="0.25"/>
  <cols>
    <col min="1" max="1" width="8.85546875" style="47" customWidth="1"/>
    <col min="2" max="2" width="45.140625" style="47" customWidth="1"/>
    <col min="3" max="3" width="43" style="47" customWidth="1"/>
    <col min="4" max="4" width="63.140625" style="47" customWidth="1"/>
    <col min="5" max="5" width="39" style="102" customWidth="1"/>
    <col min="6" max="6" width="36" style="47" customWidth="1"/>
    <col min="7" max="7" width="33.85546875" style="47" customWidth="1"/>
    <col min="8" max="8" width="39.7109375" style="47" customWidth="1"/>
    <col min="9" max="9" width="11.42578125" style="47" customWidth="1"/>
    <col min="10" max="10" width="18.85546875" style="47" customWidth="1"/>
    <col min="11" max="11" width="28" style="47" customWidth="1"/>
    <col min="12" max="15" width="11.42578125" style="47" customWidth="1"/>
    <col min="16" max="16" width="24.5703125" style="47" customWidth="1"/>
    <col min="17" max="17" width="20" style="47" customWidth="1"/>
    <col min="18" max="18" width="27.28515625" style="47" customWidth="1"/>
    <col min="19" max="19" width="19.5703125" style="47" customWidth="1"/>
    <col min="20" max="20" width="46.28515625" style="47" customWidth="1"/>
    <col min="21" max="21" width="11.42578125" style="47" customWidth="1"/>
    <col min="22" max="22" width="18.85546875" style="47" customWidth="1"/>
    <col min="23" max="23" width="14.140625" style="47" customWidth="1"/>
    <col min="24" max="24" width="18.42578125" style="47" customWidth="1"/>
    <col min="25" max="25" width="52.85546875" style="47" customWidth="1"/>
    <col min="26" max="26" width="17.7109375" style="47" customWidth="1"/>
    <col min="27" max="27" width="19.7109375" style="47" customWidth="1"/>
    <col min="28" max="29" width="16.42578125" style="47" customWidth="1"/>
    <col min="30" max="30" width="36.28515625" style="47" customWidth="1"/>
    <col min="31" max="31" width="27.28515625" style="47" customWidth="1"/>
    <col min="32" max="38" width="11.42578125" style="47" customWidth="1"/>
    <col min="39" max="39" width="14.85546875" style="47" customWidth="1"/>
    <col min="40" max="40" width="14.5703125" style="47" customWidth="1"/>
    <col min="41" max="41" width="20.7109375" style="47" customWidth="1"/>
    <col min="42" max="42" width="23" style="47" customWidth="1"/>
    <col min="43" max="43" width="19.140625" style="47" customWidth="1"/>
    <col min="44" max="44" width="31.42578125" style="47" customWidth="1"/>
    <col min="45" max="45" width="18.42578125" style="47" customWidth="1"/>
    <col min="46" max="46" width="19.85546875" style="47" customWidth="1"/>
    <col min="47" max="47" width="11.42578125" style="47" customWidth="1"/>
    <col min="48" max="16384" width="0" style="47" hidden="1"/>
  </cols>
  <sheetData>
    <row r="1" spans="1:46" ht="40.5" customHeight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46" ht="40.5" customHeight="1" thickBot="1" x14ac:dyDescent="0.3">
      <c r="A2" s="152" t="s">
        <v>1</v>
      </c>
      <c r="B2" s="152"/>
      <c r="C2" s="152"/>
      <c r="D2" s="153"/>
      <c r="E2" s="153"/>
      <c r="F2" s="153"/>
      <c r="G2" s="153"/>
      <c r="H2" s="153"/>
      <c r="I2" s="153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46" ht="32.25" customHeight="1" x14ac:dyDescent="0.25">
      <c r="A3" s="155" t="s">
        <v>2</v>
      </c>
      <c r="B3" s="155"/>
      <c r="C3" s="35">
        <v>2019</v>
      </c>
      <c r="D3" s="158" t="s">
        <v>3</v>
      </c>
      <c r="E3" s="159"/>
      <c r="F3" s="159"/>
      <c r="G3" s="159"/>
      <c r="H3" s="159"/>
      <c r="I3" s="160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</row>
    <row r="4" spans="1:46" ht="43.5" customHeight="1" x14ac:dyDescent="0.25">
      <c r="A4" s="155" t="s">
        <v>4</v>
      </c>
      <c r="B4" s="155"/>
      <c r="C4" s="35" t="s">
        <v>5</v>
      </c>
      <c r="D4" s="37" t="s">
        <v>6</v>
      </c>
      <c r="E4" s="118" t="s">
        <v>7</v>
      </c>
      <c r="F4" s="165" t="s">
        <v>8</v>
      </c>
      <c r="G4" s="165"/>
      <c r="H4" s="165"/>
      <c r="I4" s="16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6" ht="31.5" customHeight="1" x14ac:dyDescent="0.25">
      <c r="A5" s="155" t="s">
        <v>9</v>
      </c>
      <c r="B5" s="155"/>
      <c r="C5" s="35" t="s">
        <v>10</v>
      </c>
      <c r="D5" s="34">
        <v>1</v>
      </c>
      <c r="E5" s="119" t="s">
        <v>11</v>
      </c>
      <c r="F5" s="167" t="s">
        <v>12</v>
      </c>
      <c r="G5" s="167"/>
      <c r="H5" s="167"/>
      <c r="I5" s="168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ht="99" customHeight="1" x14ac:dyDescent="0.25">
      <c r="A6" s="155" t="s">
        <v>13</v>
      </c>
      <c r="B6" s="155"/>
      <c r="C6" s="35" t="s">
        <v>14</v>
      </c>
      <c r="D6" s="34">
        <v>2</v>
      </c>
      <c r="E6" s="119" t="s">
        <v>15</v>
      </c>
      <c r="F6" s="167" t="s">
        <v>16</v>
      </c>
      <c r="G6" s="167"/>
      <c r="H6" s="167"/>
      <c r="I6" s="16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38"/>
      <c r="AQ6" s="49"/>
      <c r="AR6" s="49"/>
      <c r="AS6" s="49"/>
      <c r="AT6" s="49"/>
    </row>
    <row r="7" spans="1:46" ht="42" customHeight="1" thickBot="1" x14ac:dyDescent="0.3">
      <c r="A7" s="155" t="s">
        <v>17</v>
      </c>
      <c r="B7" s="155"/>
      <c r="C7" s="35" t="s">
        <v>18</v>
      </c>
      <c r="D7" s="39"/>
      <c r="E7" s="99"/>
      <c r="F7" s="169"/>
      <c r="G7" s="170"/>
      <c r="H7" s="170"/>
      <c r="I7" s="17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x14ac:dyDescent="0.25">
      <c r="A8" s="40" t="s">
        <v>19</v>
      </c>
      <c r="B8" s="38"/>
      <c r="C8" s="38"/>
      <c r="D8" s="38"/>
      <c r="E8" s="100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8"/>
      <c r="R8" s="48"/>
      <c r="S8" s="48"/>
      <c r="T8" s="48"/>
      <c r="U8" s="48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x14ac:dyDescent="0.25">
      <c r="A9" s="38"/>
      <c r="B9" s="38"/>
      <c r="C9" s="38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20"/>
      <c r="U9" s="41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</row>
    <row r="10" spans="1:46" x14ac:dyDescent="0.25">
      <c r="A10" s="50"/>
      <c r="B10" s="48"/>
      <c r="C10" s="48"/>
      <c r="D10" s="174"/>
      <c r="E10" s="174"/>
      <c r="F10" s="174"/>
      <c r="G10" s="174"/>
      <c r="H10" s="174"/>
      <c r="I10" s="174"/>
      <c r="J10" s="174"/>
      <c r="K10" s="174"/>
      <c r="L10" s="123"/>
      <c r="M10" s="123"/>
      <c r="N10" s="123"/>
      <c r="O10" s="123"/>
      <c r="P10" s="110"/>
      <c r="Q10" s="110"/>
      <c r="R10" s="110"/>
      <c r="S10" s="110"/>
      <c r="T10" s="110"/>
      <c r="U10" s="110"/>
      <c r="V10" s="123"/>
      <c r="W10" s="123"/>
      <c r="X10" s="109"/>
      <c r="Y10" s="109"/>
      <c r="Z10" s="109"/>
      <c r="AA10" s="123"/>
      <c r="AB10" s="123"/>
      <c r="AC10" s="109"/>
      <c r="AD10" s="109"/>
      <c r="AE10" s="109"/>
      <c r="AF10" s="123"/>
      <c r="AG10" s="123"/>
      <c r="AH10" s="109"/>
      <c r="AI10" s="109"/>
      <c r="AJ10" s="109"/>
      <c r="AK10" s="123"/>
      <c r="AL10" s="123"/>
      <c r="AM10" s="109"/>
      <c r="AN10" s="109"/>
      <c r="AO10" s="109"/>
      <c r="AP10" s="123"/>
      <c r="AQ10" s="123"/>
      <c r="AR10" s="123"/>
      <c r="AS10" s="109"/>
      <c r="AT10" s="109"/>
    </row>
    <row r="11" spans="1:46" ht="16.5" thickBot="1" x14ac:dyDescent="0.3">
      <c r="A11" s="48"/>
      <c r="B11" s="48"/>
      <c r="C11" s="48"/>
      <c r="D11" s="48"/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</row>
    <row r="12" spans="1:46" x14ac:dyDescent="0.25">
      <c r="A12" s="161" t="s">
        <v>20</v>
      </c>
      <c r="B12" s="162"/>
      <c r="C12" s="16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8"/>
      <c r="W12" s="138"/>
      <c r="X12" s="138"/>
      <c r="Y12" s="138"/>
      <c r="Z12" s="138"/>
      <c r="AA12" s="157"/>
      <c r="AB12" s="157"/>
      <c r="AC12" s="157"/>
      <c r="AD12" s="157"/>
      <c r="AE12" s="157"/>
      <c r="AF12" s="138"/>
      <c r="AG12" s="138"/>
      <c r="AH12" s="138"/>
      <c r="AI12" s="138"/>
      <c r="AJ12" s="138"/>
      <c r="AK12" s="154"/>
      <c r="AL12" s="154"/>
      <c r="AM12" s="154"/>
      <c r="AN12" s="154"/>
      <c r="AO12" s="154"/>
      <c r="AP12" s="140" t="s">
        <v>21</v>
      </c>
      <c r="AQ12" s="140"/>
      <c r="AR12" s="140"/>
      <c r="AS12" s="140"/>
      <c r="AT12" s="141"/>
    </row>
    <row r="13" spans="1:46" x14ac:dyDescent="0.25">
      <c r="A13" s="163"/>
      <c r="B13" s="164"/>
      <c r="C13" s="164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47"/>
      <c r="W13" s="147"/>
      <c r="X13" s="147"/>
      <c r="Y13" s="147"/>
      <c r="Z13" s="147"/>
      <c r="AA13" s="145"/>
      <c r="AB13" s="145"/>
      <c r="AC13" s="145"/>
      <c r="AD13" s="145"/>
      <c r="AE13" s="145"/>
      <c r="AF13" s="147"/>
      <c r="AG13" s="147"/>
      <c r="AH13" s="147"/>
      <c r="AI13" s="147"/>
      <c r="AJ13" s="147"/>
      <c r="AK13" s="148"/>
      <c r="AL13" s="148"/>
      <c r="AM13" s="148"/>
      <c r="AN13" s="148"/>
      <c r="AO13" s="148"/>
      <c r="AP13" s="142" t="s">
        <v>22</v>
      </c>
      <c r="AQ13" s="142"/>
      <c r="AR13" s="142"/>
      <c r="AS13" s="142"/>
      <c r="AT13" s="143"/>
    </row>
    <row r="14" spans="1:46" ht="15" customHeight="1" x14ac:dyDescent="0.25">
      <c r="A14" s="116"/>
      <c r="B14" s="117"/>
      <c r="C14" s="117"/>
      <c r="D14" s="134" t="s">
        <v>23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11"/>
      <c r="U14" s="111"/>
      <c r="V14" s="135"/>
      <c r="W14" s="135"/>
      <c r="X14" s="173" t="s">
        <v>24</v>
      </c>
      <c r="Y14" s="135" t="s">
        <v>25</v>
      </c>
      <c r="Z14" s="135" t="s">
        <v>26</v>
      </c>
      <c r="AA14" s="146"/>
      <c r="AB14" s="146"/>
      <c r="AC14" s="146" t="s">
        <v>24</v>
      </c>
      <c r="AD14" s="146" t="s">
        <v>25</v>
      </c>
      <c r="AE14" s="146" t="s">
        <v>26</v>
      </c>
      <c r="AF14" s="135"/>
      <c r="AG14" s="135"/>
      <c r="AH14" s="135" t="s">
        <v>24</v>
      </c>
      <c r="AI14" s="135" t="s">
        <v>25</v>
      </c>
      <c r="AJ14" s="135" t="s">
        <v>26</v>
      </c>
      <c r="AK14" s="130"/>
      <c r="AL14" s="130"/>
      <c r="AM14" s="130" t="s">
        <v>24</v>
      </c>
      <c r="AN14" s="130" t="s">
        <v>25</v>
      </c>
      <c r="AO14" s="130" t="s">
        <v>26</v>
      </c>
      <c r="AP14" s="139" t="s">
        <v>27</v>
      </c>
      <c r="AQ14" s="139"/>
      <c r="AR14" s="139"/>
      <c r="AS14" s="139" t="s">
        <v>24</v>
      </c>
      <c r="AT14" s="144" t="s">
        <v>28</v>
      </c>
    </row>
    <row r="15" spans="1:46" ht="47.25" x14ac:dyDescent="0.25">
      <c r="A15" s="42" t="s">
        <v>29</v>
      </c>
      <c r="B15" s="43" t="s">
        <v>30</v>
      </c>
      <c r="C15" s="43" t="s">
        <v>31</v>
      </c>
      <c r="D15" s="111" t="s">
        <v>32</v>
      </c>
      <c r="E15" s="111" t="s">
        <v>33</v>
      </c>
      <c r="F15" s="111" t="s">
        <v>34</v>
      </c>
      <c r="G15" s="111" t="s">
        <v>35</v>
      </c>
      <c r="H15" s="111" t="s">
        <v>36</v>
      </c>
      <c r="I15" s="111" t="s">
        <v>37</v>
      </c>
      <c r="J15" s="111" t="s">
        <v>38</v>
      </c>
      <c r="K15" s="111" t="s">
        <v>39</v>
      </c>
      <c r="L15" s="111" t="s">
        <v>40</v>
      </c>
      <c r="M15" s="111" t="s">
        <v>41</v>
      </c>
      <c r="N15" s="111" t="s">
        <v>42</v>
      </c>
      <c r="O15" s="111" t="s">
        <v>43</v>
      </c>
      <c r="P15" s="111" t="s">
        <v>44</v>
      </c>
      <c r="Q15" s="111" t="s">
        <v>45</v>
      </c>
      <c r="R15" s="111" t="s">
        <v>46</v>
      </c>
      <c r="S15" s="111" t="s">
        <v>47</v>
      </c>
      <c r="T15" s="111" t="s">
        <v>48</v>
      </c>
      <c r="U15" s="111" t="s">
        <v>49</v>
      </c>
      <c r="V15" s="108" t="s">
        <v>50</v>
      </c>
      <c r="W15" s="108" t="s">
        <v>51</v>
      </c>
      <c r="X15" s="173"/>
      <c r="Y15" s="135"/>
      <c r="Z15" s="135"/>
      <c r="AA15" s="107" t="s">
        <v>50</v>
      </c>
      <c r="AB15" s="107" t="s">
        <v>51</v>
      </c>
      <c r="AC15" s="146"/>
      <c r="AD15" s="146"/>
      <c r="AE15" s="146"/>
      <c r="AF15" s="108" t="s">
        <v>50</v>
      </c>
      <c r="AG15" s="108" t="s">
        <v>51</v>
      </c>
      <c r="AH15" s="135"/>
      <c r="AI15" s="135"/>
      <c r="AJ15" s="135"/>
      <c r="AK15" s="104" t="s">
        <v>50</v>
      </c>
      <c r="AL15" s="104" t="s">
        <v>51</v>
      </c>
      <c r="AM15" s="130"/>
      <c r="AN15" s="130"/>
      <c r="AO15" s="130"/>
      <c r="AP15" s="114" t="s">
        <v>35</v>
      </c>
      <c r="AQ15" s="114" t="s">
        <v>50</v>
      </c>
      <c r="AR15" s="114" t="s">
        <v>51</v>
      </c>
      <c r="AS15" s="139"/>
      <c r="AT15" s="144"/>
    </row>
    <row r="16" spans="1:46" x14ac:dyDescent="0.25">
      <c r="A16" s="42"/>
      <c r="B16" s="62"/>
      <c r="C16" s="62"/>
      <c r="D16" s="111" t="s">
        <v>52</v>
      </c>
      <c r="E16" s="111"/>
      <c r="F16" s="111" t="s">
        <v>52</v>
      </c>
      <c r="G16" s="111" t="s">
        <v>52</v>
      </c>
      <c r="H16" s="111" t="s">
        <v>52</v>
      </c>
      <c r="I16" s="111" t="s">
        <v>52</v>
      </c>
      <c r="J16" s="111" t="s">
        <v>52</v>
      </c>
      <c r="K16" s="111" t="s">
        <v>52</v>
      </c>
      <c r="L16" s="63" t="s">
        <v>52</v>
      </c>
      <c r="M16" s="63" t="s">
        <v>52</v>
      </c>
      <c r="N16" s="63" t="s">
        <v>52</v>
      </c>
      <c r="O16" s="63" t="s">
        <v>52</v>
      </c>
      <c r="P16" s="111" t="s">
        <v>52</v>
      </c>
      <c r="Q16" s="111" t="s">
        <v>52</v>
      </c>
      <c r="R16" s="111" t="s">
        <v>52</v>
      </c>
      <c r="S16" s="111" t="s">
        <v>52</v>
      </c>
      <c r="T16" s="111"/>
      <c r="U16" s="111"/>
      <c r="V16" s="108" t="s">
        <v>52</v>
      </c>
      <c r="W16" s="108"/>
      <c r="X16" s="121" t="s">
        <v>52</v>
      </c>
      <c r="Y16" s="108" t="s">
        <v>52</v>
      </c>
      <c r="Z16" s="108" t="s">
        <v>52</v>
      </c>
      <c r="AA16" s="107" t="s">
        <v>52</v>
      </c>
      <c r="AB16" s="107" t="s">
        <v>52</v>
      </c>
      <c r="AC16" s="107" t="s">
        <v>52</v>
      </c>
      <c r="AD16" s="107" t="s">
        <v>52</v>
      </c>
      <c r="AE16" s="107" t="s">
        <v>52</v>
      </c>
      <c r="AF16" s="108" t="s">
        <v>52</v>
      </c>
      <c r="AG16" s="108" t="s">
        <v>52</v>
      </c>
      <c r="AH16" s="108"/>
      <c r="AI16" s="108" t="s">
        <v>52</v>
      </c>
      <c r="AJ16" s="108" t="s">
        <v>52</v>
      </c>
      <c r="AK16" s="104" t="s">
        <v>52</v>
      </c>
      <c r="AL16" s="104" t="s">
        <v>52</v>
      </c>
      <c r="AM16" s="104" t="s">
        <v>52</v>
      </c>
      <c r="AN16" s="104" t="s">
        <v>52</v>
      </c>
      <c r="AO16" s="104" t="s">
        <v>52</v>
      </c>
      <c r="AP16" s="114" t="s">
        <v>52</v>
      </c>
      <c r="AQ16" s="114"/>
      <c r="AR16" s="114" t="s">
        <v>52</v>
      </c>
      <c r="AS16" s="114" t="s">
        <v>52</v>
      </c>
      <c r="AT16" s="115" t="s">
        <v>52</v>
      </c>
    </row>
    <row r="17" spans="1:46" s="81" customFormat="1" ht="136.5" customHeight="1" x14ac:dyDescent="0.25">
      <c r="A17" s="68">
        <v>6</v>
      </c>
      <c r="B17" s="69" t="s">
        <v>53</v>
      </c>
      <c r="C17" s="56" t="s">
        <v>54</v>
      </c>
      <c r="D17" s="70" t="s">
        <v>55</v>
      </c>
      <c r="E17" s="58">
        <v>0.2</v>
      </c>
      <c r="F17" s="71" t="s">
        <v>56</v>
      </c>
      <c r="G17" s="55" t="s">
        <v>57</v>
      </c>
      <c r="H17" s="55" t="s">
        <v>58</v>
      </c>
      <c r="I17" s="72" t="s">
        <v>59</v>
      </c>
      <c r="J17" s="55" t="s">
        <v>60</v>
      </c>
      <c r="K17" s="55" t="s">
        <v>57</v>
      </c>
      <c r="L17" s="73">
        <v>0</v>
      </c>
      <c r="M17" s="73">
        <v>1</v>
      </c>
      <c r="N17" s="73">
        <v>0</v>
      </c>
      <c r="O17" s="73">
        <v>0</v>
      </c>
      <c r="P17" s="55">
        <v>1</v>
      </c>
      <c r="Q17" s="55" t="s">
        <v>61</v>
      </c>
      <c r="R17" s="55" t="s">
        <v>57</v>
      </c>
      <c r="S17" s="55" t="s">
        <v>62</v>
      </c>
      <c r="T17" s="55" t="s">
        <v>63</v>
      </c>
      <c r="U17" s="56"/>
      <c r="V17" s="69">
        <f>L17</f>
        <v>0</v>
      </c>
      <c r="W17" s="74"/>
      <c r="X17" s="74" t="s">
        <v>163</v>
      </c>
      <c r="Y17" s="56"/>
      <c r="Z17" s="56"/>
      <c r="AA17" s="75">
        <f>M17</f>
        <v>1</v>
      </c>
      <c r="AB17" s="76"/>
      <c r="AC17" s="77">
        <f>AB17/AA17</f>
        <v>0</v>
      </c>
      <c r="AD17" s="56"/>
      <c r="AE17" s="56"/>
      <c r="AF17" s="69">
        <f>N17</f>
        <v>0</v>
      </c>
      <c r="AG17" s="56"/>
      <c r="AH17" s="74" t="s">
        <v>163</v>
      </c>
      <c r="AI17" s="56"/>
      <c r="AJ17" s="56"/>
      <c r="AK17" s="69">
        <f>O17</f>
        <v>0</v>
      </c>
      <c r="AL17" s="78"/>
      <c r="AM17" s="74" t="s">
        <v>163</v>
      </c>
      <c r="AN17" s="56"/>
      <c r="AO17" s="56"/>
      <c r="AP17" s="69" t="str">
        <f>G17</f>
        <v>Herramienta de monitoreo Plan de Sostenibilidad y Adecuación</v>
      </c>
      <c r="AQ17" s="69">
        <f>P17</f>
        <v>1</v>
      </c>
      <c r="AR17" s="79"/>
      <c r="AS17" s="80">
        <f>AR17/AQ17</f>
        <v>0</v>
      </c>
      <c r="AT17" s="64"/>
    </row>
    <row r="18" spans="1:46" s="81" customFormat="1" ht="120" customHeight="1" x14ac:dyDescent="0.25">
      <c r="A18" s="68">
        <v>6</v>
      </c>
      <c r="B18" s="69" t="s">
        <v>53</v>
      </c>
      <c r="C18" s="56" t="s">
        <v>54</v>
      </c>
      <c r="D18" s="70" t="s">
        <v>64</v>
      </c>
      <c r="E18" s="58">
        <v>0.2</v>
      </c>
      <c r="F18" s="71" t="s">
        <v>56</v>
      </c>
      <c r="G18" s="55" t="s">
        <v>65</v>
      </c>
      <c r="H18" s="55" t="s">
        <v>66</v>
      </c>
      <c r="I18" s="72" t="s">
        <v>59</v>
      </c>
      <c r="J18" s="55" t="s">
        <v>60</v>
      </c>
      <c r="K18" s="55" t="s">
        <v>65</v>
      </c>
      <c r="L18" s="82">
        <v>1</v>
      </c>
      <c r="M18" s="82">
        <v>1</v>
      </c>
      <c r="N18" s="82">
        <v>1</v>
      </c>
      <c r="O18" s="82">
        <v>0</v>
      </c>
      <c r="P18" s="55">
        <v>3</v>
      </c>
      <c r="Q18" s="55" t="s">
        <v>61</v>
      </c>
      <c r="R18" s="55" t="s">
        <v>65</v>
      </c>
      <c r="S18" s="55" t="s">
        <v>62</v>
      </c>
      <c r="T18" s="55" t="s">
        <v>67</v>
      </c>
      <c r="U18" s="56"/>
      <c r="V18" s="69">
        <f t="shared" ref="V18:V25" si="0">L18</f>
        <v>1</v>
      </c>
      <c r="W18" s="74"/>
      <c r="X18" s="74">
        <f t="shared" ref="X18:X25" si="1">W18/V18</f>
        <v>0</v>
      </c>
      <c r="Y18" s="56"/>
      <c r="Z18" s="56"/>
      <c r="AA18" s="75">
        <f t="shared" ref="AA18:AA25" si="2">M18</f>
        <v>1</v>
      </c>
      <c r="AB18" s="76"/>
      <c r="AC18" s="77">
        <f t="shared" ref="AC18:AC25" si="3">AB18/AA18</f>
        <v>0</v>
      </c>
      <c r="AD18" s="56"/>
      <c r="AE18" s="56"/>
      <c r="AF18" s="69">
        <f t="shared" ref="AF18:AF25" si="4">N18</f>
        <v>1</v>
      </c>
      <c r="AG18" s="56"/>
      <c r="AH18" s="74">
        <f t="shared" ref="AH18:AH25" si="5">AG18/AF18</f>
        <v>0</v>
      </c>
      <c r="AI18" s="56"/>
      <c r="AJ18" s="56"/>
      <c r="AK18" s="69">
        <f t="shared" ref="AK18:AK25" si="6">O18</f>
        <v>0</v>
      </c>
      <c r="AL18" s="83"/>
      <c r="AM18" s="74" t="s">
        <v>163</v>
      </c>
      <c r="AN18" s="56"/>
      <c r="AO18" s="56"/>
      <c r="AP18" s="69" t="str">
        <f t="shared" ref="AP18:AP25" si="7">G18</f>
        <v>Análisis de monitoreo preventivo a las actividades del PAAC</v>
      </c>
      <c r="AQ18" s="69">
        <f t="shared" ref="AQ18:AQ25" si="8">P18</f>
        <v>3</v>
      </c>
      <c r="AR18" s="79"/>
      <c r="AS18" s="80">
        <f t="shared" ref="AS18:AS25" si="9">AR18/AQ18</f>
        <v>0</v>
      </c>
      <c r="AT18" s="64"/>
    </row>
    <row r="19" spans="1:46" s="81" customFormat="1" ht="299.25" x14ac:dyDescent="0.25">
      <c r="A19" s="68">
        <v>6</v>
      </c>
      <c r="B19" s="69" t="s">
        <v>53</v>
      </c>
      <c r="C19" s="56" t="s">
        <v>54</v>
      </c>
      <c r="D19" s="84" t="s">
        <v>68</v>
      </c>
      <c r="E19" s="54">
        <v>0.2</v>
      </c>
      <c r="F19" s="71" t="s">
        <v>56</v>
      </c>
      <c r="G19" s="84" t="s">
        <v>69</v>
      </c>
      <c r="H19" s="55" t="s">
        <v>70</v>
      </c>
      <c r="I19" s="55" t="s">
        <v>59</v>
      </c>
      <c r="J19" s="55" t="s">
        <v>71</v>
      </c>
      <c r="K19" s="55" t="s">
        <v>72</v>
      </c>
      <c r="L19" s="70">
        <v>1</v>
      </c>
      <c r="M19" s="70">
        <v>1</v>
      </c>
      <c r="N19" s="70">
        <v>1</v>
      </c>
      <c r="O19" s="70">
        <v>1</v>
      </c>
      <c r="P19" s="70">
        <v>1</v>
      </c>
      <c r="Q19" s="55" t="s">
        <v>61</v>
      </c>
      <c r="R19" s="85" t="s">
        <v>73</v>
      </c>
      <c r="S19" s="55" t="s">
        <v>62</v>
      </c>
      <c r="T19" s="85" t="s">
        <v>74</v>
      </c>
      <c r="U19" s="56"/>
      <c r="V19" s="79">
        <f t="shared" si="0"/>
        <v>1</v>
      </c>
      <c r="W19" s="74"/>
      <c r="X19" s="74">
        <f t="shared" si="1"/>
        <v>0</v>
      </c>
      <c r="Y19" s="56"/>
      <c r="Z19" s="56"/>
      <c r="AA19" s="79">
        <f t="shared" si="2"/>
        <v>1</v>
      </c>
      <c r="AB19" s="86"/>
      <c r="AC19" s="77">
        <f t="shared" si="3"/>
        <v>0</v>
      </c>
      <c r="AD19" s="56"/>
      <c r="AE19" s="56"/>
      <c r="AF19" s="79">
        <f t="shared" si="4"/>
        <v>1</v>
      </c>
      <c r="AG19" s="56"/>
      <c r="AH19" s="74">
        <f t="shared" si="5"/>
        <v>0</v>
      </c>
      <c r="AI19" s="56"/>
      <c r="AJ19" s="56"/>
      <c r="AK19" s="79">
        <f t="shared" si="6"/>
        <v>1</v>
      </c>
      <c r="AL19" s="83"/>
      <c r="AM19" s="74">
        <f t="shared" ref="AM18:AM25" si="10">AL19/AK19</f>
        <v>0</v>
      </c>
      <c r="AN19" s="56"/>
      <c r="AO19" s="56"/>
      <c r="AP19" s="69" t="str">
        <f t="shared" si="7"/>
        <v>Porcentaje avance en el diseño e implementación de metodologías orientadas a mejorar la gestión y el desempeño en las diferentes etapas de los proyectos de inversión (programación, reprogramación, actualización, y seguimiento) de acuerdo con los parámetros establecidos por la Secretaría Distrital de Planeación, y por la Secretaria de Hacienda Distrital</v>
      </c>
      <c r="AQ19" s="79">
        <f t="shared" si="8"/>
        <v>1</v>
      </c>
      <c r="AR19" s="79"/>
      <c r="AS19" s="80">
        <f t="shared" si="9"/>
        <v>0</v>
      </c>
      <c r="AT19" s="64"/>
    </row>
    <row r="20" spans="1:46" s="81" customFormat="1" ht="130.5" customHeight="1" x14ac:dyDescent="0.25">
      <c r="A20" s="68">
        <v>6</v>
      </c>
      <c r="B20" s="69" t="s">
        <v>53</v>
      </c>
      <c r="C20" s="56" t="s">
        <v>54</v>
      </c>
      <c r="D20" s="85" t="s">
        <v>75</v>
      </c>
      <c r="E20" s="57">
        <v>0.2</v>
      </c>
      <c r="F20" s="87" t="s">
        <v>56</v>
      </c>
      <c r="G20" s="85" t="s">
        <v>76</v>
      </c>
      <c r="H20" s="85" t="s">
        <v>77</v>
      </c>
      <c r="I20" s="87" t="s">
        <v>78</v>
      </c>
      <c r="J20" s="85"/>
      <c r="K20" s="87" t="s">
        <v>79</v>
      </c>
      <c r="L20" s="88">
        <v>0.115</v>
      </c>
      <c r="M20" s="88">
        <v>0.24</v>
      </c>
      <c r="N20" s="88">
        <v>0.36</v>
      </c>
      <c r="O20" s="89">
        <v>0.46</v>
      </c>
      <c r="P20" s="89">
        <v>0.46</v>
      </c>
      <c r="Q20" s="71" t="s">
        <v>61</v>
      </c>
      <c r="R20" s="71" t="s">
        <v>80</v>
      </c>
      <c r="S20" s="55" t="s">
        <v>62</v>
      </c>
      <c r="T20" s="55" t="s">
        <v>74</v>
      </c>
      <c r="U20" s="56"/>
      <c r="V20" s="79">
        <f t="shared" si="0"/>
        <v>0.115</v>
      </c>
      <c r="W20" s="74"/>
      <c r="X20" s="74">
        <f t="shared" si="1"/>
        <v>0</v>
      </c>
      <c r="Y20" s="56"/>
      <c r="Z20" s="56"/>
      <c r="AA20" s="79">
        <f t="shared" si="2"/>
        <v>0.24</v>
      </c>
      <c r="AB20" s="75"/>
      <c r="AC20" s="77">
        <f t="shared" si="3"/>
        <v>0</v>
      </c>
      <c r="AD20" s="56"/>
      <c r="AE20" s="56"/>
      <c r="AF20" s="79">
        <f t="shared" si="4"/>
        <v>0.36</v>
      </c>
      <c r="AG20" s="86"/>
      <c r="AH20" s="74">
        <f t="shared" si="5"/>
        <v>0</v>
      </c>
      <c r="AI20" s="56"/>
      <c r="AJ20" s="56"/>
      <c r="AK20" s="79">
        <f t="shared" si="6"/>
        <v>0.46</v>
      </c>
      <c r="AL20" s="90"/>
      <c r="AM20" s="74">
        <f t="shared" si="10"/>
        <v>0</v>
      </c>
      <c r="AN20" s="56"/>
      <c r="AO20" s="56"/>
      <c r="AP20" s="69" t="str">
        <f t="shared" si="7"/>
        <v>Porcentaje de disminución del tiempo promedio de expedicón técnica de viabilidades en horario laboral</v>
      </c>
      <c r="AQ20" s="79">
        <f t="shared" si="8"/>
        <v>0.46</v>
      </c>
      <c r="AR20" s="79"/>
      <c r="AS20" s="80">
        <f t="shared" si="9"/>
        <v>0</v>
      </c>
      <c r="AT20" s="64"/>
    </row>
    <row r="21" spans="1:46" s="97" customFormat="1" ht="116.25" customHeight="1" x14ac:dyDescent="0.25">
      <c r="A21" s="91">
        <v>6</v>
      </c>
      <c r="B21" s="61" t="s">
        <v>81</v>
      </c>
      <c r="C21" s="61" t="s">
        <v>82</v>
      </c>
      <c r="D21" s="59" t="s">
        <v>83</v>
      </c>
      <c r="E21" s="60">
        <v>0.04</v>
      </c>
      <c r="F21" s="59" t="s">
        <v>84</v>
      </c>
      <c r="G21" s="59" t="s">
        <v>85</v>
      </c>
      <c r="H21" s="59" t="s">
        <v>86</v>
      </c>
      <c r="I21" s="59">
        <v>1</v>
      </c>
      <c r="J21" s="59" t="s">
        <v>60</v>
      </c>
      <c r="K21" s="59" t="s">
        <v>87</v>
      </c>
      <c r="L21" s="59"/>
      <c r="M21" s="59"/>
      <c r="N21" s="59">
        <v>1</v>
      </c>
      <c r="O21" s="59"/>
      <c r="P21" s="59">
        <f>+SUM(L21:O21)</f>
        <v>1</v>
      </c>
      <c r="Q21" s="61" t="s">
        <v>61</v>
      </c>
      <c r="R21" s="61" t="s">
        <v>88</v>
      </c>
      <c r="S21" s="59" t="s">
        <v>62</v>
      </c>
      <c r="T21" s="92" t="s">
        <v>89</v>
      </c>
      <c r="U21" s="61"/>
      <c r="V21" s="69">
        <f t="shared" si="0"/>
        <v>0</v>
      </c>
      <c r="W21" s="61"/>
      <c r="X21" s="74" t="s">
        <v>163</v>
      </c>
      <c r="Y21" s="61"/>
      <c r="Z21" s="61"/>
      <c r="AA21" s="75">
        <f t="shared" si="2"/>
        <v>0</v>
      </c>
      <c r="AB21" s="94"/>
      <c r="AC21" s="77" t="s">
        <v>163</v>
      </c>
      <c r="AD21" s="61"/>
      <c r="AE21" s="61"/>
      <c r="AF21" s="69">
        <f t="shared" si="4"/>
        <v>1</v>
      </c>
      <c r="AG21" s="61"/>
      <c r="AH21" s="74">
        <f t="shared" si="5"/>
        <v>0</v>
      </c>
      <c r="AI21" s="61"/>
      <c r="AJ21" s="61"/>
      <c r="AK21" s="69">
        <f t="shared" si="6"/>
        <v>0</v>
      </c>
      <c r="AL21" s="95"/>
      <c r="AM21" s="74" t="s">
        <v>163</v>
      </c>
      <c r="AN21" s="61"/>
      <c r="AO21" s="61"/>
      <c r="AP21" s="69" t="str">
        <f t="shared" si="7"/>
        <v>Propuesta de buena práctica de gestión registrada  por proceso o Alcaldía Local en la herramienta de gestión del conocimiento (AGORA).</v>
      </c>
      <c r="AQ21" s="69">
        <f t="shared" si="8"/>
        <v>1</v>
      </c>
      <c r="AR21" s="93"/>
      <c r="AS21" s="80">
        <f t="shared" si="9"/>
        <v>0</v>
      </c>
      <c r="AT21" s="96"/>
    </row>
    <row r="22" spans="1:46" s="97" customFormat="1" ht="128.25" customHeight="1" x14ac:dyDescent="0.25">
      <c r="A22" s="91">
        <v>6</v>
      </c>
      <c r="B22" s="61" t="s">
        <v>81</v>
      </c>
      <c r="C22" s="61" t="s">
        <v>82</v>
      </c>
      <c r="D22" s="59" t="s">
        <v>90</v>
      </c>
      <c r="E22" s="60">
        <v>0.04</v>
      </c>
      <c r="F22" s="59" t="s">
        <v>84</v>
      </c>
      <c r="G22" s="59" t="s">
        <v>91</v>
      </c>
      <c r="H22" s="59" t="s">
        <v>92</v>
      </c>
      <c r="I22" s="103">
        <v>1</v>
      </c>
      <c r="J22" s="59" t="s">
        <v>71</v>
      </c>
      <c r="K22" s="59" t="s">
        <v>93</v>
      </c>
      <c r="L22" s="93">
        <v>1</v>
      </c>
      <c r="M22" s="93">
        <v>1</v>
      </c>
      <c r="N22" s="93">
        <v>1</v>
      </c>
      <c r="O22" s="93">
        <v>1</v>
      </c>
      <c r="P22" s="93">
        <v>1</v>
      </c>
      <c r="Q22" s="61" t="s">
        <v>61</v>
      </c>
      <c r="R22" s="61" t="s">
        <v>94</v>
      </c>
      <c r="S22" s="59" t="s">
        <v>62</v>
      </c>
      <c r="T22" s="61" t="s">
        <v>95</v>
      </c>
      <c r="U22" s="61"/>
      <c r="V22" s="79">
        <f t="shared" si="0"/>
        <v>1</v>
      </c>
      <c r="W22" s="61"/>
      <c r="X22" s="74">
        <f t="shared" si="1"/>
        <v>0</v>
      </c>
      <c r="Y22" s="61"/>
      <c r="Z22" s="61"/>
      <c r="AA22" s="79">
        <f t="shared" si="2"/>
        <v>1</v>
      </c>
      <c r="AB22" s="94"/>
      <c r="AC22" s="77">
        <f t="shared" si="3"/>
        <v>0</v>
      </c>
      <c r="AD22" s="61"/>
      <c r="AE22" s="61"/>
      <c r="AF22" s="79">
        <f t="shared" si="4"/>
        <v>1</v>
      </c>
      <c r="AG22" s="61"/>
      <c r="AH22" s="74">
        <f t="shared" si="5"/>
        <v>0</v>
      </c>
      <c r="AI22" s="61"/>
      <c r="AJ22" s="61"/>
      <c r="AK22" s="79">
        <f t="shared" si="6"/>
        <v>1</v>
      </c>
      <c r="AL22" s="95"/>
      <c r="AM22" s="74">
        <f t="shared" si="10"/>
        <v>0</v>
      </c>
      <c r="AN22" s="61"/>
      <c r="AO22" s="61"/>
      <c r="AP22" s="69" t="str">
        <f t="shared" si="7"/>
        <v>Acciones correctivas documentadas y vigentes</v>
      </c>
      <c r="AQ22" s="79">
        <f t="shared" si="8"/>
        <v>1</v>
      </c>
      <c r="AR22" s="93"/>
      <c r="AS22" s="80">
        <f t="shared" si="9"/>
        <v>0</v>
      </c>
      <c r="AT22" s="96"/>
    </row>
    <row r="23" spans="1:46" s="97" customFormat="1" ht="168.75" customHeight="1" x14ac:dyDescent="0.25">
      <c r="A23" s="91">
        <v>6</v>
      </c>
      <c r="B23" s="61" t="s">
        <v>81</v>
      </c>
      <c r="C23" s="61" t="s">
        <v>82</v>
      </c>
      <c r="D23" s="59" t="s">
        <v>96</v>
      </c>
      <c r="E23" s="60">
        <v>0.04</v>
      </c>
      <c r="F23" s="59" t="s">
        <v>84</v>
      </c>
      <c r="G23" s="59" t="s">
        <v>97</v>
      </c>
      <c r="H23" s="59" t="s">
        <v>98</v>
      </c>
      <c r="I23" s="59"/>
      <c r="J23" s="59" t="s">
        <v>99</v>
      </c>
      <c r="K23" s="59" t="s">
        <v>100</v>
      </c>
      <c r="L23" s="93"/>
      <c r="M23" s="93"/>
      <c r="N23" s="93"/>
      <c r="O23" s="93"/>
      <c r="P23" s="98"/>
      <c r="Q23" s="61" t="s">
        <v>61</v>
      </c>
      <c r="R23" s="61" t="s">
        <v>101</v>
      </c>
      <c r="S23" s="59" t="s">
        <v>62</v>
      </c>
      <c r="T23" s="61" t="s">
        <v>102</v>
      </c>
      <c r="U23" s="61"/>
      <c r="V23" s="69">
        <f t="shared" si="0"/>
        <v>0</v>
      </c>
      <c r="W23" s="61"/>
      <c r="X23" s="74" t="s">
        <v>163</v>
      </c>
      <c r="Y23" s="61"/>
      <c r="Z23" s="61"/>
      <c r="AA23" s="75">
        <f t="shared" si="2"/>
        <v>0</v>
      </c>
      <c r="AB23" s="94"/>
      <c r="AC23" s="77" t="s">
        <v>163</v>
      </c>
      <c r="AD23" s="61"/>
      <c r="AE23" s="61"/>
      <c r="AF23" s="69">
        <f t="shared" si="4"/>
        <v>0</v>
      </c>
      <c r="AG23" s="61"/>
      <c r="AH23" s="74" t="s">
        <v>163</v>
      </c>
      <c r="AI23" s="61"/>
      <c r="AJ23" s="61"/>
      <c r="AK23" s="69">
        <f t="shared" si="6"/>
        <v>0</v>
      </c>
      <c r="AL23" s="95"/>
      <c r="AM23" s="74" t="s">
        <v>163</v>
      </c>
      <c r="AN23" s="61"/>
      <c r="AO23" s="61"/>
      <c r="AP23" s="69" t="str">
        <f t="shared" si="7"/>
        <v xml:space="preserve">Porcentaje de requerimientos ciudadanos con respuesta de fondo con corte a 31 de diciembre de 2018, según verificación efectuada por el proceso de Servicio a la Ciudadanía </v>
      </c>
      <c r="AQ23" s="69">
        <f t="shared" si="8"/>
        <v>0</v>
      </c>
      <c r="AR23" s="93"/>
      <c r="AS23" s="80"/>
      <c r="AT23" s="96"/>
    </row>
    <row r="24" spans="1:46" s="97" customFormat="1" ht="105" customHeight="1" x14ac:dyDescent="0.25">
      <c r="A24" s="91">
        <v>6</v>
      </c>
      <c r="B24" s="61" t="s">
        <v>81</v>
      </c>
      <c r="C24" s="61" t="s">
        <v>82</v>
      </c>
      <c r="D24" s="61" t="s">
        <v>103</v>
      </c>
      <c r="E24" s="60">
        <v>0.04</v>
      </c>
      <c r="F24" s="61" t="s">
        <v>84</v>
      </c>
      <c r="G24" s="61" t="s">
        <v>104</v>
      </c>
      <c r="H24" s="61" t="s">
        <v>105</v>
      </c>
      <c r="I24" s="61">
        <v>0</v>
      </c>
      <c r="J24" s="61" t="s">
        <v>71</v>
      </c>
      <c r="K24" s="61" t="s">
        <v>106</v>
      </c>
      <c r="L24" s="95"/>
      <c r="M24" s="95">
        <v>0.7</v>
      </c>
      <c r="N24" s="95"/>
      <c r="O24" s="95">
        <v>0.7</v>
      </c>
      <c r="P24" s="95">
        <v>0.7</v>
      </c>
      <c r="Q24" s="61" t="s">
        <v>61</v>
      </c>
      <c r="R24" s="61" t="s">
        <v>107</v>
      </c>
      <c r="S24" s="59" t="s">
        <v>62</v>
      </c>
      <c r="T24" s="61" t="s">
        <v>108</v>
      </c>
      <c r="U24" s="61"/>
      <c r="V24" s="69">
        <f t="shared" si="0"/>
        <v>0</v>
      </c>
      <c r="W24" s="61"/>
      <c r="X24" s="74" t="s">
        <v>163</v>
      </c>
      <c r="Y24" s="61"/>
      <c r="Z24" s="61"/>
      <c r="AA24" s="79">
        <f t="shared" si="2"/>
        <v>0.7</v>
      </c>
      <c r="AB24" s="94"/>
      <c r="AC24" s="77">
        <f t="shared" si="3"/>
        <v>0</v>
      </c>
      <c r="AD24" s="61"/>
      <c r="AE24" s="61"/>
      <c r="AF24" s="69">
        <f t="shared" si="4"/>
        <v>0</v>
      </c>
      <c r="AG24" s="61"/>
      <c r="AH24" s="74" t="s">
        <v>163</v>
      </c>
      <c r="AI24" s="61"/>
      <c r="AJ24" s="61"/>
      <c r="AK24" s="79">
        <f t="shared" si="6"/>
        <v>0.7</v>
      </c>
      <c r="AL24" s="95"/>
      <c r="AM24" s="74">
        <f t="shared" si="10"/>
        <v>0</v>
      </c>
      <c r="AN24" s="61"/>
      <c r="AO24" s="61"/>
      <c r="AP24" s="69" t="str">
        <f t="shared" si="7"/>
        <v>Cumplimiento de criterios ambientales</v>
      </c>
      <c r="AQ24" s="79">
        <f t="shared" si="8"/>
        <v>0.7</v>
      </c>
      <c r="AR24" s="93"/>
      <c r="AS24" s="80">
        <f t="shared" si="9"/>
        <v>0</v>
      </c>
      <c r="AT24" s="96"/>
    </row>
    <row r="25" spans="1:46" s="97" customFormat="1" ht="116.25" customHeight="1" x14ac:dyDescent="0.25">
      <c r="A25" s="91">
        <v>6</v>
      </c>
      <c r="B25" s="61" t="s">
        <v>81</v>
      </c>
      <c r="C25" s="61" t="s">
        <v>82</v>
      </c>
      <c r="D25" s="59" t="s">
        <v>109</v>
      </c>
      <c r="E25" s="60">
        <v>0.04</v>
      </c>
      <c r="F25" s="61" t="s">
        <v>84</v>
      </c>
      <c r="G25" s="59" t="s">
        <v>110</v>
      </c>
      <c r="H25" s="61" t="s">
        <v>111</v>
      </c>
      <c r="I25" s="61">
        <v>0</v>
      </c>
      <c r="J25" s="59" t="s">
        <v>71</v>
      </c>
      <c r="K25" s="61" t="s">
        <v>112</v>
      </c>
      <c r="L25" s="95"/>
      <c r="M25" s="95">
        <v>0.8</v>
      </c>
      <c r="N25" s="95"/>
      <c r="O25" s="95">
        <v>0.8</v>
      </c>
      <c r="P25" s="95">
        <v>0.8</v>
      </c>
      <c r="Q25" s="61" t="s">
        <v>61</v>
      </c>
      <c r="R25" s="61" t="s">
        <v>107</v>
      </c>
      <c r="S25" s="59" t="s">
        <v>62</v>
      </c>
      <c r="T25" s="61" t="s">
        <v>107</v>
      </c>
      <c r="U25" s="61"/>
      <c r="V25" s="69">
        <f t="shared" si="0"/>
        <v>0</v>
      </c>
      <c r="W25" s="61"/>
      <c r="X25" s="74" t="s">
        <v>163</v>
      </c>
      <c r="Y25" s="61"/>
      <c r="Z25" s="61"/>
      <c r="AA25" s="79">
        <f t="shared" si="2"/>
        <v>0.8</v>
      </c>
      <c r="AB25" s="94"/>
      <c r="AC25" s="77">
        <f t="shared" si="3"/>
        <v>0</v>
      </c>
      <c r="AD25" s="61"/>
      <c r="AE25" s="61"/>
      <c r="AF25" s="69">
        <f t="shared" si="4"/>
        <v>0</v>
      </c>
      <c r="AG25" s="61"/>
      <c r="AH25" s="74" t="s">
        <v>163</v>
      </c>
      <c r="AI25" s="61"/>
      <c r="AJ25" s="61"/>
      <c r="AK25" s="79">
        <f t="shared" si="6"/>
        <v>0.8</v>
      </c>
      <c r="AL25" s="95"/>
      <c r="AM25" s="74">
        <f t="shared" si="10"/>
        <v>0</v>
      </c>
      <c r="AN25" s="61"/>
      <c r="AO25" s="61"/>
      <c r="AP25" s="69" t="str">
        <f t="shared" si="7"/>
        <v>Nivel de conocimientos de MIPG</v>
      </c>
      <c r="AQ25" s="79">
        <f t="shared" si="8"/>
        <v>0.8</v>
      </c>
      <c r="AR25" s="93"/>
      <c r="AS25" s="80">
        <f t="shared" si="9"/>
        <v>0</v>
      </c>
      <c r="AT25" s="96"/>
    </row>
    <row r="26" spans="1:46" ht="95.25" customHeight="1" thickBot="1" x14ac:dyDescent="0.3">
      <c r="A26" s="39"/>
      <c r="B26" s="126" t="s">
        <v>113</v>
      </c>
      <c r="C26" s="126"/>
      <c r="D26" s="126"/>
      <c r="E26" s="65">
        <f>SUM(E17:E25)</f>
        <v>1.0000000000000002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28" t="s">
        <v>164</v>
      </c>
      <c r="W26" s="128"/>
      <c r="X26" s="66">
        <f>AVERAGE(X17:X20)</f>
        <v>0</v>
      </c>
      <c r="Y26" s="131"/>
      <c r="Z26" s="131"/>
      <c r="AA26" s="127" t="s">
        <v>165</v>
      </c>
      <c r="AB26" s="127"/>
      <c r="AC26" s="66">
        <f>AVERAGE(AC17:AC20)</f>
        <v>0</v>
      </c>
      <c r="AD26" s="131"/>
      <c r="AE26" s="131"/>
      <c r="AF26" s="128" t="s">
        <v>166</v>
      </c>
      <c r="AG26" s="128"/>
      <c r="AH26" s="66">
        <f>AVERAGE(AH17:AH20)</f>
        <v>0</v>
      </c>
      <c r="AI26" s="131"/>
      <c r="AJ26" s="131"/>
      <c r="AK26" s="129" t="s">
        <v>167</v>
      </c>
      <c r="AL26" s="129"/>
      <c r="AM26" s="66">
        <f>AVERAGE(AM17:AM20)</f>
        <v>0</v>
      </c>
      <c r="AN26" s="105"/>
      <c r="AO26" s="128" t="s">
        <v>114</v>
      </c>
      <c r="AP26" s="128"/>
      <c r="AQ26" s="128"/>
      <c r="AR26" s="67">
        <f>AVERAGE(AS17:AS20)</f>
        <v>0</v>
      </c>
      <c r="AS26" s="124"/>
      <c r="AT26" s="125"/>
    </row>
    <row r="27" spans="1:46" x14ac:dyDescent="0.25">
      <c r="A27" s="50"/>
      <c r="B27" s="44"/>
      <c r="C27" s="44"/>
      <c r="D27" s="44"/>
      <c r="E27" s="101"/>
      <c r="F27" s="44"/>
      <c r="G27" s="44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133"/>
      <c r="W27" s="133"/>
      <c r="X27" s="45"/>
      <c r="Y27" s="51"/>
      <c r="Z27" s="51"/>
      <c r="AA27" s="133"/>
      <c r="AB27" s="133"/>
      <c r="AC27" s="45"/>
      <c r="AD27" s="51"/>
      <c r="AE27" s="51"/>
      <c r="AF27" s="133"/>
      <c r="AG27" s="133"/>
      <c r="AH27" s="45"/>
      <c r="AI27" s="51"/>
      <c r="AJ27" s="51"/>
      <c r="AK27" s="133"/>
      <c r="AL27" s="133"/>
      <c r="AM27" s="45"/>
      <c r="AN27" s="51"/>
      <c r="AO27" s="51"/>
      <c r="AP27" s="133"/>
      <c r="AQ27" s="133"/>
      <c r="AR27" s="133"/>
      <c r="AS27" s="45"/>
      <c r="AT27" s="48"/>
    </row>
    <row r="28" spans="1:46" x14ac:dyDescent="0.25">
      <c r="A28" s="50"/>
      <c r="B28" s="44"/>
      <c r="C28" s="44"/>
      <c r="D28" s="44"/>
      <c r="E28" s="101"/>
      <c r="F28" s="44"/>
      <c r="G28" s="44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106"/>
      <c r="W28" s="106"/>
      <c r="X28" s="45"/>
      <c r="Y28" s="51"/>
      <c r="Z28" s="51"/>
      <c r="AA28" s="106"/>
      <c r="AB28" s="106"/>
      <c r="AC28" s="45"/>
      <c r="AD28" s="51"/>
      <c r="AE28" s="51"/>
      <c r="AF28" s="106"/>
      <c r="AG28" s="106"/>
      <c r="AH28" s="45"/>
      <c r="AI28" s="51"/>
      <c r="AJ28" s="51"/>
      <c r="AK28" s="106"/>
      <c r="AL28" s="106"/>
      <c r="AM28" s="45"/>
      <c r="AN28" s="51"/>
      <c r="AO28" s="51"/>
      <c r="AP28" s="106"/>
      <c r="AQ28" s="106"/>
      <c r="AR28" s="106"/>
      <c r="AS28" s="45"/>
      <c r="AT28" s="48"/>
    </row>
    <row r="29" spans="1:46" ht="15.75" customHeight="1" x14ac:dyDescent="0.25">
      <c r="A29" s="50"/>
      <c r="B29" s="44"/>
      <c r="C29" s="44"/>
      <c r="D29" s="44"/>
      <c r="E29" s="101"/>
      <c r="F29" s="44"/>
      <c r="G29" s="44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133"/>
      <c r="W29" s="133"/>
      <c r="X29" s="52"/>
      <c r="Y29" s="51"/>
      <c r="Z29" s="51"/>
      <c r="AA29" s="133"/>
      <c r="AB29" s="133"/>
      <c r="AC29" s="52"/>
      <c r="AD29" s="51"/>
      <c r="AE29" s="51"/>
      <c r="AF29" s="133"/>
      <c r="AG29" s="133"/>
      <c r="AH29" s="46"/>
      <c r="AI29" s="51"/>
      <c r="AJ29" s="51"/>
      <c r="AK29" s="133"/>
      <c r="AL29" s="133"/>
      <c r="AM29" s="46"/>
      <c r="AN29" s="51"/>
      <c r="AO29" s="51"/>
      <c r="AP29" s="133"/>
      <c r="AQ29" s="133"/>
      <c r="AR29" s="133"/>
      <c r="AS29" s="46"/>
      <c r="AT29" s="48"/>
    </row>
    <row r="30" spans="1:46" ht="15.75" customHeight="1" x14ac:dyDescent="0.25">
      <c r="A30" s="50"/>
      <c r="B30" s="149" t="s">
        <v>115</v>
      </c>
      <c r="C30" s="149"/>
      <c r="D30" s="149"/>
      <c r="E30" s="113"/>
      <c r="F30" s="149" t="s">
        <v>116</v>
      </c>
      <c r="G30" s="149"/>
      <c r="H30" s="149"/>
      <c r="I30" s="149"/>
      <c r="J30" s="149" t="s">
        <v>117</v>
      </c>
      <c r="K30" s="149"/>
      <c r="L30" s="149"/>
      <c r="M30" s="149"/>
      <c r="N30" s="149"/>
      <c r="O30" s="149"/>
      <c r="P30" s="149"/>
      <c r="Q30" s="48"/>
      <c r="R30" s="48"/>
      <c r="S30" s="48"/>
      <c r="T30" s="48"/>
      <c r="U30" s="48"/>
      <c r="V30" s="133"/>
      <c r="W30" s="133"/>
      <c r="X30" s="52"/>
      <c r="Y30" s="51"/>
      <c r="Z30" s="51"/>
      <c r="AA30" s="133"/>
      <c r="AB30" s="133"/>
      <c r="AC30" s="52"/>
      <c r="AD30" s="51"/>
      <c r="AE30" s="51"/>
      <c r="AF30" s="133"/>
      <c r="AG30" s="133"/>
      <c r="AH30" s="46"/>
      <c r="AI30" s="51"/>
      <c r="AJ30" s="51"/>
      <c r="AK30" s="133"/>
      <c r="AL30" s="133"/>
      <c r="AM30" s="46"/>
      <c r="AN30" s="51"/>
      <c r="AO30" s="51"/>
      <c r="AP30" s="133"/>
      <c r="AQ30" s="133"/>
      <c r="AR30" s="133"/>
      <c r="AS30" s="46"/>
      <c r="AT30" s="48"/>
    </row>
    <row r="31" spans="1:46" ht="15.75" customHeight="1" x14ac:dyDescent="0.25">
      <c r="A31" s="50"/>
      <c r="B31" s="156" t="s">
        <v>118</v>
      </c>
      <c r="C31" s="156"/>
      <c r="D31" s="112"/>
      <c r="E31" s="112"/>
      <c r="F31" s="149" t="s">
        <v>118</v>
      </c>
      <c r="G31" s="149"/>
      <c r="H31" s="149"/>
      <c r="I31" s="149"/>
      <c r="J31" s="149" t="s">
        <v>118</v>
      </c>
      <c r="K31" s="149"/>
      <c r="L31" s="149"/>
      <c r="M31" s="149"/>
      <c r="N31" s="149"/>
      <c r="O31" s="149"/>
      <c r="P31" s="149"/>
      <c r="Q31" s="48"/>
      <c r="R31" s="48"/>
      <c r="S31" s="48"/>
      <c r="T31" s="48"/>
      <c r="U31" s="48"/>
      <c r="V31" s="132"/>
      <c r="W31" s="132"/>
      <c r="X31" s="45"/>
      <c r="Y31" s="51"/>
      <c r="Z31" s="51"/>
      <c r="AA31" s="132"/>
      <c r="AB31" s="132"/>
      <c r="AC31" s="45"/>
      <c r="AD31" s="51"/>
      <c r="AE31" s="51"/>
      <c r="AF31" s="132"/>
      <c r="AG31" s="132"/>
      <c r="AH31" s="45"/>
      <c r="AI31" s="51"/>
      <c r="AJ31" s="51"/>
      <c r="AK31" s="132"/>
      <c r="AL31" s="132"/>
      <c r="AM31" s="45"/>
      <c r="AN31" s="51"/>
      <c r="AO31" s="51"/>
      <c r="AP31" s="132"/>
      <c r="AQ31" s="132"/>
      <c r="AR31" s="132"/>
      <c r="AS31" s="45"/>
      <c r="AT31" s="48"/>
    </row>
    <row r="32" spans="1:46" ht="51" customHeight="1" x14ac:dyDescent="0.25">
      <c r="A32" s="50"/>
      <c r="B32" s="156" t="s">
        <v>119</v>
      </c>
      <c r="C32" s="156"/>
      <c r="D32" s="112"/>
      <c r="E32" s="112"/>
      <c r="F32" s="149" t="s">
        <v>120</v>
      </c>
      <c r="G32" s="149"/>
      <c r="H32" s="149"/>
      <c r="I32" s="149"/>
      <c r="J32" s="149" t="s">
        <v>121</v>
      </c>
      <c r="K32" s="149"/>
      <c r="L32" s="149"/>
      <c r="M32" s="149"/>
      <c r="N32" s="149"/>
      <c r="O32" s="149"/>
      <c r="P32" s="149"/>
      <c r="Q32" s="48"/>
      <c r="R32" s="48"/>
      <c r="S32" s="48"/>
      <c r="T32" s="48"/>
      <c r="U32" s="48"/>
      <c r="V32" s="48"/>
      <c r="W32" s="48"/>
      <c r="X32" s="53"/>
      <c r="Y32" s="48"/>
      <c r="Z32" s="48"/>
      <c r="AA32" s="48"/>
      <c r="AB32" s="48"/>
      <c r="AC32" s="53"/>
      <c r="AD32" s="48"/>
      <c r="AE32" s="48"/>
      <c r="AF32" s="48"/>
      <c r="AG32" s="48"/>
      <c r="AH32" s="53"/>
      <c r="AI32" s="48"/>
      <c r="AJ32" s="48"/>
      <c r="AK32" s="48"/>
      <c r="AL32" s="48"/>
      <c r="AM32" s="53"/>
      <c r="AN32" s="48"/>
      <c r="AO32" s="48"/>
      <c r="AP32" s="48"/>
      <c r="AQ32" s="48"/>
      <c r="AR32" s="48"/>
      <c r="AS32" s="53"/>
      <c r="AT32" s="48"/>
    </row>
    <row r="33" spans="1:46" ht="22.5" customHeight="1" x14ac:dyDescent="0.25">
      <c r="A33" s="50"/>
      <c r="B33" s="156"/>
      <c r="C33" s="156"/>
      <c r="D33" s="112"/>
      <c r="E33" s="112"/>
      <c r="F33" s="149"/>
      <c r="G33" s="149"/>
      <c r="H33" s="149"/>
      <c r="I33" s="149"/>
      <c r="J33" s="156"/>
      <c r="K33" s="156"/>
      <c r="L33" s="156"/>
      <c r="M33" s="156"/>
      <c r="N33" s="156"/>
      <c r="O33" s="156"/>
      <c r="P33" s="156"/>
      <c r="Q33" s="48"/>
      <c r="R33" s="48"/>
      <c r="S33" s="48"/>
      <c r="T33" s="48"/>
      <c r="U33" s="48"/>
      <c r="V33" s="48"/>
      <c r="W33" s="48"/>
      <c r="X33" s="53"/>
      <c r="Y33" s="48"/>
      <c r="Z33" s="48"/>
      <c r="AA33" s="48"/>
      <c r="AB33" s="48"/>
      <c r="AC33" s="53"/>
      <c r="AD33" s="48"/>
      <c r="AE33" s="48"/>
      <c r="AF33" s="48"/>
      <c r="AG33" s="48"/>
      <c r="AH33" s="53"/>
      <c r="AI33" s="48"/>
      <c r="AJ33" s="48"/>
      <c r="AK33" s="48"/>
      <c r="AL33" s="48"/>
      <c r="AM33" s="53"/>
      <c r="AN33" s="48"/>
      <c r="AO33" s="48"/>
      <c r="AP33" s="48"/>
      <c r="AQ33" s="48"/>
      <c r="AR33" s="48"/>
      <c r="AS33" s="53"/>
      <c r="AT33" s="48"/>
    </row>
    <row r="34" spans="1:46" x14ac:dyDescent="0.25"/>
    <row r="35" spans="1:46" x14ac:dyDescent="0.25"/>
  </sheetData>
  <mergeCells count="105">
    <mergeCell ref="D3:I3"/>
    <mergeCell ref="V8:Z8"/>
    <mergeCell ref="A12:C13"/>
    <mergeCell ref="F4:I4"/>
    <mergeCell ref="F5:I5"/>
    <mergeCell ref="F6:I6"/>
    <mergeCell ref="F7:I7"/>
    <mergeCell ref="D9:S9"/>
    <mergeCell ref="X14:X15"/>
    <mergeCell ref="V14:W14"/>
    <mergeCell ref="V10:W10"/>
    <mergeCell ref="D10:K10"/>
    <mergeCell ref="L10:O10"/>
    <mergeCell ref="A4:B4"/>
    <mergeCell ref="A5:B5"/>
    <mergeCell ref="A6:B6"/>
    <mergeCell ref="A7:B7"/>
    <mergeCell ref="B33:C33"/>
    <mergeCell ref="F33:I33"/>
    <mergeCell ref="J33:P33"/>
    <mergeCell ref="F30:I30"/>
    <mergeCell ref="J30:P30"/>
    <mergeCell ref="J32:P32"/>
    <mergeCell ref="F32:I32"/>
    <mergeCell ref="B32:C32"/>
    <mergeCell ref="AA12:AE12"/>
    <mergeCell ref="V13:Z13"/>
    <mergeCell ref="Y14:Y15"/>
    <mergeCell ref="AA14:AB14"/>
    <mergeCell ref="B31:C31"/>
    <mergeCell ref="F31:I31"/>
    <mergeCell ref="J31:P31"/>
    <mergeCell ref="V31:W31"/>
    <mergeCell ref="AA31:AB31"/>
    <mergeCell ref="AA29:AB29"/>
    <mergeCell ref="AP31:AR31"/>
    <mergeCell ref="V30:W30"/>
    <mergeCell ref="AA30:AB30"/>
    <mergeCell ref="B30:D30"/>
    <mergeCell ref="A1:U1"/>
    <mergeCell ref="A2:U2"/>
    <mergeCell ref="AF27:AG27"/>
    <mergeCell ref="AK27:AL27"/>
    <mergeCell ref="V27:W27"/>
    <mergeCell ref="AA27:AB27"/>
    <mergeCell ref="AE14:AE15"/>
    <mergeCell ref="V26:W26"/>
    <mergeCell ref="AD14:AD15"/>
    <mergeCell ref="V7:Z7"/>
    <mergeCell ref="AF12:AJ12"/>
    <mergeCell ref="AJ14:AJ15"/>
    <mergeCell ref="AK12:AO12"/>
    <mergeCell ref="AM14:AM15"/>
    <mergeCell ref="AN14:AN15"/>
    <mergeCell ref="AO14:AO15"/>
    <mergeCell ref="AI14:AI15"/>
    <mergeCell ref="AA10:AB10"/>
    <mergeCell ref="AF14:AG14"/>
    <mergeCell ref="A3:B3"/>
    <mergeCell ref="AK31:AL31"/>
    <mergeCell ref="AK30:AL30"/>
    <mergeCell ref="AP30:AR30"/>
    <mergeCell ref="D14:S14"/>
    <mergeCell ref="Z14:Z15"/>
    <mergeCell ref="D12:U13"/>
    <mergeCell ref="V12:Z12"/>
    <mergeCell ref="AF30:AG30"/>
    <mergeCell ref="AF31:AG31"/>
    <mergeCell ref="AP14:AR14"/>
    <mergeCell ref="AP12:AT12"/>
    <mergeCell ref="AS14:AS15"/>
    <mergeCell ref="AP13:AT13"/>
    <mergeCell ref="AT14:AT15"/>
    <mergeCell ref="V29:W29"/>
    <mergeCell ref="AP27:AR27"/>
    <mergeCell ref="AA13:AE13"/>
    <mergeCell ref="AC14:AC15"/>
    <mergeCell ref="AF13:AJ13"/>
    <mergeCell ref="AK13:AO13"/>
    <mergeCell ref="AH14:AH15"/>
    <mergeCell ref="AP29:AR29"/>
    <mergeCell ref="AK29:AL29"/>
    <mergeCell ref="AF29:AG29"/>
    <mergeCell ref="AP7:AT7"/>
    <mergeCell ref="AP8:AT8"/>
    <mergeCell ref="AP10:AR10"/>
    <mergeCell ref="AS26:AT26"/>
    <mergeCell ref="B26:D26"/>
    <mergeCell ref="AA26:AB26"/>
    <mergeCell ref="AF26:AG26"/>
    <mergeCell ref="AK26:AL26"/>
    <mergeCell ref="AO26:AQ26"/>
    <mergeCell ref="AK14:AL14"/>
    <mergeCell ref="AD26:AE26"/>
    <mergeCell ref="AI26:AJ26"/>
    <mergeCell ref="F26:U26"/>
    <mergeCell ref="AK10:AL10"/>
    <mergeCell ref="AF7:AJ7"/>
    <mergeCell ref="AK7:AO7"/>
    <mergeCell ref="AA7:AE7"/>
    <mergeCell ref="Y26:Z26"/>
    <mergeCell ref="AA8:AE8"/>
    <mergeCell ref="AF8:AJ8"/>
    <mergeCell ref="AK8:AO8"/>
    <mergeCell ref="AF10:AG10"/>
  </mergeCells>
  <conditionalFormatting sqref="AC26 W17:X17 AR26:AS26 W18:W20 X18:X26 AH17:AH26 AM17:AM26 AS17:AS25">
    <cfRule type="containsText" dxfId="12" priority="244" operator="containsText" text="N/A">
      <formula>NOT(ISERROR(SEARCH("N/A",W17)))</formula>
    </cfRule>
    <cfRule type="cellIs" dxfId="11" priority="245" operator="between">
      <formula>#REF!</formula>
      <formula>#REF!</formula>
    </cfRule>
    <cfRule type="cellIs" dxfId="10" priority="246" operator="between">
      <formula>#REF!</formula>
      <formula>#REF!</formula>
    </cfRule>
    <cfRule type="cellIs" dxfId="9" priority="247" operator="between">
      <formula>#REF!</formula>
      <formula>#REF!</formula>
    </cfRule>
  </conditionalFormatting>
  <conditionalFormatting sqref="X2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:X17 W18:W20 X18:X25">
    <cfRule type="containsText" dxfId="8" priority="20" operator="containsText" text="N/A">
      <formula>NOT(ISERROR(SEARCH("N/A",W17)))</formula>
    </cfRule>
  </conditionalFormatting>
  <conditionalFormatting sqref="AR21:AR25">
    <cfRule type="colorScale" priority="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21:AR25">
    <cfRule type="colorScale" priority="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7:AR20 AR26"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20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type="list" allowBlank="1" showInputMessage="1" showErrorMessage="1" sqref="F20" xr:uid="{00000000-0002-0000-0000-000000000000}">
      <formula1>META02</formula1>
    </dataValidation>
    <dataValidation type="list" allowBlank="1" showInputMessage="1" showErrorMessage="1" sqref="W5" xr:uid="{00000000-0002-0000-0000-000001000000}">
      <formula1>$AT$7:$AT$10</formula1>
    </dataValidation>
    <dataValidation type="list" allowBlank="1" showInputMessage="1" showErrorMessage="1" sqref="J25 J17:J23" xr:uid="{00000000-0002-0000-0000-000002000000}">
      <formula1>PROGRAMACION</formula1>
    </dataValidation>
    <dataValidation type="list" allowBlank="1" showInputMessage="1" showErrorMessage="1" error="Escriba un texto " promptTitle="Cualquier contenido" sqref="F17:F19" xr:uid="{00000000-0002-0000-0000-000003000000}">
      <formula1>META02</formula1>
    </dataValidation>
    <dataValidation type="list" allowBlank="1" showInputMessage="1" showErrorMessage="1" error="Escriba un texto " promptTitle="Cualquier contenido" sqref="F23:F25 F21" xr:uid="{00000000-0002-0000-0000-000004000000}">
      <formula1>META2</formula1>
    </dataValidation>
    <dataValidation type="list" allowBlank="1" showInputMessage="1" showErrorMessage="1" sqref="Q17:Q25" xr:uid="{00000000-0002-0000-0000-000005000000}">
      <formula1>INDICADOR</formula1>
    </dataValidation>
    <dataValidation type="list" allowBlank="1" showInputMessage="1" showErrorMessage="1" sqref="U17:U25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ColWidth="9.140625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122</v>
      </c>
      <c r="B1" t="s">
        <v>123</v>
      </c>
      <c r="C1" t="s">
        <v>124</v>
      </c>
      <c r="D1" t="s">
        <v>125</v>
      </c>
      <c r="F1" t="s">
        <v>126</v>
      </c>
    </row>
    <row r="2" spans="1:8" x14ac:dyDescent="0.25">
      <c r="A2" t="s">
        <v>127</v>
      </c>
      <c r="B2" t="s">
        <v>128</v>
      </c>
      <c r="D2" t="s">
        <v>60</v>
      </c>
      <c r="F2" t="s">
        <v>129</v>
      </c>
    </row>
    <row r="3" spans="1:8" x14ac:dyDescent="0.25">
      <c r="A3" t="s">
        <v>130</v>
      </c>
      <c r="B3" t="s">
        <v>131</v>
      </c>
      <c r="C3" t="s">
        <v>132</v>
      </c>
      <c r="D3" t="s">
        <v>71</v>
      </c>
      <c r="F3" t="s">
        <v>61</v>
      </c>
    </row>
    <row r="4" spans="1:8" x14ac:dyDescent="0.25">
      <c r="A4" t="s">
        <v>133</v>
      </c>
      <c r="C4" t="s">
        <v>56</v>
      </c>
      <c r="D4" t="s">
        <v>134</v>
      </c>
      <c r="F4" t="s">
        <v>135</v>
      </c>
    </row>
    <row r="5" spans="1:8" x14ac:dyDescent="0.25">
      <c r="A5" t="s">
        <v>136</v>
      </c>
      <c r="C5" t="s">
        <v>137</v>
      </c>
      <c r="D5" t="s">
        <v>99</v>
      </c>
    </row>
    <row r="6" spans="1:8" x14ac:dyDescent="0.25">
      <c r="A6" t="s">
        <v>138</v>
      </c>
      <c r="C6" t="s">
        <v>139</v>
      </c>
      <c r="E6" t="s">
        <v>140</v>
      </c>
      <c r="G6" t="s">
        <v>141</v>
      </c>
    </row>
    <row r="7" spans="1:8" x14ac:dyDescent="0.25">
      <c r="A7" t="s">
        <v>142</v>
      </c>
      <c r="E7" t="s">
        <v>143</v>
      </c>
      <c r="G7" t="s">
        <v>144</v>
      </c>
    </row>
    <row r="8" spans="1:8" x14ac:dyDescent="0.25">
      <c r="E8" t="s">
        <v>145</v>
      </c>
      <c r="G8" t="s">
        <v>146</v>
      </c>
    </row>
    <row r="9" spans="1:8" x14ac:dyDescent="0.25">
      <c r="E9" t="s">
        <v>147</v>
      </c>
    </row>
    <row r="10" spans="1:8" x14ac:dyDescent="0.25">
      <c r="E10" t="s">
        <v>148</v>
      </c>
    </row>
    <row r="12" spans="1:8" s="3" customFormat="1" ht="74.25" customHeight="1" x14ac:dyDescent="0.25">
      <c r="A12" s="11"/>
      <c r="C12" s="12"/>
      <c r="D12" s="6"/>
      <c r="H12" s="3" t="s">
        <v>149</v>
      </c>
    </row>
    <row r="13" spans="1:8" s="3" customFormat="1" ht="74.25" customHeight="1" x14ac:dyDescent="0.25">
      <c r="A13" s="11"/>
      <c r="C13" s="12"/>
      <c r="D13" s="6"/>
      <c r="H13" s="3" t="s">
        <v>150</v>
      </c>
    </row>
    <row r="14" spans="1:8" s="3" customFormat="1" ht="74.25" customHeight="1" x14ac:dyDescent="0.25">
      <c r="A14" s="11"/>
      <c r="C14" s="12"/>
      <c r="D14" s="2"/>
      <c r="H14" s="3" t="s">
        <v>151</v>
      </c>
    </row>
    <row r="15" spans="1:8" s="3" customFormat="1" ht="74.25" customHeight="1" x14ac:dyDescent="0.25">
      <c r="A15" s="11"/>
      <c r="C15" s="12"/>
      <c r="D15" s="2"/>
      <c r="H15" s="3" t="s">
        <v>152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153</v>
      </c>
      <c r="C99" t="s">
        <v>154</v>
      </c>
    </row>
    <row r="100" spans="2:3" x14ac:dyDescent="0.25">
      <c r="B100" s="10">
        <v>1167</v>
      </c>
      <c r="C100" s="3" t="s">
        <v>155</v>
      </c>
    </row>
    <row r="101" spans="2:3" ht="30" x14ac:dyDescent="0.25">
      <c r="B101" s="10">
        <v>1131</v>
      </c>
      <c r="C101" s="3" t="s">
        <v>156</v>
      </c>
    </row>
    <row r="102" spans="2:3" x14ac:dyDescent="0.25">
      <c r="B102" s="10">
        <v>1177</v>
      </c>
      <c r="C102" s="3" t="s">
        <v>157</v>
      </c>
    </row>
    <row r="103" spans="2:3" ht="30" x14ac:dyDescent="0.25">
      <c r="B103" s="10">
        <v>1094</v>
      </c>
      <c r="C103" s="3" t="s">
        <v>158</v>
      </c>
    </row>
    <row r="104" spans="2:3" x14ac:dyDescent="0.25">
      <c r="B104" s="10">
        <v>1128</v>
      </c>
      <c r="C104" s="3" t="s">
        <v>159</v>
      </c>
    </row>
    <row r="105" spans="2:3" ht="30" x14ac:dyDescent="0.25">
      <c r="B105" s="10">
        <v>1095</v>
      </c>
      <c r="C105" s="3" t="s">
        <v>160</v>
      </c>
    </row>
    <row r="106" spans="2:3" ht="30" x14ac:dyDescent="0.25">
      <c r="B106" s="10">
        <v>1129</v>
      </c>
      <c r="C106" s="3" t="s">
        <v>161</v>
      </c>
    </row>
    <row r="107" spans="2:3" ht="45" x14ac:dyDescent="0.25">
      <c r="B107" s="10">
        <v>1120</v>
      </c>
      <c r="C107" s="3" t="s">
        <v>162</v>
      </c>
    </row>
    <row r="108" spans="2:3" x14ac:dyDescent="0.25">
      <c r="B108" s="9"/>
    </row>
    <row r="109" spans="2:3" x14ac:dyDescent="0.25">
      <c r="B109" s="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2019-03-26T23:10:02Z</dcterms:modified>
  <cp:category/>
  <cp:contentStatus/>
</cp:coreProperties>
</file>