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tabRatio="514" activeTab="0"/>
  </bookViews>
  <sheets>
    <sheet name="PLAN GESTION POR PROCESO" sheetId="1" r:id="rId1"/>
    <sheet name="Hoja2" sheetId="2" state="hidden" r:id="rId2"/>
  </sheets>
  <externalReferences>
    <externalReference r:id="rId5"/>
  </externalReferences>
  <definedNames>
    <definedName name="_xlnm.Print_Area" localSheetId="0">'PLAN GESTION POR PROCESO'!$A$3:$AA$38</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Y13" authorId="0">
      <text>
        <r>
          <rPr>
            <b/>
            <sz val="8"/>
            <rFont val="Tahoma"/>
            <family val="2"/>
          </rPr>
          <t>juan.jimenez:</t>
        </r>
        <r>
          <rPr>
            <sz val="8"/>
            <rFont val="Tahoma"/>
            <family val="2"/>
          </rPr>
          <t xml:space="preserve">
Al insertar el codigo del proyecto automaticamente se despliega el nombre del proyecto</t>
        </r>
      </text>
    </comment>
    <comment ref="B12" authorId="0">
      <text>
        <r>
          <rPr>
            <b/>
            <sz val="8"/>
            <rFont val="Tahoma"/>
            <family val="2"/>
          </rPr>
          <t>juan.jimenez:</t>
        </r>
        <r>
          <rPr>
            <sz val="8"/>
            <rFont val="Tahoma"/>
            <family val="2"/>
          </rPr>
          <t xml:space="preserve">
Seleccionar el objetivo estrategico asociado al proceso</t>
        </r>
      </text>
    </comment>
    <comment ref="K12" authorId="0">
      <text>
        <r>
          <rPr>
            <b/>
            <sz val="8"/>
            <rFont val="Tahoma"/>
            <family val="2"/>
          </rPr>
          <t>juan.jimenez:</t>
        </r>
        <r>
          <rPr>
            <sz val="8"/>
            <rFont val="Tahoma"/>
            <family val="2"/>
          </rPr>
          <t xml:space="preserve">
Establecer el tipo programacion:
- Suma
-Constante
-Creciente
-Decreciente</t>
        </r>
      </text>
    </comment>
    <comment ref="R12" authorId="0">
      <text>
        <r>
          <rPr>
            <b/>
            <sz val="8"/>
            <rFont val="Tahoma"/>
            <family val="2"/>
          </rPr>
          <t>juan.jimenez:</t>
        </r>
        <r>
          <rPr>
            <sz val="8"/>
            <rFont val="Tahoma"/>
            <family val="2"/>
          </rPr>
          <t xml:space="preserve">
Establecer el tipo de indicador para la medicion:
- Eficacia
-Efectividad
-Eficiencia</t>
        </r>
      </text>
    </comment>
    <comment ref="T12" authorId="0">
      <text>
        <r>
          <rPr>
            <b/>
            <sz val="8"/>
            <rFont val="Tahoma"/>
            <family val="2"/>
          </rPr>
          <t>juan.jimenez:</t>
        </r>
        <r>
          <rPr>
            <sz val="8"/>
            <rFont val="Tahoma"/>
            <family val="2"/>
          </rPr>
          <t xml:space="preserve">
Establecer la o las dependencias responsables del proceso</t>
        </r>
      </text>
    </comment>
    <comment ref="V12" authorId="0">
      <text>
        <r>
          <rPr>
            <b/>
            <sz val="8"/>
            <rFont val="Tahoma"/>
            <family val="2"/>
          </rPr>
          <t>juan.jimenez:</t>
        </r>
        <r>
          <rPr>
            <sz val="8"/>
            <rFont val="Tahoma"/>
            <family val="2"/>
          </rPr>
          <t xml:space="preserve">
Dejar este apartado para el diligenciamiento en la DPSI</t>
        </r>
      </text>
    </comment>
    <comment ref="W12" authorId="0">
      <text>
        <r>
          <rPr>
            <b/>
            <sz val="8"/>
            <rFont val="Tahoma"/>
            <family val="2"/>
          </rPr>
          <t>juan.jimenez:</t>
        </r>
        <r>
          <rPr>
            <sz val="8"/>
            <rFont val="Tahoma"/>
            <family val="2"/>
          </rPr>
          <t xml:space="preserve">
Asociar la fuente de financiacion
-Recursos Inversion
-Recursos Funcionamiento</t>
        </r>
      </text>
    </comment>
    <comment ref="AA12" authorId="0">
      <text>
        <r>
          <rPr>
            <b/>
            <sz val="8"/>
            <rFont val="Tahoma"/>
            <family val="2"/>
          </rPr>
          <t>juan.jimenez:</t>
        </r>
        <r>
          <rPr>
            <sz val="8"/>
            <rFont val="Tahoma"/>
            <family val="2"/>
          </rPr>
          <t xml:space="preserve">
Cuantificar el valor total (en millones de pesos) de cada meta</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<sst xmlns="http://schemas.openxmlformats.org/spreadsheetml/2006/main" count="624" uniqueCount="361">
  <si>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</si>
  <si>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</si>
  <si>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</si>
  <si>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</si>
  <si>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</si>
  <si>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</si>
  <si>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</si>
  <si>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</si>
  <si>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</si>
  <si>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</si>
  <si>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</si>
  <si>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</si>
  <si>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</si>
  <si>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</si>
  <si>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</si>
  <si>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</si>
  <si>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</si>
  <si>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</si>
  <si>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</si>
  <si>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</si>
  <si>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</si>
  <si>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</si>
  <si>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</si>
  <si>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r>
      <t>Objetivo Proceso:</t>
    </r>
    <r>
      <rPr>
        <sz val="10"/>
        <rFont val="Arial"/>
        <family val="2"/>
      </rPr>
      <t xml:space="preserve"> </t>
    </r>
  </si>
  <si>
    <r>
      <t>Alcance del Proceso:</t>
    </r>
    <r>
      <rPr>
        <sz val="10"/>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</si>
  <si>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</si>
  <si>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</si>
  <si>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</si>
  <si>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</si>
  <si>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</si>
  <si>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</si>
  <si>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</si>
  <si>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</si>
  <si>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</si>
  <si>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</si>
  <si>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</si>
  <si>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</si>
  <si>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</si>
  <si>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</si>
  <si>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</si>
  <si>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</si>
  <si>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</si>
  <si>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</si>
  <si>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</si>
  <si>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</si>
  <si>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</si>
  <si>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</si>
  <si>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</si>
  <si>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</si>
  <si>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</si>
  <si>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</si>
  <si>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</si>
  <si>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</si>
  <si>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</si>
  <si>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</si>
  <si>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</si>
  <si>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</si>
  <si>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</si>
  <si>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</si>
  <si>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</si>
  <si>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</si>
  <si>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</si>
  <si>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</si>
  <si>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</si>
  <si>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</si>
  <si>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</si>
  <si>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</si>
  <si>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</si>
  <si>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</si>
  <si>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</si>
  <si>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</si>
  <si>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</si>
  <si>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</si>
  <si>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</si>
  <si>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</si>
  <si>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</si>
  <si>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</si>
  <si>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</si>
  <si>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</si>
  <si>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META CUATRIENAL PLAN ESTRATEGICO SDG</t>
  </si>
  <si>
    <t>I TRI</t>
  </si>
  <si>
    <t>II TRI</t>
  </si>
  <si>
    <t>III TRI</t>
  </si>
  <si>
    <t>IV TRI</t>
  </si>
  <si>
    <t>EVALUACIÓN FINAL PLAN DE GESTION</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</si>
  <si>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</si>
  <si>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</si>
  <si>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</si>
  <si>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</si>
  <si>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</si>
  <si>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</si>
  <si>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</si>
  <si>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RUTINARIA</t>
  </si>
  <si>
    <t>RETADORA (MEJORA)</t>
  </si>
  <si>
    <t>GESTION</t>
  </si>
  <si>
    <t>SOSTENIBILIDAD DEL SISTEMA DE GESTIÓN</t>
  </si>
  <si>
    <t xml:space="preserve">VIGENCIA DE LA PLANEACIÓN: </t>
  </si>
  <si>
    <t xml:space="preserve">Dependencia: </t>
  </si>
  <si>
    <r>
      <t>Líder del  Proceso:</t>
    </r>
    <r>
      <rPr>
        <sz val="10"/>
        <rFont val="Arial"/>
        <family val="2"/>
      </rPr>
      <t xml:space="preserve"> </t>
    </r>
  </si>
  <si>
    <t>CONTROL DE CAMBIOS</t>
  </si>
  <si>
    <t>VERSIÓN</t>
  </si>
  <si>
    <t>FECHA</t>
  </si>
  <si>
    <t>DESCRIPCIÓN DE LA MODIFICACIÓN</t>
  </si>
  <si>
    <t>OBJETIVO ESPECIFICO/ESTRATEGIA</t>
  </si>
  <si>
    <t>METODO DE VERIFICACIÓN AL SEGUIMIENTO</t>
  </si>
  <si>
    <t>Dirección de Talento Humano</t>
  </si>
  <si>
    <t>Matha Liliana Soto Iguarán</t>
  </si>
  <si>
    <t>6. Integrar las herramientas de planeación, gestión y control, con enfoque de innovación, mejoramiento continuo, responsabilidad social, desarrollo integral del talento humano y transparencia</t>
  </si>
  <si>
    <t>Fortalecer la cultura y el clima organizacional, mediante la implementación del modelo de "Gerencia de la Felicidad" programa me pido servir entregando la mejor Versión de MI", con el propósito de mejorar la calidad del servicio y la imagen que la ciudadanía tiene del servicio público.</t>
  </si>
  <si>
    <t xml:space="preserve">
Realizar 66 intervenciones, de las variables que arrojen como prioritaria a intervenir (cada dos años)</t>
  </si>
  <si>
    <t>Realizar 8 jornadas de reinducción que permita contextualizar a los servidores en el nuevo marco estratégico de la entidad y su rol dentro del proceso mismo. (cada dos años)</t>
  </si>
  <si>
    <t>Aplicar anualmente un promedio de 16 actividades en coherencia con los  6 ambitos del plan de Bienestar e incentivos, que motive a los servidores que hacen parte de la entidad a mejorar su desempeño en el marco de la corresponsabilidad.</t>
  </si>
  <si>
    <t>Realizar aplicación de batería de riesgo Psicosocial a los servidores de la entidad con periodicidad de dos años, la cual arroja los factores intralaborales, extralaborales y de personalidad.</t>
  </si>
  <si>
    <t>Adelantar 24 procesos  de formacion que generen competencias a los servidores públicos, en temas de gestión, misionales y de formación.</t>
  </si>
  <si>
    <t>Adelantar 18 procesos de formación con proyectos de aprendizaje en equipo PAE</t>
  </si>
  <si>
    <t>Adelantar 15 procesos de formación de caracteristicas Transectoriales, en temas relativos al que hacer de la entidad y su relación con los demás sectores en el territorio.</t>
  </si>
  <si>
    <t>Desarrollar el proceso de elección de los miembros del Comité partirario de Seguridad y Salud en el Trabajo COPASST (cada dos años)</t>
  </si>
  <si>
    <t>Desarrollar el proceso de elección de los miembros del Comisión de Personal (cada dos años)</t>
  </si>
  <si>
    <t>Establecer la linea de base de conocimiento de los servidores públicos en relación con la apropiación del ideario etico institucional</t>
  </si>
  <si>
    <t>Adelantar mínimo 60 procesos de formación que permita el mejoramiento de las competencias tanto de ser, saber y saber hacer en coherencia con los valores éticos institucionales.</t>
  </si>
  <si>
    <t>Adelantar los procesos de encargo en virtud de los Articulos 24 y 25 de la Ley 909 con el propósito de proveer las vacantes definitivas y temporales de la entidad.</t>
  </si>
  <si>
    <t>Estructurar en cada una de las vigencias, el Plan de Desarrollo Organizacional .</t>
  </si>
  <si>
    <t>2. Realizar 2 jornadas de inducción o reinducción que permita contextualizar a los servidores en el nuevo marco estratégico de la entidad y su rol dentro del proceso mismo</t>
  </si>
  <si>
    <t>3. Desarrollar 16 actividades que impliquen intervención en el  siguiente ámbito: Familiar, deportivo, fortalecimiento de competencias del ser, actividades creativas y culturales, días especiales, estímulos e incentivos entre otros.</t>
  </si>
  <si>
    <t>4. Mantener o incrementar cobertura de la participación de los servidores en los programas que se adelanten en los ámbitos de Bienestar, Capacitación y Seguridad y Salud en el trabajo respecto de la vigencia 2017</t>
  </si>
  <si>
    <t>5. Realizar la Intervención de las (Cinco) 5 poblaciones priorizadas mediante la aplicación de la batería de riesgo Psicosocial a los servidores de la Entidad</t>
  </si>
  <si>
    <t>7. Adelantar con la red de formadores 6 procesos de formación de acuerdo a los requerimientos exigidos en temas que complementen los procesos contratados a página.</t>
  </si>
  <si>
    <t>8. Adelantar de común acuerdo con los diferentes sectores del distrito o nacionales 5 procesos que fortalezcan competencias en los servidores públicos de los diferentes niveles ocupacionales.</t>
  </si>
  <si>
    <t>Jornadas de medición de clima y cultura</t>
  </si>
  <si>
    <t>Jornadas de induccion o reinducción</t>
  </si>
  <si>
    <t>Actividades de intervención</t>
  </si>
  <si>
    <t>Cobertura en la participación</t>
  </si>
  <si>
    <t>Intervencion riesgo psicosocial</t>
  </si>
  <si>
    <t>Procesos de formación</t>
  </si>
  <si>
    <t>Procesos de formación red de formadores</t>
  </si>
  <si>
    <t>Procesos transectoriales</t>
  </si>
  <si>
    <t>Actividades de divulgación del SSST</t>
  </si>
  <si>
    <t>Elección de comité de convivencia</t>
  </si>
  <si>
    <t>Socialización de valores éticos</t>
  </si>
  <si>
    <t>Proceso de encargo</t>
  </si>
  <si>
    <t>Plan Institucional de Desarrollo Organizacional</t>
  </si>
  <si>
    <t>No. De procesos de elección del comité de convivencia adelantados</t>
  </si>
  <si>
    <t>Establecer las lineas de base de cobertura en los programas adelantados, tanto en capacitación, como bienestar y Seguridad y Salud en el Trabajo</t>
  </si>
  <si>
    <t>No. De planes institucionales de desarrollo organizacional</t>
  </si>
  <si>
    <t>No. De Jornadas Realizadas</t>
  </si>
  <si>
    <t>Intervenciones realizadas</t>
  </si>
  <si>
    <t>Ambitos intervenidos</t>
  </si>
  <si>
    <t>Sumatoria de procesosos de Formación realizadas</t>
  </si>
  <si>
    <t>Elecciones Realizadas</t>
  </si>
  <si>
    <t>Sumatoria de Pruebas Aplicadas</t>
  </si>
  <si>
    <t>Planes Estructurados</t>
  </si>
  <si>
    <t>Procesos Realizados</t>
  </si>
  <si>
    <t>Socializaciones realizadas</t>
  </si>
  <si>
    <t>Jornadas Realizadas</t>
  </si>
  <si>
    <t>Informe de Resultados y Listados de Asisitencia</t>
  </si>
  <si>
    <t>Listados de Assitencia</t>
  </si>
  <si>
    <t>DGTH</t>
  </si>
  <si>
    <t>CUANDO EL LISTADO DE ASISTENCIA Y EL INFORME DEN CUENTA DE LA INTERVENCION</t>
  </si>
  <si>
    <t>EL NUMERO DE INTERVENCIONES A TRAVES DE LOS LISTADOS DE PARTICIPACIÓN</t>
  </si>
  <si>
    <t>CUANDO SE DIVULGE LA PARTICIPANCION D ELOS SERVIDORS EN LAS ELECCIONES</t>
  </si>
  <si>
    <t>1. Realizar 26 jornadas de medición de Clima y Cultura Organizacional a los Servidores de la Entidad para establecer los factores a intervenir con base en el informe resultante.</t>
  </si>
  <si>
    <t>Jornadas realizadas</t>
  </si>
  <si>
    <t>EL NUMERO DE JORNADAS A TRAVES DE LOS LISTADOS DE PARTICIPACIÓN</t>
  </si>
  <si>
    <t>6. Adelantar 8 procesos de formación en temas como (Politica Pública de Transpasrencia y Atención alo Ciudadano,Gerencia de Proyectos, Contratación-Supervisión y Apoyo a la Contratación, Ofimatica - aplicativos transversales de la Entidad,  )</t>
  </si>
  <si>
    <t>9. Desarrollar 2 actividades de divulgación del Sistema de Seguridad y Salud en el trabajo conforme a lo establecido en el Decreto 1072 de 2015</t>
  </si>
  <si>
    <t xml:space="preserve">Dirigir y adelantar la formulación, implementación y evaluación de los planes, programas, proyectos y/o estrategias institucionales de Gestión del Talento Humano en términos
constitucionales y legales, promoviendo el trabajo digno y el fortalecimiento institucional.
</t>
  </si>
  <si>
    <t>El proceso inicia con la vinculación del talento humano y culmina con el retiro del servidor/a público/a de la planta de personal de la entidad (carrera administrativa,
provisionales, periodo fijo, libre nombramiento, remoción y temporales).</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</si>
  <si>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</si>
  <si>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</si>
  <si>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</si>
  <si>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</si>
  <si>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</si>
  <si>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</si>
  <si>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</si>
  <si>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</si>
  <si>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</si>
  <si>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</si>
  <si>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</si>
  <si>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</si>
  <si>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</si>
  <si>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</si>
  <si>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</si>
  <si>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Requerimientos ciudadanos</t>
  </si>
  <si>
    <t>REQUERIMIENTOS CIUDADNAOS</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</si>
  <si>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</si>
  <si>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</si>
  <si>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</si>
  <si>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</si>
  <si>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</si>
  <si>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Cumplir con el 100% de los requisitos del modelo integrado de planeación y gestión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</si>
  <si>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</si>
  <si>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</si>
  <si>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</si>
  <si>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</si>
  <si>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N/A</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</si>
  <si>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</si>
  <si>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</si>
  <si>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</si>
  <si>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</si>
  <si>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</si>
  <si>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Acciones correctivas documentadas y vigentes</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</si>
  <si>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</si>
  <si>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</si>
  <si>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</si>
  <si>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</si>
  <si>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Primera versión del Plan de Gestión 2018, en el cual se encuentran incluídas las metas de Implementación del Modelo de Planeación y Gestión.</t>
  </si>
  <si>
    <t>Jornadas de sensibilización a los servidores públicos realizada</t>
  </si>
  <si>
    <t>No. De jornadas de medición de clima y cultura realizadas</t>
  </si>
  <si>
    <t>No. De jornadas de inducción o reinducción realizadas</t>
  </si>
  <si>
    <t>No. De actividades de intervención realizadas</t>
  </si>
  <si>
    <t>No. De servidores que participaron en los programas de bienestar, capacitación y SSST 2018</t>
  </si>
  <si>
    <t>No. De poblaciones a intervenir realizadas</t>
  </si>
  <si>
    <t>No. De procesos de formación realizados</t>
  </si>
  <si>
    <t>No. De procesos de fortalecimiento de competencias adelantados</t>
  </si>
  <si>
    <t>No. De actividades de divulgación del SSST realizadas</t>
  </si>
  <si>
    <r>
      <t>No. De</t>
    </r>
    <r>
      <rPr>
        <sz val="10"/>
        <rFont val="Arial Narrow"/>
        <family val="2"/>
      </rPr>
      <t xml:space="preserve"> socializaciones</t>
    </r>
    <r>
      <rPr>
        <sz val="10"/>
        <color indexed="10"/>
        <rFont val="Arial Narrow"/>
        <family val="2"/>
      </rPr>
      <t xml:space="preserve"> </t>
    </r>
    <r>
      <rPr>
        <sz val="10"/>
        <color indexed="8"/>
        <rFont val="Arial Narrow"/>
        <family val="2"/>
      </rPr>
      <t xml:space="preserve">del ideario ético  adelantadas
</t>
    </r>
  </si>
  <si>
    <t>No. De procesos de encargo desarrollados</t>
  </si>
  <si>
    <t>Porcentaje de Cumplimiento PLAN DE GESTIÓN 2018</t>
  </si>
  <si>
    <t xml:space="preserve">Estudio elaborado para la ampliación de la planta en las Inspecciones de policía y en la Alcaldías Locales. </t>
  </si>
  <si>
    <t>Número de estudios proyectados/Número de estudios realizados.</t>
  </si>
  <si>
    <t>Estudios realizados</t>
  </si>
  <si>
    <t>Análisis técnico de cargas de trabajo</t>
  </si>
  <si>
    <t xml:space="preserve">DGTH </t>
  </si>
  <si>
    <t>CUANDO EL NUMERO DE PARTICIPANTES SE MANTENGA O SUPERE LA LINEA BASE IDENTIFICADA</t>
  </si>
  <si>
    <t>CUANDO SE ELABOREN LOS PLANES PROGRAMADOS</t>
  </si>
  <si>
    <t>ESTUDIO RERALIZADO</t>
  </si>
  <si>
    <t>Listados de Asistencia</t>
  </si>
  <si>
    <t>10. Adelantar 1 proceso de Elección del Comité de convivencia laboral de la Entidad.</t>
  </si>
  <si>
    <t>12. Realizar 21 jornadas de sensibilización a los servidores públicos  frente al Subsitema de Seguridad y Salud en el trabajo.</t>
  </si>
  <si>
    <t xml:space="preserve">14. Estructurar un (1) plan institucional de Desarrollo Organizacional según los siguientes temas:
a. - Bienestar
b. - Seguridad y Salud en el trabajo
c. - Capacitación
d. - Seguridad Social
Según los recursos asignados
</t>
  </si>
  <si>
    <t>15. Diseñar el estudio técnico para la ampliación de la planta en las Inspecciones de policía y en la Alcaldías Locales.</t>
  </si>
  <si>
    <t>Fortalecimiento a la capacida institucional</t>
  </si>
  <si>
    <t xml:space="preserve">13. Adelantar cinco (5) procesos de encargo en la entidad dependiendo de las vacantes disponibles. </t>
  </si>
  <si>
    <t xml:space="preserve">11. Socializar  a los servidores de la Secretaría Distrital de Gobierno los nuevos 5 valores incluidos en el Código de Integridad del Servicio Público, adoptado por el Decreto 118 del 27 de febrero de 2018.
</t>
  </si>
  <si>
    <t>Listados de asistencia a la actividad</t>
  </si>
  <si>
    <t xml:space="preserve">Se realizaron dos actividades que involucraron Formadores; por una parte se dictó capacitación sobre Evaluación del Desempeño a Directivos y por otra, se realizó un proceso de formación en la Alcaldía de Puente Aranda a los integrantes de la Red de Formadores de la Entidad. </t>
  </si>
  <si>
    <t>Listados de asistencia de los participantes y fotos que documentan la actividad</t>
  </si>
  <si>
    <t>Con el concurso del Departamento Nacional de Planeación, la Veeduría Distrital yel DASCD, se invitó a los servidores de la Secretaría a participar en los  cursos vitruales de "Lenguaje Claro",  "Atención a la Ciudadanía" e "Ingreso al Servicio Público"</t>
  </si>
  <si>
    <t>Pantallazos de invitaciónes Intranet, listados de inscritos.</t>
  </si>
  <si>
    <t>En los meses de Febrero y Marzo se han llevado a cabo siete (7) jornadas de sensibilización a los servidores del Nivel Central que laboran la Dirección de Gestión del Talento Humano, Atención a la Ciudadanía, la Dirección Administrativa, Servicios Generales, Dirección TICS y Dirección de Gestión Policiva.</t>
  </si>
  <si>
    <t>Se realizó la celebración del día de la Mujer en las instalaciones de Compensar y se les entrego un detalle a los Hombres en su dia</t>
  </si>
  <si>
    <t>Durante el el primer trimestre se efectuaron doce (12) procesos de encargo</t>
  </si>
  <si>
    <t>Acta realización procesos de encargo</t>
  </si>
  <si>
    <t>Se estructuró el Plan Institucional de Desarrollo Organizacional, el cual contempla las actividades de las Áreas de Capacitación,  Bienestar, Seguridad Social y Seguridad y Salud en el Trabajo.</t>
  </si>
  <si>
    <t>NO PROGRAMADO</t>
  </si>
  <si>
    <t>META NO PROGRAMADA PARA EL I TRIMESTRE</t>
  </si>
  <si>
    <t>META NO PROGRAMADA PARA ESTE TRIMESTRE</t>
  </si>
  <si>
    <t>INFORME DE SERVICIO A LA CIUDADANIA</t>
  </si>
  <si>
    <t>SEGÚN REPORTE REALIZADO POR EL ANALISTA DEL PROCESO</t>
  </si>
  <si>
    <t>REPORTE ANALISTA DEL PROCESO</t>
  </si>
  <si>
    <t>CUENTA CON 0% DE VENCIMIENTO DE ACCIONES DE MEJORA INTERNAS Y EXTERNAS
1. 100% - 50% ACCIONES INTERNAS
2. 100% - 50% ACCIONES EXTERNAS</t>
  </si>
  <si>
    <t xml:space="preserve">REALIZÓ PUBLICACIÓN DE TODA LA INFORMACIÓN, SEGÚN LOS LINEAMIENTOS DE LA LEY 1712 </t>
  </si>
  <si>
    <t>INFORME DE ACCIONES DE MEJORA INTERNAS Y EXTERNAS</t>
  </si>
  <si>
    <t>http://www.gobiernobogota.gov.co/transparencia/instrumentos-gestion-informacion-publica/relacionados-la-informacion/107-registro</t>
  </si>
  <si>
    <t>SE VERIFICARÁ EL CUMPLIMIENTO DE ESTA META EN II TRIMESTRE</t>
  </si>
  <si>
    <t>Hacer un (1) ejercicio de evaluación del normograma  aplicables al proceso/Alcaldía Local de conformidad con el procedimiento  "Procedimiento para la identificación y evaluación de requisitos legales"</t>
  </si>
  <si>
    <t>La medición de Clima y Cultura se realizará en su totalidad durante el IV trimestre en la actualidad se encuentra en proceso de contratación.</t>
  </si>
  <si>
    <t>El proceso de inducción se realizó através de la Plataforma de Aprendizaje Organizacional del Departamento Administrativo del servicio civil Distrital con la Participación de 886 Servidores de Planta.</t>
  </si>
  <si>
    <t>Carpeta virtual de Desarrollo Organizacional, Plan de gestión 2018.</t>
  </si>
  <si>
    <t xml:space="preserve">Durante el  II trimestre se adelantaron las siguientes Actividades: Diá del niño realizado el día 29 de abril con la participación de 300 personas, Día de la Secretaría 312 servidores  concierto con la Orquesta Filarmonica en articulación con el Departamento Administrativo del Servicio Civil, Incentivos y Estimulos Resolución 027 de 18 de enero de 2018 ( adjudicación de 25 auxiios Educativos, 3 servidores como Mejores por nivel ocupacional y 24 Servidores que del nivel sobresaliente,inició estrategia Mejores Equipos de Trabajo,Estrategia Salario Emocional (Disfrute día del Cumpleaños, 55  servidores.); Día de la Familia ( Celebración enmarcada en la Ley 1857 de 2017 que busca generar espacios que fortalezcan la convivencia familiar.
Fecha de realización: 30 de junio, 120 Participantes.); Fortalecimiento Competencias del Ser (inicio con dos grupos de 15 servidores cada uno ),La Hora de la mona, Concurso Monumental.
</t>
  </si>
  <si>
    <t>Carpeta Virtual de Desarrollo Organizacional, Plan de gestión 2018, Listados de Asistencia, Noticia y registro fotografico.</t>
  </si>
  <si>
    <t xml:space="preserve">• Se desarrollo el Taller “CUENTA CONMIGO” en 4 intervenciones de riesgo Psicosocial, dirigido a Inspectores de Policía y corregidores logrando una cobertura total de 63personas.
• Taller “RECONÉCTATE CON TU ESENCIA” intervención que busca brindar herramientas para el manejo del stress, se realizó la primera intervención en 32 Jornadas con la participación de 335 Servidores de planta y Contratistas de la Entidad.
• Taller “CONSTRUYENDO JUNTOS LOCALIDAD” intervención con el equipo de trabajo de la Alcaldía Local de Usaquén a fin de generar sentido de pertenencia, trabajo en equipo y consecución de objetivos. 1 jornada con la participación de 93 servidores de planta y contratistas.
</t>
  </si>
  <si>
    <t xml:space="preserve">Se realizó la convocatoria e invitación a 3 capacitaciones Transectoriales con el Departamento Administrativo del Servicio Civil </t>
  </si>
  <si>
    <t>se llevaron a cabo 4 procesos de formación en aplicativos institucionales : ADAX, SIPSE local, Proceso Administrativo Sancionatorio (2 grupos); Proceso de Sensibilización al concurso de Méritos ( 10 grupos para aproximadamente 700 participantes)</t>
  </si>
  <si>
    <t>Carpeta virtual de desarrollo organizacional, listados de asistencia e invitaciones.</t>
  </si>
  <si>
    <t>Se adelantaron  2 actividades con el grupo de Red de Formadores: 1 Fortalecimineto del ser, MIPG.</t>
  </si>
  <si>
    <t>Carpeta Virtual de desarrollo organizacinal</t>
  </si>
  <si>
    <t>Se adelanto 1 proceso de Divulgación del SSST con la Subseecretaria de Gestión Local.</t>
  </si>
  <si>
    <t>Listado de Asistencia</t>
  </si>
  <si>
    <t>Listados de Asistencia y diapositivas de la jornada</t>
  </si>
  <si>
    <t>El codigo de Intefridad se trabajo de manera transversal en el día de la familia.</t>
  </si>
  <si>
    <t>Intervención a 16 dependencias del nivel central y 4 Alcaldías Locales con el Programa PAUSAS POR TU BIENESTAR, con cobertura de 566 Servidores de planta, contratistas y personal tercerizado del servicio.</t>
  </si>
  <si>
    <t xml:space="preserve">Listados de Asistencia </t>
  </si>
  <si>
    <t>El proceso cumplió con los lineamientos de la ley 1712 , según la matriz de registros de publicación</t>
  </si>
  <si>
    <t>http://www.gobiernobogota.gov.co/transparencia/instrumentos-gestion-informacion-publica/relacionados-informacion</t>
  </si>
  <si>
    <t>Informe de acciones de mejora de nivel central</t>
  </si>
  <si>
    <t>Según informe del analista del proceso, este cumplió con el 63% de las actividades programadas en el plan de actualización documental</t>
  </si>
  <si>
    <t>Informe del analista del proceso</t>
  </si>
  <si>
    <t>Informe de ORFEO 1</t>
  </si>
  <si>
    <t>No registraron buena práctica en el espacio Ágora</t>
  </si>
  <si>
    <t>Informe de buenas prácticas en Ágora</t>
  </si>
  <si>
    <t>No realizaron la medición de desempeño ambiental</t>
  </si>
  <si>
    <t>Informe sobre medición de desempeño ambiental</t>
  </si>
  <si>
    <t xml:space="preserve">Según el reporte de servicio a la ciudadanía el proceso cuenta con 8 requerimientos vencidos </t>
  </si>
  <si>
    <t>(1-No. De acciones vencidas de plan de mejoramiento responsabilidad del proceso /N°  de acciones a gestionar bajo responsabilidad del proceso)*100</t>
  </si>
  <si>
    <t xml:space="preserve">Acciones internas - 100% actualizadas
</t>
  </si>
  <si>
    <t xml:space="preserve">Según el informe de ORFEO I el proceso cuenta con 179 comunicaciones </t>
  </si>
  <si>
    <t>META NO PROGRAMADA</t>
  </si>
  <si>
    <r>
      <t xml:space="preserve">Depurar el 100% de las comunicaciones en el aplicativo de gestión documental </t>
    </r>
    <r>
      <rPr>
        <b/>
        <sz val="11"/>
        <rFont val="Calibri"/>
        <family val="2"/>
      </rPr>
      <t>ORFEO I</t>
    </r>
    <r>
      <rPr>
        <sz val="11"/>
        <rFont val="Calibri"/>
        <family val="2"/>
      </rPr>
      <t xml:space="preserve"> (a excepción de los derechos de petición)</t>
    </r>
  </si>
  <si>
    <t>Mantener el 100% de las acciones de mejora asignadas al proceso/Alcaldía con relación a planes de mejoramiento interno  documentadas y vigentes</t>
  </si>
  <si>
    <t>El 25 de septiembre se realizó jornada de inducción a los servidores que han ingresado a la  Entidad entre agosto y septiembre. Por otra parte se ha continuado con la Inducción al servicio Público através del Aplicativo PAO del DASD.</t>
  </si>
  <si>
    <t xml:space="preserve"> Se realizaron los torneos de ajedrez, minitejo, rana y futbol cinco.                                        Se celebró el 26 de septiembre el día del servidor público.                                       Se han adelantado jornadas en el Nivel Central de "Bocata" en pro de una alimentación saludable.                                   Se está adelantando el concurso de los mejores equipos de trabajo.</t>
  </si>
  <si>
    <t>Se ha adelantado el programa "Reconectate en tu esencia" en las Alcaldías Locales.</t>
  </si>
  <si>
    <t>Se programaron y se encuentran en desarrollo 5 grupos en Ofimatica, 1 en Gobernabilidad y otro en Gestión de Proyectos - Metodologia PMI.</t>
  </si>
  <si>
    <t>Se adelantaron 3 procesos de formación con profesionales de la SDG como instructores: 1) Actualización para Asesores de Obra en temas propios de las Inspecciones de Polícia, dictado por el Dr. Erwin Niño,  2) Planeación en la Contratación Estatal y 3)Cierre de los procesos Contractuales, estos 2 últimos dictados por los profesionales  Martin Bermudez y Julio Cesar Alvarez.</t>
  </si>
  <si>
    <t xml:space="preserve">1.Con la colaboración del SENA se dictaron 4 cursos de Excel, 2 en Ambientes Laborales y 2 Intermedio, Administración de Finanzas Personales, Comunicación Asertiva y Normas y Reglas Ortograficas.                                                             2. El 17 de julio se realizó en el Archivo Distrital, en coordinación con Control Interno y la Secretaría Jurídica Distrital,  el "Taller  Promoción de la Cultura de Prevención y el Control".                                                   3. Con la Secretaría de Integración se formó a los servidores en lo que se refiere a la "Atención Incluyente".           4. Con la colaboración del DASD, se dicto a los servidores de la SDG curso sobre "Situaciones Administrativas".  </t>
  </si>
  <si>
    <t>1) Se socializó el el Decreto 118 del 27 de Febrero de 2018, mediante el cual se adopta el el Código de Integridad del servicio´publico en el Distrito.      2) Se publicó en los medios masivos de comunicación de la Entidad la encuesta para dar a conocer los valores vigentes y dar la opción de escoger 2 propios para la SDG.                                      3) Con base en los valores elegidos, se adoptó el Código de Integridad en la Entidad, através de la Resolución N° 0782 del 12 de septiembre de 2018, la cual se divulgó en la Intranet.</t>
  </si>
  <si>
    <r>
      <t>Durante el trimestre se realizaron</t>
    </r>
    <r>
      <rPr>
        <sz val="8"/>
        <rFont val="Calibri"/>
        <family val="2"/>
      </rPr>
      <t>11</t>
    </r>
    <r>
      <rPr>
        <sz val="8"/>
        <color indexed="10"/>
        <rFont val="Calibri"/>
        <family val="2"/>
      </rPr>
      <t xml:space="preserve"> </t>
    </r>
    <r>
      <rPr>
        <sz val="8"/>
        <rFont val="Calibri"/>
        <family val="2"/>
      </rPr>
      <t>jornadas de Pausas por tu Bienestar</t>
    </r>
  </si>
  <si>
    <t>En el mes de septiembre se adelantaron 14 procesos de encargo.</t>
  </si>
  <si>
    <t>Listados de Asistencia, fotos.</t>
  </si>
  <si>
    <t>Listados de participación, noticias publicadas en los medios masivos de la Entidad, fotos tomadas durante las actividades.</t>
  </si>
  <si>
    <t>Listados de asistencia y fotos de las actividades.</t>
  </si>
  <si>
    <t>Comunicaciones enviadas, Fotos de las actividades.</t>
  </si>
  <si>
    <t>Listados de Asistencia.</t>
  </si>
  <si>
    <t>Listados de Asistencia y fotos de las actividades</t>
  </si>
  <si>
    <t>Pantallazos de las noticias publicadas, PDF de la Resolución  0782,  pantallazo de la encuesta apublicada y resultados de la misma, listados de asistencia de capacitación y reunión relizadas a los Gestores de Integridad de la Entidad.</t>
  </si>
  <si>
    <t>Pantallazo de la noticia publicada y los actos administrativos resultantes se pueden consultar en los archivos de la Dirección.</t>
  </si>
  <si>
    <t>meta no programada</t>
  </si>
  <si>
    <t>El proceso registro la lección aprendida en AGORA relacionada con la publicidad de las situaciones administrativas de encargo</t>
  </si>
  <si>
    <t>El proceso realizó la actualización de los 25 documentos que tenia programados</t>
  </si>
  <si>
    <t>Según el informe remitido por Servicio a la ciudadanía la Dirección de Gestión del Talento humano cuenta con 2 requerimientos ciudadanos vencidos de la vigencia 2017</t>
  </si>
  <si>
    <t>Se realizó aplicación de instrumento de medición Clima a 1406 servidores de Planta y Contratistas de 20 Localidades, 7 Grupos del Nivel Central y 1 jornada en el Concejo de Justicia.</t>
  </si>
  <si>
    <t>Listados de asistencia y fotos de las jornadas de aplicación.</t>
  </si>
  <si>
    <t>El 15 de noviembre se les realizó inducción a los servidores vinculados a la SDG en los meses de octubre y noviembre.</t>
  </si>
  <si>
    <t>Listados de asistencia.</t>
  </si>
  <si>
    <t xml:space="preserve">Se realizaron las siguientes actividades:  vacaciones creativas con la participación de 60 niños,  el día de la Familia, salida extrema para adolescentes, Curso de Cocina Navideña, Familia y Mascotas,la actividad de cierre de Gestión, Campeonato de Bolos y la de reconocimiento a prepensionados y pensionados. </t>
  </si>
  <si>
    <r>
      <rPr>
        <sz val="10"/>
        <color indexed="8"/>
        <rFont val="Arial"/>
        <family val="2"/>
      </rPr>
      <t>Se realizaron 53 jornadas de Café Bi</t>
    </r>
    <r>
      <rPr>
        <sz val="12"/>
        <color indexed="8"/>
        <rFont val="Arial"/>
        <family val="2"/>
      </rPr>
      <t xml:space="preserve">t </t>
    </r>
    <r>
      <rPr>
        <sz val="10"/>
        <color indexed="8"/>
        <rFont val="Arial"/>
        <family val="2"/>
      </rPr>
      <t>en las 20 Localidades, Nivel Central y Directivos y se llevaron a cabo 3 sesiones de reconectate con tu esencia.</t>
    </r>
    <r>
      <rPr>
        <sz val="12"/>
        <color indexed="8"/>
        <rFont val="Arial"/>
        <family val="2"/>
      </rPr>
      <t xml:space="preserve"> </t>
    </r>
  </si>
  <si>
    <t>Se programaron otros 5 grupos de ofimatica en Excel intermedio y avanzado y se iniciaron los Diplomados en  Gestión Pública y Gerencia de Proyectos.</t>
  </si>
  <si>
    <t>Gracias a la colaboración de los Profesionales de la Dirección de Contratación, se capacitó a 39 servidores en cuanto al cargue de información contractual en el SECOPII. - A través del contrato 711 de 2018 con crece, se invitó a 38 Formadores de la SDG a un curso de formación en "herramientas Pedagógicas para Formadores"</t>
  </si>
  <si>
    <t>Listados de asistencia</t>
  </si>
  <si>
    <t>Con el SENA se continuó formando, durante los meses de Octubre y Noviembre, a los servidores de planta y contratistas en Herramientas de ofimatica. A través de la Secretaría General se invitó a los servidores de Planta de la SDG a participar en el Diplomado sobre MIPG  y en los cursos para los Gestores de Integridad y profundización en Contratación Estatal.</t>
  </si>
  <si>
    <t>Listados de asistencia y Memorando de la Secretaría General informando sobre el avancece de los cursos y el diplomado.</t>
  </si>
  <si>
    <t>El 10 de diciembre de 2018 se divulgó la convocatoria a las elecciones de Representantes de los Servidores ante el Comité de Convivencia Laboral.</t>
  </si>
  <si>
    <t>Copia del memorando mediante el cual se convoca a alos servidores y pantallazos de su divulgación a través de la Intranet y los Correos institucionales.</t>
  </si>
  <si>
    <t>Se han realizado 3 reuniones con los Gestores de Integridad para socializar y proponer estrategias de divulgación los Valores del Código de Integridad.</t>
  </si>
  <si>
    <t>Fotos y listados de asistencia</t>
  </si>
  <si>
    <t>En el 4to. Trimestre se adelantaron 5 procesos de encargo, del 39 al 43.</t>
  </si>
  <si>
    <t>Pantallazo invitación Intranet. En el Área de Registro y Control de la Dirección Gestión del Talento Humano reposan copias de los actos administrativos resultantes.</t>
  </si>
  <si>
    <t>Se realizaron 3 jornadas de inducción a los nuevo servidores de la SDG respecto al marco estratégico de la entidad y demás actualización normativa</t>
  </si>
  <si>
    <t>Se desarrollaron 26 actividades que implicaron la intervención en el  siguiente ámbito: Familiar, deportivo, fortalecimiento de competencias del ser, actividades creativas y culturales, días especiales, estímulos e incentivos entre otros.</t>
  </si>
  <si>
    <t>Se adelanaron 20 procesos de común acuerdo con diferentes sectores del distrito y del nivel nacional como es el SENA,DASCD, Veeduría entre otros para fortalecer las competencias de los servidores públicos de la SDG</t>
  </si>
  <si>
    <t>Se realizaron 6 socializaciones a los serviores de la SDG junto con los Gestores de Integridad divulgando los valores del Código de Integridad</t>
  </si>
  <si>
    <t>Se realizaron 9 procesos de formación de acuerdo a los requerimientos exigidos</t>
  </si>
  <si>
    <t>Se realizaron 41 jornadas de sensibilización a los serviores públicos de la SDG enfocado en la improtancia del autocuidado y pausas activas</t>
  </si>
  <si>
    <t>Del 1 al 5 de octubre se llevó a cabo la semana de la salud en el Nivel Central, para concientizar a los servidores sobre la importancia de la prevención en salud. Con la colaboración de la Secretaría de la Movilidad, se les dicto a los Conductores de la SDG capacitación sobre seguridad vial.</t>
  </si>
  <si>
    <t>Se adelantaron 31 procesos de encargo durante la vigencia 2018.</t>
  </si>
  <si>
    <t>Durante el I trimestre se estructuró el Plan Institucional de Desarrollo Organizacional, el cual contempla las actividades de las Áreas de Capacitación,  Bienestar, Seguridad Social y Seguridad y Salud en el Trabajo.</t>
  </si>
  <si>
    <t>Según el informe remitido por el Sistema de Gestión Ambiental, el proceso desarrollo  la medición  de desempeño ambiental programada para el trimestre</t>
  </si>
  <si>
    <t>Informe Ambiental</t>
  </si>
  <si>
    <t>El proceso realizó la publicación del 100% de los ítems o temas asociados a las depencencias que lo componen, atendiendo a los lineamientos de la ley 1712 de 2014</t>
  </si>
  <si>
    <t>Registro de publicaciones IV trimestre</t>
  </si>
  <si>
    <t>El proceso realizó la publicación del 100% de los ítems o temas asociados a la depencencia que lo componen, atendiendo a los lineamientos de la ley 1712 de 2014</t>
  </si>
  <si>
    <t>El proceso no cuenta con acciones abiertas vencidas</t>
  </si>
  <si>
    <t>informe planes de mejoramiento</t>
  </si>
  <si>
    <t>El proceso realizó la actualización de los 20 documentos a intervenir</t>
  </si>
  <si>
    <t>Informe actualización de documentos</t>
  </si>
  <si>
    <t>El proceso realizó el ejercicio de evaluación del normograma evidenciado mediante radicado N° 20184000260353</t>
  </si>
  <si>
    <t xml:space="preserve"> radicado N° 20184000260353</t>
  </si>
  <si>
    <t>Se elaboró estudio técnico para la modificación de la planta de las Localidades con enfasis en la Gestión de las Inspecciones de Policía.</t>
  </si>
  <si>
    <t>Estudio técnico</t>
  </si>
  <si>
    <t>El proceso contaba con 4 comunicaciones en el aplicativo de gestión documentla ORFEO I, no obstante, remitió a la OAP la evidencia de la depuración de comunicaciones asignadas al funcionario Oscar Antonio Guerra Pena</t>
  </si>
  <si>
    <t>Base de datos ORFEO I
Evidencia de depuración</t>
  </si>
  <si>
    <t xml:space="preserve">1: Con la colaboración de la Secretaría de Movilidad, se realizaron 2 jornadas de capacitación en Seguridad Vial a los conductores de la Entidad los días 4 de octubre y 1 de noviembre. 2: Del 22 al 26 de octubre se realizó la "Semana de la Salud" en el Nivel Central con una asistencia total en las diferentes actividades programadas de 749 asistentes. </t>
  </si>
  <si>
    <t>Se desarrollaron 3 actividades de divulgación del SSST relacionada  a la semana de la salud y seguridad de los conductores de la SDG</t>
  </si>
  <si>
    <t>Se incrementó el N° de actividades realizadas durante el 2018 en comparación con las efectuadas en el 2017, tanto en las Áreas de Capacitación, donde se incremento la oferta de 271 cupos en actividades de formación a 1220. En lo que respecta a actividades de intervención respecto a Clima Organizacional, el número de las mismas tambien aumento en relación con las del año anterior con actividades como Cafe Bit o Reconectate con tu Esencia. En cuanto a Seguridad y Salud en el Trabajo, este año se realizaron "Pausas por tu Bienestar" en las 20 Localidades y en el Nivel Central, actividad que no se llevó a cabo en el 2017, por lo que se estima que la participación de los servidores se incrementó de manera sustancial en este aspecto.</t>
  </si>
  <si>
    <t xml:space="preserve">Se realizó la intervención mediante actividades y talleres como café bit, </t>
  </si>
  <si>
    <t>Según el informe remitido por Servicio a la ciudadania el proceso no cuenta con requerimientos ciudadanos vencidos</t>
  </si>
  <si>
    <t>informe SAC</t>
  </si>
  <si>
    <t>El proceso realizó  las dos mediciones de desempeño ambiental programadas para la vigencia</t>
  </si>
  <si>
    <t>El proceso realizó el registro de la lección aprendida experiencia producto de errores operacionales relacionada con la publicidad de las situaciones administrativas de encargo
El proceso realizó el registro de buenas prácticas</t>
  </si>
  <si>
    <t>Se realizaron 16 procesos de formación relación a cursos de ofimatica y aplicativos transversales de la entidad</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</si>
</sst>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240A]dddd\,\ d\ &quot;de&quot;\ mmmm\ &quot;de&quot;\ yyyy"/>
    <numFmt numFmtId="192" formatCode="[$-240A]h:mm:ss\ AM/PM"/>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80A]dddd\,\ d&quot; de &quot;mmmm&quot; de &quot;yyyy"/>
    <numFmt numFmtId="198" formatCode="[$-80A]hh:mm:ss\ AM/PM"/>
  </numFmts>
  <fonts count="93">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b/>
      <sz val="22"/>
      <name val="Arial"/>
      <family val="2"/>
    </font>
    <font>
      <sz val="12"/>
      <name val="Arial Narrow"/>
      <family val="2"/>
    </font>
    <font>
      <b/>
      <sz val="14"/>
      <name val="Arial Rounded MT Bold"/>
      <family val="2"/>
    </font>
    <font>
      <b/>
      <sz val="11"/>
      <color indexed="16"/>
      <name val="Arial"/>
      <family val="2"/>
    </font>
    <font>
      <sz val="12"/>
      <name val="Arial"/>
      <family val="2"/>
    </font>
    <font>
      <sz val="10"/>
      <color indexed="8"/>
      <name val="Arial Narrow"/>
      <family val="2"/>
    </font>
    <font>
      <sz val="10"/>
      <color indexed="10"/>
      <name val="Arial Narrow"/>
      <family val="2"/>
    </font>
    <font>
      <sz val="10"/>
      <name val="Arial Narrow"/>
      <family val="2"/>
    </font>
    <font>
      <sz val="12"/>
      <color indexed="8"/>
      <name val="Arial Rounded MT Bold"/>
      <family val="2"/>
    </font>
    <font>
      <b/>
      <sz val="22"/>
      <name val="Arial Rounded MT Bold"/>
      <family val="2"/>
    </font>
    <font>
      <b/>
      <sz val="18"/>
      <name val="Arial Rounded MT Bold"/>
      <family val="2"/>
    </font>
    <font>
      <sz val="18"/>
      <name val="Arial"/>
      <family val="2"/>
    </font>
    <font>
      <sz val="11"/>
      <name val="Calibri"/>
      <family val="2"/>
    </font>
    <font>
      <b/>
      <sz val="11"/>
      <name val="Calibri"/>
      <family val="2"/>
    </font>
    <font>
      <sz val="8"/>
      <name val="Calibri"/>
      <family val="2"/>
    </font>
    <font>
      <sz val="8"/>
      <color indexed="10"/>
      <name val="Calibri"/>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1"/>
      <color indexed="8"/>
      <name val="Arial"/>
      <family val="2"/>
    </font>
    <font>
      <sz val="14"/>
      <color indexed="8"/>
      <name val="Arial Narrow"/>
      <family val="2"/>
    </font>
    <font>
      <sz val="14"/>
      <color indexed="10"/>
      <name val="Arial Narrow"/>
      <family val="2"/>
    </font>
    <font>
      <b/>
      <sz val="28"/>
      <color indexed="8"/>
      <name val="Arial"/>
      <family val="2"/>
    </font>
    <font>
      <b/>
      <sz val="10"/>
      <color indexed="8"/>
      <name val="Calibri"/>
      <family val="2"/>
    </font>
    <font>
      <b/>
      <sz val="16"/>
      <color indexed="8"/>
      <name val="Arial"/>
      <family val="2"/>
    </font>
    <font>
      <sz val="8"/>
      <color indexed="8"/>
      <name val="Calibri"/>
      <family val="2"/>
    </font>
    <font>
      <sz val="8"/>
      <color indexed="8"/>
      <name val="Arial"/>
      <family val="2"/>
    </font>
    <font>
      <b/>
      <sz val="18"/>
      <color indexed="8"/>
      <name val="Calibri"/>
      <family val="2"/>
    </font>
    <font>
      <b/>
      <sz val="26"/>
      <color indexed="8"/>
      <name val="Arial"/>
      <family val="2"/>
    </font>
    <font>
      <b/>
      <sz val="24"/>
      <color indexed="8"/>
      <name val="Arial Rounded MT Bold"/>
      <family val="2"/>
    </font>
    <font>
      <b/>
      <sz val="11"/>
      <color indexed="8"/>
      <name val="Arial"/>
      <family val="2"/>
    </font>
    <font>
      <b/>
      <sz val="20"/>
      <color indexed="8"/>
      <name val="Arial"/>
      <family val="2"/>
    </font>
    <font>
      <b/>
      <sz val="2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0"/>
      <color theme="1"/>
      <name val="Arial Narrow"/>
      <family val="2"/>
    </font>
    <font>
      <b/>
      <sz val="28"/>
      <color theme="1"/>
      <name val="Arial"/>
      <family val="2"/>
    </font>
    <font>
      <b/>
      <sz val="10"/>
      <color theme="1"/>
      <name val="Calibri"/>
      <family val="2"/>
    </font>
    <font>
      <b/>
      <sz val="16"/>
      <color theme="1"/>
      <name val="Arial"/>
      <family val="2"/>
    </font>
    <font>
      <sz val="8"/>
      <color theme="1"/>
      <name val="Calibri"/>
      <family val="2"/>
    </font>
    <font>
      <sz val="8"/>
      <color theme="1"/>
      <name val="Arial"/>
      <family val="2"/>
    </font>
    <font>
      <b/>
      <sz val="11"/>
      <color theme="1"/>
      <name val="Arial"/>
      <family val="2"/>
    </font>
    <font>
      <b/>
      <sz val="20"/>
      <color theme="1"/>
      <name val="Arial"/>
      <family val="2"/>
    </font>
    <font>
      <b/>
      <sz val="26"/>
      <color theme="1"/>
      <name val="Arial"/>
      <family val="2"/>
    </font>
    <font>
      <b/>
      <sz val="24"/>
      <color theme="1"/>
      <name val="Arial Rounded MT Bold"/>
      <family val="2"/>
    </font>
    <font>
      <b/>
      <sz val="18"/>
      <color theme="1"/>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50"/>
        <bgColor indexed="64"/>
      </patternFill>
    </fill>
    <fill>
      <patternFill patternType="solid">
        <fgColor indexed="9"/>
        <bgColor indexed="64"/>
      </patternFill>
    </fill>
    <fill>
      <patternFill patternType="solid">
        <fgColor theme="0" tint="-0.2499700039625167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style="thin"/>
      <bottom/>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right/>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border>
    <border>
      <left style="medium"/>
      <right style="thin"/>
      <top style="thin"/>
      <bottom style="thin"/>
    </border>
    <border>
      <left style="thin"/>
      <right/>
      <top/>
      <bottom style="thin"/>
    </border>
    <border>
      <left style="medium"/>
      <right style="thin"/>
      <top style="thin"/>
      <bottom/>
    </border>
    <border>
      <left style="thin"/>
      <right style="medium"/>
      <top style="thin"/>
      <bottom style="thin"/>
    </border>
    <border>
      <left style="thin"/>
      <right/>
      <top style="thin"/>
      <bottom style="medium"/>
    </border>
    <border>
      <left style="thin"/>
      <right/>
      <top style="medium"/>
      <bottom style="thin"/>
    </border>
    <border>
      <left style="medium"/>
      <right style="thin"/>
      <top style="thin"/>
      <bottom style="medium"/>
    </border>
    <border>
      <left style="thin"/>
      <right style="medium"/>
      <top style="thin"/>
      <bottom/>
    </border>
    <border>
      <left style="medium"/>
      <right style="thin"/>
      <top/>
      <bottom style="thin"/>
    </border>
    <border>
      <left style="thin"/>
      <right/>
      <top style="thin"/>
      <bottom>
        <color indexed="63"/>
      </bottom>
    </border>
    <border>
      <left style="medium"/>
      <right style="thin"/>
      <top/>
      <bottom>
        <color indexed="63"/>
      </bottom>
    </border>
    <border>
      <left style="thin"/>
      <right style="thin"/>
      <top/>
      <bottom/>
    </border>
    <border>
      <left/>
      <right style="medium"/>
      <top style="medium"/>
      <bottom style="medium"/>
    </border>
    <border>
      <left/>
      <right/>
      <top/>
      <bottom style="thin"/>
    </border>
    <border>
      <left style="medium"/>
      <right/>
      <top style="thin"/>
      <bottom style="thin"/>
    </border>
    <border>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3" fillId="20" borderId="0" applyNumberFormat="0" applyBorder="0" applyAlignment="0" applyProtection="0"/>
    <xf numFmtId="0" fontId="59" fillId="21" borderId="0" applyNumberFormat="0" applyBorder="0" applyAlignment="0" applyProtection="0"/>
    <xf numFmtId="0" fontId="60" fillId="22" borderId="1" applyNumberFormat="0" applyAlignment="0" applyProtection="0"/>
    <xf numFmtId="0" fontId="61" fillId="23"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65" fillId="30" borderId="1" applyNumberFormat="0" applyAlignment="0" applyProtection="0"/>
    <xf numFmtId="0" fontId="66" fillId="0" borderId="0" applyNumberFormat="0" applyFill="0" applyBorder="0" applyAlignment="0" applyProtection="0"/>
    <xf numFmtId="0" fontId="67"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3" fillId="0" borderId="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0" fontId="68"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69" fillId="22"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4" fillId="0" borderId="8" applyNumberFormat="0" applyFill="0" applyAlignment="0" applyProtection="0"/>
    <xf numFmtId="0" fontId="74" fillId="0" borderId="9" applyNumberFormat="0" applyFill="0" applyAlignment="0" applyProtection="0"/>
    <xf numFmtId="0" fontId="3" fillId="35" borderId="0" applyNumberFormat="0" applyBorder="0" applyAlignment="0" applyProtection="0"/>
  </cellStyleXfs>
  <cellXfs count="400">
    <xf numFmtId="0" fontId="0" fillId="0" borderId="0" xfId="0" applyFont="1" applyAlignment="1">
      <alignment/>
    </xf>
    <xf numFmtId="0" fontId="75" fillId="36" borderId="0" xfId="0" applyFont="1" applyFill="1" applyAlignment="1">
      <alignment/>
    </xf>
    <xf numFmtId="0" fontId="3" fillId="36" borderId="1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75" fillId="36" borderId="0" xfId="0" applyFont="1" applyFill="1" applyAlignment="1">
      <alignment horizontal="center"/>
    </xf>
    <xf numFmtId="9" fontId="3" fillId="36" borderId="11" xfId="57"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19" borderId="12" xfId="0" applyFont="1" applyFill="1" applyBorder="1" applyAlignment="1">
      <alignment horizontal="center" vertical="center" wrapText="1"/>
    </xf>
    <xf numFmtId="9" fontId="76" fillId="36" borderId="11" xfId="57" applyFont="1" applyFill="1" applyBorder="1" applyAlignment="1">
      <alignment horizontal="center" vertical="center" wrapText="1"/>
    </xf>
    <xf numFmtId="0" fontId="76" fillId="36" borderId="0" xfId="0" applyFont="1" applyFill="1" applyBorder="1" applyAlignment="1">
      <alignment vertical="center" wrapText="1"/>
    </xf>
    <xf numFmtId="0" fontId="76" fillId="36" borderId="0" xfId="0" applyFont="1" applyFill="1" applyAlignment="1">
      <alignment/>
    </xf>
    <xf numFmtId="0" fontId="2" fillId="38" borderId="11" xfId="0" applyFont="1" applyFill="1" applyBorder="1" applyAlignment="1">
      <alignment horizontal="center" vertical="center" wrapText="1"/>
    </xf>
    <xf numFmtId="0" fontId="75" fillId="36" borderId="0" xfId="0" applyFont="1" applyFill="1" applyBorder="1" applyAlignment="1">
      <alignment/>
    </xf>
    <xf numFmtId="0" fontId="77" fillId="0" borderId="13" xfId="0" applyFont="1" applyFill="1" applyBorder="1" applyAlignment="1">
      <alignment horizontal="justify" vertical="center" wrapText="1"/>
    </xf>
    <xf numFmtId="0" fontId="77" fillId="0" borderId="11" xfId="0" applyFont="1" applyFill="1" applyBorder="1" applyAlignment="1">
      <alignment horizontal="center" vertical="center" wrapText="1"/>
    </xf>
    <xf numFmtId="0" fontId="0" fillId="0" borderId="0" xfId="0" applyAlignment="1">
      <alignment wrapText="1"/>
    </xf>
    <xf numFmtId="0" fontId="77" fillId="0" borderId="14" xfId="0" applyFont="1" applyFill="1" applyBorder="1" applyAlignment="1">
      <alignment horizontal="justify" vertical="center" wrapText="1"/>
    </xf>
    <xf numFmtId="0" fontId="77" fillId="0" borderId="11" xfId="0" applyFont="1" applyFill="1" applyBorder="1" applyAlignment="1">
      <alignment horizontal="justify" vertical="center" wrapText="1"/>
    </xf>
    <xf numFmtId="0" fontId="77" fillId="0" borderId="15" xfId="0" applyFont="1" applyFill="1" applyBorder="1" applyAlignment="1">
      <alignment horizontal="justify" vertical="center" wrapText="1"/>
    </xf>
    <xf numFmtId="0" fontId="77" fillId="0" borderId="16" xfId="0" applyFont="1" applyFill="1" applyBorder="1" applyAlignment="1">
      <alignment horizontal="justify" vertical="center" wrapText="1"/>
    </xf>
    <xf numFmtId="0" fontId="77" fillId="0" borderId="1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76" fillId="36" borderId="11" xfId="57" applyNumberFormat="1" applyFont="1" applyFill="1" applyBorder="1" applyAlignment="1">
      <alignment horizontal="center" vertical="center" wrapText="1"/>
    </xf>
    <xf numFmtId="0" fontId="78" fillId="0" borderId="0" xfId="0" applyFont="1" applyAlignment="1">
      <alignment horizontal="justify"/>
    </xf>
    <xf numFmtId="0" fontId="79" fillId="10" borderId="17" xfId="0" applyFont="1" applyFill="1" applyBorder="1" applyAlignment="1">
      <alignment horizontal="justify" vertical="center" wrapText="1"/>
    </xf>
    <xf numFmtId="0" fontId="79" fillId="36" borderId="17" xfId="0" applyFont="1" applyFill="1" applyBorder="1" applyAlignment="1">
      <alignment horizontal="justify" vertical="center" wrapText="1"/>
    </xf>
    <xf numFmtId="0" fontId="8" fillId="8" borderId="11" xfId="0" applyFont="1" applyFill="1" applyBorder="1" applyAlignment="1">
      <alignment horizontal="center" vertical="center" wrapText="1"/>
    </xf>
    <xf numFmtId="0" fontId="8" fillId="8" borderId="11" xfId="0" applyFont="1" applyFill="1" applyBorder="1" applyAlignment="1">
      <alignment horizontal="justify" vertical="center" wrapText="1"/>
    </xf>
    <xf numFmtId="0" fontId="79" fillId="8" borderId="17" xfId="0" applyFont="1" applyFill="1" applyBorder="1" applyAlignment="1">
      <alignment horizontal="justify" vertical="center" wrapText="1"/>
    </xf>
    <xf numFmtId="0" fontId="79" fillId="8" borderId="18" xfId="0" applyFont="1" applyFill="1" applyBorder="1" applyAlignment="1">
      <alignment horizontal="justify" vertical="center" wrapText="1"/>
    </xf>
    <xf numFmtId="0" fontId="8" fillId="39" borderId="19" xfId="0" applyFont="1" applyFill="1" applyBorder="1" applyAlignment="1">
      <alignment horizontal="justify" vertical="center" wrapText="1"/>
    </xf>
    <xf numFmtId="0" fontId="8" fillId="39" borderId="17" xfId="0" applyFont="1" applyFill="1" applyBorder="1" applyAlignment="1">
      <alignment horizontal="justify" vertical="center" wrapText="1"/>
    </xf>
    <xf numFmtId="0" fontId="8" fillId="11" borderId="11" xfId="0" applyFont="1" applyFill="1" applyBorder="1" applyAlignment="1">
      <alignment horizontal="justify" vertical="center" wrapText="1"/>
    </xf>
    <xf numFmtId="0" fontId="8" fillId="11" borderId="17" xfId="0" applyFont="1" applyFill="1" applyBorder="1" applyAlignment="1">
      <alignment horizontal="justify" vertical="center" wrapText="1"/>
    </xf>
    <xf numFmtId="0" fontId="8" fillId="40" borderId="17" xfId="0" applyFont="1" applyFill="1" applyBorder="1" applyAlignment="1">
      <alignment horizontal="justify" vertical="center" wrapText="1"/>
    </xf>
    <xf numFmtId="0" fontId="79" fillId="40" borderId="20" xfId="0" applyFont="1" applyFill="1" applyBorder="1" applyAlignment="1">
      <alignment horizontal="justify" vertical="center" wrapText="1"/>
    </xf>
    <xf numFmtId="0" fontId="79" fillId="40" borderId="17" xfId="0" applyFont="1" applyFill="1" applyBorder="1" applyAlignment="1">
      <alignment horizontal="justify" vertical="center" wrapText="1"/>
    </xf>
    <xf numFmtId="0" fontId="8" fillId="40" borderId="11" xfId="0" applyFont="1" applyFill="1" applyBorder="1" applyAlignment="1">
      <alignment vertical="center" wrapText="1"/>
    </xf>
    <xf numFmtId="0" fontId="79" fillId="13" borderId="19" xfId="0" applyFont="1" applyFill="1" applyBorder="1" applyAlignment="1">
      <alignment horizontal="justify" vertical="center" wrapText="1"/>
    </xf>
    <xf numFmtId="0" fontId="79" fillId="13" borderId="17" xfId="0" applyFont="1" applyFill="1" applyBorder="1" applyAlignment="1">
      <alignment horizontal="justify" vertical="center" wrapText="1"/>
    </xf>
    <xf numFmtId="0" fontId="8" fillId="13" borderId="17" xfId="0" applyFont="1" applyFill="1" applyBorder="1" applyAlignment="1">
      <alignment horizontal="justify" vertical="center" wrapText="1"/>
    </xf>
    <xf numFmtId="0" fontId="80" fillId="13" borderId="17" xfId="0" applyFont="1" applyFill="1" applyBorder="1" applyAlignment="1">
      <alignment horizontal="justify" vertical="center" wrapText="1"/>
    </xf>
    <xf numFmtId="0" fontId="79" fillId="13" borderId="21" xfId="0" applyFont="1" applyFill="1" applyBorder="1" applyAlignment="1">
      <alignment horizontal="left" vertical="center" wrapText="1"/>
    </xf>
    <xf numFmtId="0" fontId="79" fillId="13" borderId="18" xfId="0" applyFont="1" applyFill="1" applyBorder="1" applyAlignment="1">
      <alignment horizontal="justify" vertical="center" wrapText="1"/>
    </xf>
    <xf numFmtId="0" fontId="8" fillId="13" borderId="19"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2" fillId="38" borderId="12" xfId="0" applyFont="1" applyFill="1" applyBorder="1" applyAlignment="1">
      <alignment vertical="center" wrapText="1"/>
    </xf>
    <xf numFmtId="9" fontId="3" fillId="36" borderId="0" xfId="57" applyFont="1" applyFill="1" applyBorder="1" applyAlignment="1">
      <alignment horizontal="center" vertical="center" wrapText="1"/>
    </xf>
    <xf numFmtId="9" fontId="3" fillId="36" borderId="11" xfId="57" applyFont="1" applyFill="1" applyBorder="1" applyAlignment="1" applyProtection="1">
      <alignment horizontal="center" vertical="center" wrapText="1"/>
      <protection locked="0"/>
    </xf>
    <xf numFmtId="0" fontId="78" fillId="36" borderId="11" xfId="0" applyFont="1" applyFill="1" applyBorder="1" applyAlignment="1" applyProtection="1">
      <alignment horizontal="center" vertical="center" wrapText="1"/>
      <protection locked="0"/>
    </xf>
    <xf numFmtId="0" fontId="76" fillId="36" borderId="11" xfId="0" applyFont="1" applyFill="1" applyBorder="1" applyAlignment="1" applyProtection="1">
      <alignment horizontal="center" vertical="center" wrapText="1"/>
      <protection locked="0"/>
    </xf>
    <xf numFmtId="9" fontId="76" fillId="36" borderId="11" xfId="57" applyFont="1" applyFill="1" applyBorder="1" applyAlignment="1" applyProtection="1">
      <alignment horizontal="center" vertical="center" wrapText="1"/>
      <protection locked="0"/>
    </xf>
    <xf numFmtId="9" fontId="76" fillId="36" borderId="11" xfId="0" applyNumberFormat="1" applyFont="1" applyFill="1" applyBorder="1" applyAlignment="1" applyProtection="1">
      <alignment horizontal="center" vertical="center" wrapText="1"/>
      <protection locked="0"/>
    </xf>
    <xf numFmtId="187" fontId="76" fillId="36" borderId="11" xfId="0" applyNumberFormat="1" applyFont="1" applyFill="1" applyBorder="1" applyAlignment="1" applyProtection="1">
      <alignment horizontal="center" vertical="center" wrapText="1"/>
      <protection locked="0"/>
    </xf>
    <xf numFmtId="0" fontId="76" fillId="36" borderId="11" xfId="0" applyFont="1" applyFill="1" applyBorder="1" applyAlignment="1" applyProtection="1">
      <alignment horizontal="justify" vertical="center" wrapText="1"/>
      <protection locked="0"/>
    </xf>
    <xf numFmtId="0" fontId="76" fillId="36" borderId="11" xfId="0" applyFont="1" applyFill="1" applyBorder="1" applyAlignment="1" applyProtection="1">
      <alignment horizontal="left" vertical="center" wrapText="1"/>
      <protection locked="0"/>
    </xf>
    <xf numFmtId="9" fontId="0" fillId="36" borderId="11" xfId="57" applyFont="1" applyFill="1" applyBorder="1" applyAlignment="1">
      <alignment horizontal="center" vertical="center"/>
    </xf>
    <xf numFmtId="0" fontId="76" fillId="36" borderId="22" xfId="0" applyFont="1" applyFill="1" applyBorder="1" applyAlignment="1" applyProtection="1">
      <alignment horizontal="center" vertical="center" wrapText="1"/>
      <protection locked="0"/>
    </xf>
    <xf numFmtId="0" fontId="78" fillId="36" borderId="22" xfId="0" applyFont="1" applyFill="1" applyBorder="1" applyAlignment="1" applyProtection="1">
      <alignment horizontal="center" vertical="center" wrapText="1"/>
      <protection locked="0"/>
    </xf>
    <xf numFmtId="0" fontId="76" fillId="36" borderId="11" xfId="0" applyFont="1" applyFill="1" applyBorder="1" applyAlignment="1">
      <alignment horizontal="center" vertical="center" wrapText="1"/>
    </xf>
    <xf numFmtId="0" fontId="76" fillId="36" borderId="15"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81" fillId="36" borderId="12" xfId="0" applyFont="1" applyFill="1" applyBorder="1" applyAlignment="1">
      <alignment horizontal="justify" vertical="center" wrapText="1"/>
    </xf>
    <xf numFmtId="0" fontId="76" fillId="36" borderId="17" xfId="0" applyFont="1" applyFill="1" applyBorder="1" applyAlignment="1">
      <alignment horizontal="center" vertical="center" wrapText="1"/>
    </xf>
    <xf numFmtId="0" fontId="76" fillId="36" borderId="11" xfId="0" applyNumberFormat="1" applyFont="1" applyFill="1" applyBorder="1" applyAlignment="1">
      <alignment horizontal="center" vertical="center" wrapText="1"/>
    </xf>
    <xf numFmtId="0" fontId="76" fillId="36" borderId="11" xfId="0" applyFont="1" applyFill="1" applyBorder="1" applyAlignment="1">
      <alignment horizontal="left" vertical="center" wrapText="1"/>
    </xf>
    <xf numFmtId="0" fontId="75" fillId="36" borderId="11" xfId="0" applyFont="1" applyFill="1" applyBorder="1" applyAlignment="1" applyProtection="1">
      <alignment horizontal="center" vertical="center"/>
      <protection locked="0"/>
    </xf>
    <xf numFmtId="9" fontId="82" fillId="36" borderId="15" xfId="57" applyFont="1" applyFill="1" applyBorder="1" applyAlignment="1" applyProtection="1">
      <alignment horizontal="center" vertical="center" wrapText="1"/>
      <protection locked="0"/>
    </xf>
    <xf numFmtId="9" fontId="3" fillId="36" borderId="15" xfId="57" applyFont="1" applyFill="1" applyBorder="1" applyAlignment="1">
      <alignment horizontal="center" vertical="center" wrapText="1"/>
    </xf>
    <xf numFmtId="0" fontId="76" fillId="36" borderId="14" xfId="0" applyFont="1" applyFill="1" applyBorder="1" applyAlignment="1" applyProtection="1">
      <alignment horizontal="center" vertical="center" wrapText="1"/>
      <protection locked="0"/>
    </xf>
    <xf numFmtId="0" fontId="76" fillId="36" borderId="14" xfId="0" applyFont="1" applyFill="1" applyBorder="1" applyAlignment="1">
      <alignment horizontal="center" vertical="center" wrapText="1"/>
    </xf>
    <xf numFmtId="9" fontId="76" fillId="36" borderId="14" xfId="0" applyNumberFormat="1" applyFont="1" applyFill="1" applyBorder="1" applyAlignment="1" applyProtection="1">
      <alignment horizontal="center" vertical="center" wrapText="1"/>
      <protection locked="0"/>
    </xf>
    <xf numFmtId="0" fontId="76" fillId="36" borderId="14" xfId="0" applyFont="1" applyFill="1" applyBorder="1" applyAlignment="1" applyProtection="1">
      <alignment horizontal="left" vertical="center" wrapText="1"/>
      <protection locked="0"/>
    </xf>
    <xf numFmtId="9" fontId="3" fillId="36" borderId="14" xfId="57" applyFont="1" applyFill="1" applyBorder="1" applyAlignment="1">
      <alignment horizontal="center" vertical="center" wrapText="1"/>
    </xf>
    <xf numFmtId="0" fontId="76" fillId="36" borderId="14" xfId="0" applyFont="1" applyFill="1" applyBorder="1" applyAlignment="1" applyProtection="1">
      <alignment horizontal="justify" vertical="center" wrapText="1"/>
      <protection locked="0"/>
    </xf>
    <xf numFmtId="0" fontId="76" fillId="36" borderId="14" xfId="57" applyNumberFormat="1" applyFont="1" applyFill="1" applyBorder="1" applyAlignment="1">
      <alignment horizontal="center" vertical="center" wrapText="1"/>
    </xf>
    <xf numFmtId="9" fontId="76" fillId="36" borderId="14" xfId="57" applyFont="1" applyFill="1" applyBorder="1" applyAlignment="1" applyProtection="1">
      <alignment horizontal="center" vertical="center" wrapText="1"/>
      <protection locked="0"/>
    </xf>
    <xf numFmtId="9" fontId="76" fillId="36" borderId="14" xfId="57" applyFont="1" applyFill="1" applyBorder="1" applyAlignment="1">
      <alignment horizontal="center" vertical="center" wrapText="1"/>
    </xf>
    <xf numFmtId="0" fontId="78" fillId="36" borderId="24" xfId="0" applyFont="1" applyFill="1" applyBorder="1" applyAlignment="1" applyProtection="1">
      <alignment horizontal="justify" vertical="center" wrapText="1"/>
      <protection locked="0"/>
    </xf>
    <xf numFmtId="0" fontId="76" fillId="36" borderId="16" xfId="0" applyFont="1" applyFill="1" applyBorder="1" applyAlignment="1" applyProtection="1">
      <alignment horizontal="center" vertical="center" wrapText="1"/>
      <protection locked="0"/>
    </xf>
    <xf numFmtId="0" fontId="76" fillId="36" borderId="16" xfId="0" applyFont="1" applyFill="1" applyBorder="1" applyAlignment="1">
      <alignment horizontal="center" vertical="center" wrapText="1"/>
    </xf>
    <xf numFmtId="0" fontId="76" fillId="36" borderId="16" xfId="0" applyFont="1" applyFill="1" applyBorder="1" applyAlignment="1" applyProtection="1">
      <alignment horizontal="left" vertical="center" wrapText="1"/>
      <protection locked="0"/>
    </xf>
    <xf numFmtId="0" fontId="76" fillId="36" borderId="16" xfId="57" applyNumberFormat="1" applyFont="1" applyFill="1" applyBorder="1" applyAlignment="1">
      <alignment horizontal="center" vertical="center" wrapText="1"/>
    </xf>
    <xf numFmtId="0" fontId="76" fillId="36" borderId="25" xfId="0" applyFont="1" applyFill="1" applyBorder="1" applyAlignment="1" applyProtection="1">
      <alignment horizontal="center" vertical="center" wrapText="1"/>
      <protection locked="0"/>
    </xf>
    <xf numFmtId="0" fontId="2" fillId="41" borderId="12"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76" fillId="36" borderId="26" xfId="0" applyFont="1" applyFill="1" applyBorder="1" applyAlignment="1" applyProtection="1">
      <alignment horizontal="justify" vertical="center" wrapText="1"/>
      <protection locked="0"/>
    </xf>
    <xf numFmtId="0" fontId="81" fillId="36" borderId="27" xfId="0" applyFont="1" applyFill="1" applyBorder="1" applyAlignment="1">
      <alignment horizontal="justify" vertical="center" wrapText="1"/>
    </xf>
    <xf numFmtId="0" fontId="76" fillId="36" borderId="19" xfId="0" applyFont="1" applyFill="1" applyBorder="1" applyAlignment="1">
      <alignment horizontal="center" vertical="center" wrapText="1"/>
    </xf>
    <xf numFmtId="0" fontId="76" fillId="36" borderId="14" xfId="0" applyNumberFormat="1" applyFont="1" applyFill="1" applyBorder="1" applyAlignment="1" applyProtection="1">
      <alignment horizontal="center" vertical="center" wrapText="1"/>
      <protection locked="0"/>
    </xf>
    <xf numFmtId="0" fontId="76" fillId="36" borderId="28" xfId="0" applyFont="1" applyFill="1" applyBorder="1" applyAlignment="1" applyProtection="1">
      <alignment horizontal="justify" vertical="center" wrapText="1"/>
      <protection locked="0"/>
    </xf>
    <xf numFmtId="0" fontId="81" fillId="36" borderId="16" xfId="0" applyFont="1" applyFill="1" applyBorder="1" applyAlignment="1">
      <alignment horizontal="justify" vertical="center" wrapText="1"/>
    </xf>
    <xf numFmtId="0" fontId="76" fillId="36" borderId="18" xfId="0" applyFont="1" applyFill="1" applyBorder="1" applyAlignment="1">
      <alignment horizontal="center" vertical="center" wrapText="1"/>
    </xf>
    <xf numFmtId="9" fontId="76" fillId="36" borderId="16" xfId="57" applyFont="1" applyFill="1" applyBorder="1" applyAlignment="1" applyProtection="1">
      <alignment horizontal="center" vertical="center" wrapText="1"/>
      <protection locked="0"/>
    </xf>
    <xf numFmtId="0" fontId="2" fillId="36" borderId="29" xfId="0" applyFont="1" applyFill="1" applyBorder="1" applyAlignment="1">
      <alignment vertical="center" wrapText="1"/>
    </xf>
    <xf numFmtId="0" fontId="5" fillId="38" borderId="28" xfId="0" applyFont="1" applyFill="1" applyBorder="1" applyAlignment="1">
      <alignment horizontal="center" vertical="center" wrapText="1"/>
    </xf>
    <xf numFmtId="0" fontId="2" fillId="38" borderId="28" xfId="0" applyFont="1" applyFill="1" applyBorder="1" applyAlignment="1">
      <alignment horizontal="center" vertical="center" wrapText="1"/>
    </xf>
    <xf numFmtId="0" fontId="2" fillId="38" borderId="30" xfId="0" applyFont="1" applyFill="1" applyBorder="1" applyAlignment="1">
      <alignment horizontal="center" vertical="center" wrapText="1"/>
    </xf>
    <xf numFmtId="0" fontId="2" fillId="36" borderId="28" xfId="0" applyFont="1" applyFill="1" applyBorder="1" applyAlignment="1">
      <alignment vertical="center" wrapText="1"/>
    </xf>
    <xf numFmtId="0" fontId="76" fillId="36" borderId="31" xfId="0" applyFont="1" applyFill="1" applyBorder="1" applyAlignment="1" applyProtection="1">
      <alignment horizontal="center" vertical="center" wrapText="1"/>
      <protection locked="0"/>
    </xf>
    <xf numFmtId="0" fontId="2" fillId="19" borderId="31"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83" fillId="37" borderId="16" xfId="0" applyFont="1" applyFill="1" applyBorder="1" applyAlignment="1">
      <alignment/>
    </xf>
    <xf numFmtId="0" fontId="2" fillId="19" borderId="16" xfId="0" applyFont="1" applyFill="1" applyBorder="1" applyAlignment="1">
      <alignment horizontal="center" vertical="center" wrapText="1"/>
    </xf>
    <xf numFmtId="0" fontId="2" fillId="19" borderId="25" xfId="0" applyFont="1" applyFill="1" applyBorder="1" applyAlignment="1">
      <alignment horizontal="center" vertical="center" wrapText="1"/>
    </xf>
    <xf numFmtId="188" fontId="76" fillId="36" borderId="24" xfId="52" applyNumberFormat="1" applyFont="1" applyFill="1" applyBorder="1" applyAlignment="1" applyProtection="1">
      <alignment horizontal="center" vertical="center" wrapText="1"/>
      <protection locked="0"/>
    </xf>
    <xf numFmtId="188" fontId="76" fillId="36" borderId="31" xfId="52" applyNumberFormat="1" applyFont="1" applyFill="1" applyBorder="1" applyAlignment="1" applyProtection="1">
      <alignment horizontal="center" vertical="center" wrapText="1"/>
      <protection locked="0"/>
    </xf>
    <xf numFmtId="188" fontId="76" fillId="36" borderId="25" xfId="52" applyNumberFormat="1" applyFont="1" applyFill="1" applyBorder="1" applyAlignment="1" applyProtection="1">
      <alignment horizontal="center" vertical="center" wrapText="1"/>
      <protection locked="0"/>
    </xf>
    <xf numFmtId="188" fontId="76" fillId="36" borderId="31" xfId="0" applyNumberFormat="1" applyFont="1" applyFill="1" applyBorder="1" applyAlignment="1" applyProtection="1">
      <alignment horizontal="center" vertical="center" wrapText="1"/>
      <protection locked="0"/>
    </xf>
    <xf numFmtId="0" fontId="2" fillId="37" borderId="32" xfId="0" applyFont="1" applyFill="1" applyBorder="1" applyAlignment="1">
      <alignment horizontal="center" vertical="center" wrapText="1"/>
    </xf>
    <xf numFmtId="0" fontId="76" fillId="36" borderId="33" xfId="0" applyFont="1" applyFill="1" applyBorder="1" applyAlignment="1" applyProtection="1">
      <alignment horizontal="center" vertical="center" wrapText="1"/>
      <protection locked="0"/>
    </xf>
    <xf numFmtId="0" fontId="76" fillId="36" borderId="32" xfId="0" applyFont="1" applyFill="1" applyBorder="1" applyAlignment="1" applyProtection="1">
      <alignment horizontal="center" vertical="center" wrapText="1"/>
      <protection locked="0"/>
    </xf>
    <xf numFmtId="0" fontId="2" fillId="19" borderId="28" xfId="0" applyFont="1" applyFill="1" applyBorder="1" applyAlignment="1">
      <alignment horizontal="center" vertical="center" wrapText="1"/>
    </xf>
    <xf numFmtId="0" fontId="2" fillId="19" borderId="34" xfId="0" applyFont="1" applyFill="1" applyBorder="1" applyAlignment="1">
      <alignment horizontal="center" vertical="center" wrapText="1"/>
    </xf>
    <xf numFmtId="0" fontId="76" fillId="36" borderId="26" xfId="0" applyFont="1" applyFill="1" applyBorder="1" applyAlignment="1" applyProtection="1">
      <alignment horizontal="center" vertical="center" wrapText="1"/>
      <protection locked="0"/>
    </xf>
    <xf numFmtId="0" fontId="76" fillId="36" borderId="28" xfId="0" applyFont="1" applyFill="1" applyBorder="1" applyAlignment="1" applyProtection="1">
      <alignment horizontal="center" vertical="center" wrapText="1"/>
      <protection locked="0"/>
    </xf>
    <xf numFmtId="0" fontId="76" fillId="36" borderId="34" xfId="0" applyFont="1" applyFill="1" applyBorder="1" applyAlignment="1" applyProtection="1">
      <alignment horizontal="center" vertical="center" wrapText="1"/>
      <protection locked="0"/>
    </xf>
    <xf numFmtId="0" fontId="2" fillId="26" borderId="28" xfId="0" applyFont="1" applyFill="1" applyBorder="1" applyAlignment="1">
      <alignment horizontal="center" vertical="center" wrapText="1"/>
    </xf>
    <xf numFmtId="0" fontId="2" fillId="41" borderId="30" xfId="0" applyFont="1" applyFill="1" applyBorder="1" applyAlignment="1">
      <alignment horizontal="center" vertical="center" wrapText="1"/>
    </xf>
    <xf numFmtId="0" fontId="2" fillId="41" borderId="35" xfId="0" applyFont="1" applyFill="1" applyBorder="1" applyAlignment="1">
      <alignment horizontal="center" vertical="center" wrapText="1"/>
    </xf>
    <xf numFmtId="0" fontId="76" fillId="36" borderId="26" xfId="0" applyFont="1" applyFill="1" applyBorder="1" applyAlignment="1">
      <alignment horizontal="center" vertical="center" wrapText="1"/>
    </xf>
    <xf numFmtId="0" fontId="76" fillId="36" borderId="24" xfId="0" applyFont="1" applyFill="1" applyBorder="1" applyAlignment="1" applyProtection="1">
      <alignment horizontal="justify" vertical="center" wrapText="1"/>
      <protection locked="0"/>
    </xf>
    <xf numFmtId="0" fontId="76" fillId="36" borderId="31" xfId="0" applyFont="1" applyFill="1" applyBorder="1" applyAlignment="1" applyProtection="1">
      <alignment horizontal="justify" vertical="center" wrapText="1"/>
      <protection locked="0"/>
    </xf>
    <xf numFmtId="0" fontId="76" fillId="36" borderId="25" xfId="0" applyFont="1" applyFill="1" applyBorder="1" applyAlignment="1" applyProtection="1">
      <alignment horizontal="justify" vertical="center" wrapText="1"/>
      <protection locked="0"/>
    </xf>
    <xf numFmtId="0" fontId="2" fillId="19" borderId="30" xfId="0" applyFont="1" applyFill="1" applyBorder="1" applyAlignment="1">
      <alignment horizontal="center" vertical="center" wrapText="1"/>
    </xf>
    <xf numFmtId="0" fontId="2" fillId="19" borderId="35" xfId="0" applyFont="1" applyFill="1" applyBorder="1" applyAlignment="1">
      <alignment horizontal="center" vertical="center" wrapText="1"/>
    </xf>
    <xf numFmtId="0" fontId="76" fillId="36" borderId="24" xfId="0" applyFont="1" applyFill="1" applyBorder="1" applyAlignment="1" applyProtection="1">
      <alignment horizontal="center" vertical="center" wrapText="1"/>
      <protection locked="0"/>
    </xf>
    <xf numFmtId="0" fontId="2" fillId="39" borderId="28" xfId="0" applyFont="1" applyFill="1" applyBorder="1" applyAlignment="1">
      <alignment horizontal="center" vertical="center" wrapText="1"/>
    </xf>
    <xf numFmtId="0" fontId="2" fillId="39" borderId="30" xfId="0" applyFont="1" applyFill="1" applyBorder="1" applyAlignment="1">
      <alignment horizontal="center" vertical="center" wrapText="1"/>
    </xf>
    <xf numFmtId="0" fontId="2" fillId="39" borderId="35" xfId="0" applyFont="1" applyFill="1" applyBorder="1" applyAlignment="1">
      <alignment horizontal="center" vertical="center" wrapText="1"/>
    </xf>
    <xf numFmtId="0" fontId="2" fillId="16" borderId="28" xfId="0" applyFont="1" applyFill="1" applyBorder="1" applyAlignment="1">
      <alignment horizontal="center" vertical="center" wrapText="1"/>
    </xf>
    <xf numFmtId="0" fontId="2" fillId="41" borderId="28" xfId="0" applyFont="1" applyFill="1" applyBorder="1" applyAlignment="1">
      <alignment horizontal="center" vertical="center" wrapText="1"/>
    </xf>
    <xf numFmtId="0" fontId="2" fillId="41" borderId="34" xfId="0" applyFont="1" applyFill="1" applyBorder="1" applyAlignment="1">
      <alignment horizontal="center" vertical="center" wrapText="1"/>
    </xf>
    <xf numFmtId="0" fontId="2" fillId="41" borderId="16"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76" fillId="36" borderId="36" xfId="0" applyFont="1" applyFill="1" applyBorder="1" applyAlignment="1">
      <alignment horizontal="center" vertical="center" wrapText="1"/>
    </xf>
    <xf numFmtId="9" fontId="76" fillId="36" borderId="15" xfId="57" applyFont="1" applyFill="1" applyBorder="1" applyAlignment="1">
      <alignment horizontal="center" vertical="center" wrapText="1"/>
    </xf>
    <xf numFmtId="9" fontId="3" fillId="36" borderId="15" xfId="57" applyFont="1" applyFill="1" applyBorder="1" applyAlignment="1" applyProtection="1">
      <alignment horizontal="center" vertical="center" wrapText="1"/>
      <protection locked="0"/>
    </xf>
    <xf numFmtId="0" fontId="2" fillId="16" borderId="34"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25" xfId="0" applyFont="1" applyFill="1" applyBorder="1" applyAlignment="1">
      <alignment horizontal="center" vertical="center" wrapText="1"/>
    </xf>
    <xf numFmtId="9" fontId="10" fillId="36" borderId="15" xfId="57" applyFont="1" applyFill="1" applyBorder="1" applyAlignment="1">
      <alignment horizontal="center" vertical="center" wrapText="1"/>
    </xf>
    <xf numFmtId="0" fontId="10" fillId="36" borderId="15" xfId="0" applyFont="1" applyFill="1" applyBorder="1" applyAlignment="1">
      <alignment vertical="center" wrapText="1"/>
    </xf>
    <xf numFmtId="0" fontId="10" fillId="36" borderId="15" xfId="0" applyFont="1" applyFill="1" applyBorder="1" applyAlignment="1" applyProtection="1">
      <alignment horizontal="center" vertical="center" wrapText="1"/>
      <protection locked="0"/>
    </xf>
    <xf numFmtId="0" fontId="10" fillId="36" borderId="15" xfId="0" applyFont="1" applyFill="1" applyBorder="1" applyAlignment="1">
      <alignment horizontal="center" vertical="center" wrapText="1"/>
    </xf>
    <xf numFmtId="0" fontId="75" fillId="36" borderId="14" xfId="0" applyNumberFormat="1" applyFont="1" applyFill="1" applyBorder="1" applyAlignment="1" applyProtection="1">
      <alignment horizontal="center" vertical="center"/>
      <protection locked="0"/>
    </xf>
    <xf numFmtId="0" fontId="76" fillId="36" borderId="11" xfId="57" applyNumberFormat="1" applyFont="1" applyFill="1" applyBorder="1" applyAlignment="1" applyProtection="1">
      <alignment horizontal="center" vertical="center" wrapText="1"/>
      <protection locked="0"/>
    </xf>
    <xf numFmtId="0" fontId="76" fillId="36" borderId="14" xfId="57" applyNumberFormat="1" applyFont="1" applyFill="1" applyBorder="1" applyAlignment="1" applyProtection="1">
      <alignment horizontal="center" vertical="center" wrapText="1"/>
      <protection locked="0"/>
    </xf>
    <xf numFmtId="9" fontId="11" fillId="36" borderId="33" xfId="57" applyFont="1" applyFill="1" applyBorder="1" applyAlignment="1">
      <alignment horizontal="center" vertical="center" wrapText="1"/>
    </xf>
    <xf numFmtId="0" fontId="76" fillId="0" borderId="14" xfId="0" applyFont="1" applyFill="1" applyBorder="1" applyAlignment="1" applyProtection="1">
      <alignment horizontal="center" vertical="center" wrapText="1"/>
      <protection locked="0"/>
    </xf>
    <xf numFmtId="0" fontId="76" fillId="36" borderId="11" xfId="0" applyFont="1" applyFill="1" applyBorder="1" applyAlignment="1">
      <alignment horizontal="center" vertical="center" wrapText="1"/>
    </xf>
    <xf numFmtId="0" fontId="2" fillId="37" borderId="23" xfId="0" applyFont="1" applyFill="1" applyBorder="1" applyAlignment="1">
      <alignment horizontal="center" vertical="center" wrapText="1"/>
    </xf>
    <xf numFmtId="9" fontId="0" fillId="36" borderId="14" xfId="57" applyFont="1" applyFill="1" applyBorder="1" applyAlignment="1">
      <alignment horizontal="center" vertical="center" wrapText="1"/>
    </xf>
    <xf numFmtId="9" fontId="0" fillId="36" borderId="11" xfId="57" applyFont="1" applyFill="1" applyBorder="1" applyAlignment="1">
      <alignment horizontal="center" vertical="center" wrapText="1"/>
    </xf>
    <xf numFmtId="9" fontId="0" fillId="36" borderId="16" xfId="57" applyFont="1" applyFill="1" applyBorder="1" applyAlignment="1">
      <alignment horizontal="center" vertical="center" wrapText="1"/>
    </xf>
    <xf numFmtId="0" fontId="0" fillId="36" borderId="11" xfId="0" applyFill="1" applyBorder="1" applyAlignment="1" applyProtection="1">
      <alignment horizontal="left" vertical="center" wrapText="1"/>
      <protection locked="0"/>
    </xf>
    <xf numFmtId="0" fontId="0" fillId="36" borderId="11" xfId="0" applyFill="1" applyBorder="1" applyAlignment="1">
      <alignment vertical="center" wrapText="1"/>
    </xf>
    <xf numFmtId="0" fontId="2" fillId="36" borderId="23" xfId="0" applyFont="1" applyFill="1" applyBorder="1" applyAlignment="1">
      <alignment vertical="center" wrapText="1"/>
    </xf>
    <xf numFmtId="0" fontId="2" fillId="36" borderId="17" xfId="0" applyFont="1" applyFill="1" applyBorder="1" applyAlignment="1">
      <alignment vertical="center" wrapText="1"/>
    </xf>
    <xf numFmtId="0" fontId="12" fillId="12" borderId="11" xfId="0" applyFont="1" applyFill="1" applyBorder="1" applyAlignment="1">
      <alignment horizontal="center" vertical="center" wrapText="1"/>
    </xf>
    <xf numFmtId="0" fontId="13" fillId="42" borderId="11" xfId="0" applyFont="1" applyFill="1" applyBorder="1" applyAlignment="1" applyProtection="1">
      <alignment horizontal="left" vertical="center" wrapText="1"/>
      <protection/>
    </xf>
    <xf numFmtId="0" fontId="2" fillId="36" borderId="16" xfId="0" applyFont="1" applyFill="1" applyBorder="1" applyAlignment="1">
      <alignment vertical="center" wrapText="1"/>
    </xf>
    <xf numFmtId="0" fontId="76" fillId="36" borderId="33" xfId="0" applyFont="1" applyFill="1" applyBorder="1" applyAlignment="1">
      <alignment horizontal="center" vertical="center" wrapText="1"/>
    </xf>
    <xf numFmtId="0" fontId="76" fillId="36" borderId="22" xfId="0" applyFont="1" applyFill="1" applyBorder="1" applyAlignment="1">
      <alignment horizontal="center" vertical="center" wrapText="1"/>
    </xf>
    <xf numFmtId="0" fontId="76" fillId="36" borderId="32" xfId="0" applyFont="1" applyFill="1" applyBorder="1" applyAlignment="1">
      <alignment horizontal="center" vertical="center" wrapText="1"/>
    </xf>
    <xf numFmtId="0" fontId="76" fillId="36" borderId="12" xfId="0" applyFont="1" applyFill="1" applyBorder="1" applyAlignment="1" applyProtection="1">
      <alignment horizontal="center" vertical="center" wrapText="1"/>
      <protection locked="0"/>
    </xf>
    <xf numFmtId="0" fontId="76" fillId="36" borderId="12" xfId="0" applyFont="1" applyFill="1" applyBorder="1" applyAlignment="1">
      <alignment horizontal="center" vertical="center" wrapText="1"/>
    </xf>
    <xf numFmtId="0" fontId="76" fillId="36" borderId="35" xfId="0" applyFont="1" applyFill="1" applyBorder="1" applyAlignment="1" applyProtection="1">
      <alignment horizontal="center" vertical="center" wrapText="1"/>
      <protection locked="0"/>
    </xf>
    <xf numFmtId="9" fontId="0" fillId="36" borderId="12" xfId="57" applyFont="1" applyFill="1" applyBorder="1" applyAlignment="1">
      <alignment horizontal="center" vertical="center"/>
    </xf>
    <xf numFmtId="0" fontId="0" fillId="36" borderId="12" xfId="0" applyFill="1" applyBorder="1" applyAlignment="1">
      <alignment vertical="center" wrapText="1"/>
    </xf>
    <xf numFmtId="0" fontId="0" fillId="36" borderId="12" xfId="0" applyFill="1" applyBorder="1" applyAlignment="1" applyProtection="1">
      <alignment horizontal="left" vertical="center" wrapText="1"/>
      <protection locked="0"/>
    </xf>
    <xf numFmtId="0" fontId="76" fillId="36" borderId="37" xfId="0" applyFont="1" applyFill="1" applyBorder="1" applyAlignment="1">
      <alignment horizontal="center" vertical="center" wrapText="1"/>
    </xf>
    <xf numFmtId="0" fontId="76" fillId="36" borderId="37" xfId="0" applyFont="1" applyFill="1" applyBorder="1" applyAlignment="1" applyProtection="1">
      <alignment horizontal="center" vertical="center" wrapText="1"/>
      <protection locked="0"/>
    </xf>
    <xf numFmtId="0" fontId="76" fillId="36" borderId="30" xfId="0" applyFont="1" applyFill="1" applyBorder="1" applyAlignment="1" applyProtection="1">
      <alignment horizontal="center" vertical="center" wrapText="1"/>
      <protection locked="0"/>
    </xf>
    <xf numFmtId="0" fontId="76" fillId="36" borderId="12" xfId="0" applyFont="1" applyFill="1" applyBorder="1" applyAlignment="1" applyProtection="1">
      <alignment horizontal="left" vertical="center" wrapText="1"/>
      <protection locked="0"/>
    </xf>
    <xf numFmtId="188" fontId="76" fillId="36" borderId="35" xfId="0" applyNumberFormat="1" applyFont="1" applyFill="1" applyBorder="1" applyAlignment="1" applyProtection="1">
      <alignment horizontal="center" vertical="center" wrapText="1"/>
      <protection locked="0"/>
    </xf>
    <xf numFmtId="9" fontId="76" fillId="36" borderId="12" xfId="57" applyFont="1" applyFill="1" applyBorder="1" applyAlignment="1">
      <alignment horizontal="center" vertical="center" wrapText="1"/>
    </xf>
    <xf numFmtId="0" fontId="76" fillId="36" borderId="12" xfId="0" applyFont="1" applyFill="1" applyBorder="1" applyAlignment="1" applyProtection="1">
      <alignment horizontal="justify" vertical="center" wrapText="1"/>
      <protection locked="0"/>
    </xf>
    <xf numFmtId="0" fontId="76" fillId="36" borderId="35" xfId="0" applyFont="1" applyFill="1" applyBorder="1" applyAlignment="1" applyProtection="1">
      <alignment horizontal="justify" vertical="center" wrapText="1"/>
      <protection locked="0"/>
    </xf>
    <xf numFmtId="187" fontId="76" fillId="36" borderId="12" xfId="0" applyNumberFormat="1" applyFont="1" applyFill="1" applyBorder="1" applyAlignment="1" applyProtection="1">
      <alignment horizontal="center" vertical="center" wrapText="1"/>
      <protection locked="0"/>
    </xf>
    <xf numFmtId="0" fontId="78" fillId="36" borderId="12" xfId="0" applyFont="1" applyFill="1" applyBorder="1" applyAlignment="1" applyProtection="1">
      <alignment horizontal="center" vertical="center" wrapText="1"/>
      <protection locked="0"/>
    </xf>
    <xf numFmtId="0" fontId="78" fillId="36" borderId="37" xfId="0" applyFont="1" applyFill="1" applyBorder="1" applyAlignment="1" applyProtection="1">
      <alignment horizontal="center" vertical="center" wrapText="1"/>
      <protection locked="0"/>
    </xf>
    <xf numFmtId="0" fontId="3" fillId="36" borderId="11" xfId="0" applyFont="1" applyFill="1" applyBorder="1" applyAlignment="1">
      <alignment vertical="center" wrapText="1"/>
    </xf>
    <xf numFmtId="0" fontId="3" fillId="36" borderId="11"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12" fillId="12" borderId="28" xfId="0" applyFont="1" applyFill="1" applyBorder="1" applyAlignment="1">
      <alignment horizontal="center" wrapText="1"/>
    </xf>
    <xf numFmtId="0" fontId="13" fillId="42" borderId="28" xfId="0" applyFont="1" applyFill="1" applyBorder="1" applyAlignment="1" applyProtection="1">
      <alignment horizontal="left" wrapText="1"/>
      <protection/>
    </xf>
    <xf numFmtId="0" fontId="2" fillId="36" borderId="34" xfId="0" applyFont="1" applyFill="1" applyBorder="1" applyAlignment="1">
      <alignment wrapText="1"/>
    </xf>
    <xf numFmtId="0" fontId="3" fillId="36" borderId="0" xfId="0" applyFont="1" applyFill="1" applyBorder="1" applyAlignment="1">
      <alignment horizontal="left" wrapText="1"/>
    </xf>
    <xf numFmtId="0" fontId="5" fillId="38" borderId="31" xfId="0" applyFont="1" applyFill="1" applyBorder="1" applyAlignment="1">
      <alignment horizontal="center" wrapText="1"/>
    </xf>
    <xf numFmtId="0" fontId="2" fillId="24" borderId="31" xfId="0" applyFont="1" applyFill="1" applyBorder="1" applyAlignment="1">
      <alignment horizontal="center" wrapText="1"/>
    </xf>
    <xf numFmtId="0" fontId="2" fillId="37" borderId="28" xfId="0" applyFont="1" applyFill="1" applyBorder="1" applyAlignment="1">
      <alignment horizontal="center" wrapText="1"/>
    </xf>
    <xf numFmtId="0" fontId="2" fillId="38" borderId="35" xfId="0" applyFont="1" applyFill="1" applyBorder="1" applyAlignment="1">
      <alignment horizontal="center" wrapText="1"/>
    </xf>
    <xf numFmtId="0" fontId="2" fillId="37" borderId="34" xfId="0" applyFont="1" applyFill="1" applyBorder="1" applyAlignment="1">
      <alignment horizontal="center" wrapText="1"/>
    </xf>
    <xf numFmtId="0" fontId="3" fillId="36" borderId="11" xfId="0" applyFont="1" applyFill="1" applyBorder="1" applyAlignment="1">
      <alignment wrapText="1"/>
    </xf>
    <xf numFmtId="0" fontId="3" fillId="36" borderId="11" xfId="0" applyFont="1" applyFill="1" applyBorder="1" applyAlignment="1">
      <alignment horizontal="center" wrapText="1"/>
    </xf>
    <xf numFmtId="0" fontId="0" fillId="0" borderId="0" xfId="0" applyAlignment="1">
      <alignment/>
    </xf>
    <xf numFmtId="0" fontId="76" fillId="36" borderId="0" xfId="0" applyFont="1" applyFill="1" applyBorder="1" applyAlignment="1">
      <alignment wrapText="1"/>
    </xf>
    <xf numFmtId="0" fontId="3" fillId="36" borderId="11" xfId="50" applyNumberFormat="1" applyFont="1" applyFill="1" applyBorder="1" applyAlignment="1" applyProtection="1">
      <alignment horizontal="center" vertical="center" wrapText="1"/>
      <protection locked="0"/>
    </xf>
    <xf numFmtId="0" fontId="76" fillId="36" borderId="11" xfId="0" applyFont="1" applyFill="1" applyBorder="1" applyAlignment="1">
      <alignment horizontal="center" vertical="center" wrapText="1"/>
    </xf>
    <xf numFmtId="0" fontId="84" fillId="36" borderId="12" xfId="0" applyFont="1" applyFill="1" applyBorder="1" applyAlignment="1">
      <alignment horizontal="center" vertical="center" textRotation="90" wrapText="1"/>
    </xf>
    <xf numFmtId="0" fontId="84" fillId="36" borderId="12" xfId="0" applyFont="1" applyFill="1" applyBorder="1" applyAlignment="1" applyProtection="1">
      <alignment horizontal="center" vertical="center" textRotation="90" wrapText="1"/>
      <protection locked="0"/>
    </xf>
    <xf numFmtId="0" fontId="3" fillId="36" borderId="21" xfId="0" applyFont="1" applyFill="1" applyBorder="1" applyAlignment="1" applyProtection="1">
      <alignment horizontal="center" vertical="center" wrapText="1"/>
      <protection locked="0"/>
    </xf>
    <xf numFmtId="9" fontId="76" fillId="36" borderId="27" xfId="57" applyFont="1" applyFill="1" applyBorder="1" applyAlignment="1">
      <alignment horizontal="center" vertical="center" wrapText="1"/>
    </xf>
    <xf numFmtId="9" fontId="76" fillId="36" borderId="27" xfId="57" applyFont="1" applyFill="1" applyBorder="1" applyAlignment="1" applyProtection="1">
      <alignment horizontal="center" vertical="center" wrapText="1"/>
      <protection locked="0"/>
    </xf>
    <xf numFmtId="9" fontId="3" fillId="36" borderId="27" xfId="57" applyFont="1" applyFill="1" applyBorder="1" applyAlignment="1">
      <alignment horizontal="center" vertical="center" wrapText="1"/>
    </xf>
    <xf numFmtId="0" fontId="76" fillId="0" borderId="27" xfId="0" applyFont="1" applyFill="1" applyBorder="1" applyAlignment="1" applyProtection="1">
      <alignment horizontal="center" vertical="center" wrapText="1"/>
      <protection locked="0"/>
    </xf>
    <xf numFmtId="0" fontId="21" fillId="36" borderId="11" xfId="0" applyFont="1" applyFill="1" applyBorder="1" applyAlignment="1">
      <alignment horizontal="left" vertical="center" wrapText="1"/>
    </xf>
    <xf numFmtId="9" fontId="21" fillId="36" borderId="11" xfId="57" applyFont="1" applyFill="1" applyBorder="1" applyAlignment="1">
      <alignment horizontal="center" vertical="center" wrapText="1"/>
    </xf>
    <xf numFmtId="188" fontId="76" fillId="36" borderId="11" xfId="0" applyNumberFormat="1" applyFont="1" applyFill="1" applyBorder="1" applyAlignment="1" applyProtection="1">
      <alignment horizontal="center" vertical="center" wrapText="1"/>
      <protection locked="0"/>
    </xf>
    <xf numFmtId="0" fontId="76" fillId="0" borderId="11" xfId="0" applyFont="1" applyFill="1" applyBorder="1" applyAlignment="1" applyProtection="1">
      <alignment horizontal="center" vertical="center" wrapText="1"/>
      <protection locked="0"/>
    </xf>
    <xf numFmtId="0" fontId="13" fillId="42" borderId="28" xfId="0" applyFont="1" applyFill="1" applyBorder="1" applyAlignment="1" applyProtection="1">
      <alignment horizontal="center" vertical="center" wrapText="1"/>
      <protection/>
    </xf>
    <xf numFmtId="14" fontId="13" fillId="42" borderId="11" xfId="0" applyNumberFormat="1" applyFont="1" applyFill="1" applyBorder="1" applyAlignment="1" applyProtection="1">
      <alignment horizontal="center" vertical="center" wrapText="1"/>
      <protection/>
    </xf>
    <xf numFmtId="0" fontId="76" fillId="36" borderId="11" xfId="0" applyNumberFormat="1" applyFont="1" applyFill="1" applyBorder="1" applyAlignment="1" applyProtection="1">
      <alignment horizontal="center" vertical="center" wrapText="1"/>
      <protection locked="0"/>
    </xf>
    <xf numFmtId="0" fontId="75" fillId="36" borderId="11" xfId="0" applyNumberFormat="1" applyFont="1" applyFill="1" applyBorder="1" applyAlignment="1" applyProtection="1">
      <alignment horizontal="center" vertical="center"/>
      <protection locked="0"/>
    </xf>
    <xf numFmtId="0" fontId="76" fillId="36" borderId="12" xfId="0" applyNumberFormat="1" applyFont="1" applyFill="1" applyBorder="1" applyAlignment="1" applyProtection="1">
      <alignment horizontal="center" vertical="center" wrapText="1"/>
      <protection locked="0"/>
    </xf>
    <xf numFmtId="0" fontId="76" fillId="36" borderId="13" xfId="0" applyFont="1" applyFill="1" applyBorder="1" applyAlignment="1">
      <alignment horizontal="center" vertical="center" wrapText="1"/>
    </xf>
    <xf numFmtId="0" fontId="76" fillId="36" borderId="38" xfId="0" applyFont="1" applyFill="1" applyBorder="1" applyAlignment="1">
      <alignment horizontal="center" vertical="center" wrapText="1"/>
    </xf>
    <xf numFmtId="9" fontId="76" fillId="36" borderId="39" xfId="57" applyFont="1" applyFill="1" applyBorder="1" applyAlignment="1">
      <alignment horizontal="center" vertical="center" wrapText="1"/>
    </xf>
    <xf numFmtId="9" fontId="3" fillId="36" borderId="39" xfId="57" applyFont="1" applyFill="1" applyBorder="1" applyAlignment="1" applyProtection="1">
      <alignment horizontal="center" vertical="center" wrapText="1"/>
      <protection locked="0"/>
    </xf>
    <xf numFmtId="9" fontId="9" fillId="36" borderId="11" xfId="57" applyFont="1" applyFill="1" applyBorder="1" applyAlignment="1">
      <alignment horizontal="center" vertical="center" wrapText="1"/>
    </xf>
    <xf numFmtId="188" fontId="76" fillId="36" borderId="37" xfId="0" applyNumberFormat="1" applyFont="1" applyFill="1" applyBorder="1" applyAlignment="1" applyProtection="1">
      <alignment horizontal="center" vertical="center" wrapText="1"/>
      <protection locked="0"/>
    </xf>
    <xf numFmtId="0" fontId="76" fillId="36" borderId="37" xfId="0" applyFont="1" applyFill="1" applyBorder="1" applyAlignment="1" applyProtection="1">
      <alignment horizontal="justify" vertical="center" wrapText="1"/>
      <protection locked="0"/>
    </xf>
    <xf numFmtId="9" fontId="76" fillId="36" borderId="39" xfId="57" applyFont="1" applyFill="1" applyBorder="1" applyAlignment="1" applyProtection="1">
      <alignment horizontal="center" vertical="center" wrapText="1"/>
      <protection locked="0"/>
    </xf>
    <xf numFmtId="0" fontId="76" fillId="0" borderId="39" xfId="0" applyFont="1" applyFill="1" applyBorder="1" applyAlignment="1" applyProtection="1">
      <alignment horizontal="center" vertical="center" wrapText="1"/>
      <protection locked="0"/>
    </xf>
    <xf numFmtId="0" fontId="76" fillId="36" borderId="28" xfId="0" applyFont="1" applyFill="1" applyBorder="1" applyAlignment="1">
      <alignment wrapText="1"/>
    </xf>
    <xf numFmtId="0" fontId="76" fillId="36" borderId="28" xfId="0" applyFont="1" applyFill="1" applyBorder="1" applyAlignment="1">
      <alignment vertical="center" wrapText="1"/>
    </xf>
    <xf numFmtId="0" fontId="3" fillId="36" borderId="28" xfId="0" applyFont="1" applyFill="1" applyBorder="1" applyAlignment="1">
      <alignment vertical="center" wrapText="1"/>
    </xf>
    <xf numFmtId="0" fontId="3" fillId="36" borderId="30" xfId="0" applyFont="1" applyFill="1" applyBorder="1" applyAlignment="1">
      <alignment vertical="center" wrapText="1"/>
    </xf>
    <xf numFmtId="0" fontId="3" fillId="36" borderId="11" xfId="0" applyFont="1" applyFill="1" applyBorder="1" applyAlignment="1">
      <alignment horizontal="left" vertical="center" wrapText="1"/>
    </xf>
    <xf numFmtId="1" fontId="0" fillId="0" borderId="0" xfId="0" applyNumberFormat="1" applyAlignment="1">
      <alignment/>
    </xf>
    <xf numFmtId="1" fontId="75" fillId="36" borderId="0" xfId="0" applyNumberFormat="1" applyFont="1" applyFill="1" applyAlignment="1">
      <alignment/>
    </xf>
    <xf numFmtId="1" fontId="4" fillId="36" borderId="0" xfId="0" applyNumberFormat="1" applyFont="1" applyFill="1" applyBorder="1" applyAlignment="1">
      <alignment horizontal="center"/>
    </xf>
    <xf numFmtId="1" fontId="2" fillId="41" borderId="11" xfId="0" applyNumberFormat="1" applyFont="1" applyFill="1" applyBorder="1" applyAlignment="1">
      <alignment horizontal="center" vertical="center" wrapText="1"/>
    </xf>
    <xf numFmtId="1" fontId="2" fillId="41" borderId="12" xfId="0" applyNumberFormat="1" applyFont="1" applyFill="1" applyBorder="1" applyAlignment="1">
      <alignment horizontal="center" vertical="center" wrapText="1"/>
    </xf>
    <xf numFmtId="1" fontId="3" fillId="36" borderId="14" xfId="57" applyNumberFormat="1" applyFont="1" applyFill="1" applyBorder="1" applyAlignment="1">
      <alignment horizontal="center" vertical="center" wrapText="1"/>
    </xf>
    <xf numFmtId="1" fontId="76" fillId="36" borderId="11" xfId="57" applyNumberFormat="1" applyFont="1" applyFill="1" applyBorder="1" applyAlignment="1" applyProtection="1">
      <alignment horizontal="center" vertical="center" wrapText="1"/>
      <protection locked="0"/>
    </xf>
    <xf numFmtId="1" fontId="76" fillId="36" borderId="12" xfId="57" applyNumberFormat="1" applyFont="1" applyFill="1" applyBorder="1" applyAlignment="1" applyProtection="1">
      <alignment horizontal="center" vertical="center" wrapText="1"/>
      <protection locked="0"/>
    </xf>
    <xf numFmtId="0" fontId="76" fillId="36" borderId="31" xfId="0" applyFont="1" applyFill="1" applyBorder="1" applyAlignment="1" applyProtection="1">
      <alignment horizontal="left" vertical="center" wrapText="1"/>
      <protection locked="0"/>
    </xf>
    <xf numFmtId="0" fontId="76" fillId="36" borderId="35" xfId="0" applyFont="1" applyFill="1" applyBorder="1" applyAlignment="1" applyProtection="1">
      <alignment horizontal="left" vertical="center" wrapText="1"/>
      <protection locked="0"/>
    </xf>
    <xf numFmtId="0" fontId="66" fillId="36" borderId="11" xfId="47" applyFill="1" applyBorder="1" applyAlignment="1" applyProtection="1">
      <alignment horizontal="justify" vertical="center" wrapText="1"/>
      <protection locked="0"/>
    </xf>
    <xf numFmtId="0" fontId="21" fillId="39" borderId="28" xfId="0" applyFont="1" applyFill="1" applyBorder="1" applyAlignment="1">
      <alignment horizontal="left" vertical="center" wrapText="1"/>
    </xf>
    <xf numFmtId="0" fontId="21" fillId="36" borderId="11" xfId="0" applyFont="1" applyFill="1" applyBorder="1" applyAlignment="1">
      <alignment horizontal="center" vertical="center" wrapText="1"/>
    </xf>
    <xf numFmtId="9" fontId="21" fillId="36" borderId="11" xfId="0" applyNumberFormat="1" applyFont="1" applyFill="1" applyBorder="1" applyAlignment="1">
      <alignment horizontal="center" vertical="center" wrapText="1"/>
    </xf>
    <xf numFmtId="0" fontId="21" fillId="39" borderId="34" xfId="0" applyFont="1" applyFill="1" applyBorder="1" applyAlignment="1">
      <alignment horizontal="left" vertical="center" wrapText="1"/>
    </xf>
    <xf numFmtId="9" fontId="21" fillId="36" borderId="16" xfId="57" applyFont="1" applyFill="1" applyBorder="1" applyAlignment="1">
      <alignment horizontal="center" vertical="center" wrapText="1"/>
    </xf>
    <xf numFmtId="0" fontId="21" fillId="36" borderId="16" xfId="0" applyFont="1" applyFill="1" applyBorder="1" applyAlignment="1">
      <alignment horizontal="left" vertical="center" wrapText="1"/>
    </xf>
    <xf numFmtId="0" fontId="66" fillId="36" borderId="11" xfId="47" applyFill="1" applyBorder="1" applyAlignment="1" applyProtection="1">
      <alignment horizontal="center" vertical="center" wrapText="1"/>
      <protection locked="0"/>
    </xf>
    <xf numFmtId="9" fontId="76" fillId="36" borderId="14" xfId="57" applyNumberFormat="1" applyFont="1" applyFill="1" applyBorder="1" applyAlignment="1">
      <alignment horizontal="center" vertical="center" wrapText="1"/>
    </xf>
    <xf numFmtId="9" fontId="20" fillId="36" borderId="11" xfId="57" applyFont="1" applyFill="1" applyBorder="1" applyAlignment="1" applyProtection="1">
      <alignment horizontal="center" vertical="center" wrapText="1"/>
      <protection/>
    </xf>
    <xf numFmtId="10" fontId="20" fillId="36" borderId="11" xfId="57" applyNumberFormat="1" applyFont="1" applyFill="1" applyBorder="1" applyAlignment="1" applyProtection="1">
      <alignment horizontal="center" vertical="center" wrapText="1"/>
      <protection/>
    </xf>
    <xf numFmtId="9" fontId="20" fillId="36" borderId="16" xfId="57" applyFont="1" applyFill="1" applyBorder="1" applyAlignment="1" applyProtection="1">
      <alignment horizontal="center" vertical="center" wrapText="1"/>
      <protection/>
    </xf>
    <xf numFmtId="186" fontId="20" fillId="36" borderId="11" xfId="57" applyNumberFormat="1" applyFont="1" applyFill="1" applyBorder="1" applyAlignment="1" applyProtection="1">
      <alignment horizontal="center" vertical="center" wrapText="1"/>
      <protection/>
    </xf>
    <xf numFmtId="0" fontId="75" fillId="36" borderId="15" xfId="0" applyNumberFormat="1" applyFont="1" applyFill="1" applyBorder="1" applyAlignment="1" applyProtection="1">
      <alignment horizontal="center" vertical="center"/>
      <protection locked="0"/>
    </xf>
    <xf numFmtId="9" fontId="76" fillId="36" borderId="40" xfId="0" applyNumberFormat="1" applyFont="1" applyFill="1" applyBorder="1" applyAlignment="1" applyProtection="1">
      <alignment horizontal="center" vertical="center" wrapText="1"/>
      <protection locked="0"/>
    </xf>
    <xf numFmtId="0" fontId="85" fillId="0" borderId="11" xfId="0" applyFont="1" applyBorder="1" applyAlignment="1">
      <alignment wrapText="1"/>
    </xf>
    <xf numFmtId="0" fontId="86" fillId="36" borderId="11" xfId="0" applyNumberFormat="1" applyFont="1" applyFill="1" applyBorder="1" applyAlignment="1">
      <alignment horizontal="left" vertical="center" wrapText="1"/>
    </xf>
    <xf numFmtId="0" fontId="85" fillId="36" borderId="11" xfId="0" applyFont="1" applyFill="1" applyBorder="1" applyAlignment="1">
      <alignment horizontal="left" vertical="center" wrapText="1"/>
    </xf>
    <xf numFmtId="0" fontId="85" fillId="36" borderId="11" xfId="0" applyFont="1" applyFill="1" applyBorder="1" applyAlignment="1" applyProtection="1">
      <alignment horizontal="left" vertical="center" wrapText="1"/>
      <protection locked="0"/>
    </xf>
    <xf numFmtId="9" fontId="85" fillId="36" borderId="11" xfId="0" applyNumberFormat="1" applyFont="1" applyFill="1" applyBorder="1" applyAlignment="1" applyProtection="1">
      <alignment horizontal="left" vertical="center" wrapText="1"/>
      <protection locked="0"/>
    </xf>
    <xf numFmtId="9" fontId="85" fillId="36" borderId="12" xfId="0" applyNumberFormat="1" applyFont="1" applyFill="1" applyBorder="1" applyAlignment="1" applyProtection="1">
      <alignment horizontal="left" vertical="center" wrapText="1"/>
      <protection locked="0"/>
    </xf>
    <xf numFmtId="9" fontId="85" fillId="0" borderId="12" xfId="0" applyNumberFormat="1" applyFont="1" applyFill="1" applyBorder="1" applyAlignment="1" applyProtection="1">
      <alignment horizontal="left" vertical="center" wrapText="1"/>
      <protection locked="0"/>
    </xf>
    <xf numFmtId="0" fontId="0" fillId="0" borderId="11" xfId="0" applyBorder="1" applyAlignment="1">
      <alignment/>
    </xf>
    <xf numFmtId="0" fontId="85" fillId="0" borderId="11" xfId="0" applyFont="1" applyBorder="1" applyAlignment="1">
      <alignment/>
    </xf>
    <xf numFmtId="9" fontId="3" fillId="36" borderId="14" xfId="57" applyNumberFormat="1" applyFont="1" applyFill="1" applyBorder="1" applyAlignment="1">
      <alignment horizontal="center" vertical="center" wrapText="1"/>
    </xf>
    <xf numFmtId="0" fontId="76" fillId="0" borderId="11" xfId="0" applyFont="1" applyFill="1" applyBorder="1" applyAlignment="1" applyProtection="1">
      <alignment horizontal="left" vertical="center" wrapText="1"/>
      <protection locked="0"/>
    </xf>
    <xf numFmtId="1" fontId="76" fillId="36" borderId="11" xfId="0" applyNumberFormat="1" applyFont="1" applyFill="1" applyBorder="1" applyAlignment="1" applyProtection="1">
      <alignment horizontal="center" vertical="center" wrapText="1"/>
      <protection locked="0"/>
    </xf>
    <xf numFmtId="9" fontId="76" fillId="36" borderId="15" xfId="57" applyNumberFormat="1" applyFont="1" applyFill="1" applyBorder="1" applyAlignment="1">
      <alignment horizontal="center" vertical="center" wrapText="1"/>
    </xf>
    <xf numFmtId="0" fontId="76" fillId="39" borderId="14" xfId="0" applyFont="1" applyFill="1" applyBorder="1" applyAlignment="1">
      <alignment horizontal="center" vertical="center" wrapText="1"/>
    </xf>
    <xf numFmtId="9" fontId="3" fillId="39" borderId="14" xfId="57" applyFont="1" applyFill="1" applyBorder="1" applyAlignment="1">
      <alignment horizontal="center" vertical="center" wrapText="1"/>
    </xf>
    <xf numFmtId="0" fontId="76" fillId="39" borderId="34" xfId="0" applyFont="1" applyFill="1" applyBorder="1" applyAlignment="1" applyProtection="1">
      <alignment horizontal="justify" vertical="center" wrapText="1"/>
      <protection locked="0"/>
    </xf>
    <xf numFmtId="1" fontId="76" fillId="39" borderId="14" xfId="57" applyNumberFormat="1" applyFont="1" applyFill="1" applyBorder="1" applyAlignment="1" applyProtection="1">
      <alignment horizontal="center" vertical="center" wrapText="1"/>
      <protection locked="0"/>
    </xf>
    <xf numFmtId="0" fontId="78" fillId="39" borderId="14" xfId="0" applyFont="1" applyFill="1" applyBorder="1" applyAlignment="1" applyProtection="1">
      <alignment horizontal="justify" vertical="center" wrapText="1"/>
      <protection locked="0"/>
    </xf>
    <xf numFmtId="0" fontId="76" fillId="39" borderId="31" xfId="0" applyFont="1" applyFill="1" applyBorder="1" applyAlignment="1" applyProtection="1">
      <alignment horizontal="center" vertical="center" wrapText="1"/>
      <protection locked="0"/>
    </xf>
    <xf numFmtId="0" fontId="76" fillId="36" borderId="12" xfId="57" applyNumberFormat="1" applyFont="1" applyFill="1" applyBorder="1" applyAlignment="1">
      <alignment horizontal="center" vertical="center" wrapText="1"/>
    </xf>
    <xf numFmtId="0" fontId="85" fillId="0" borderId="12" xfId="0" applyFont="1" applyBorder="1" applyAlignment="1">
      <alignment vertical="center" wrapText="1"/>
    </xf>
    <xf numFmtId="0" fontId="3" fillId="36" borderId="21" xfId="0" applyFont="1" applyFill="1" applyBorder="1" applyAlignment="1">
      <alignment vertical="center" wrapText="1"/>
    </xf>
    <xf numFmtId="0" fontId="3" fillId="36" borderId="36" xfId="0" applyFont="1" applyFill="1" applyBorder="1" applyAlignment="1">
      <alignment vertical="center" wrapText="1"/>
    </xf>
    <xf numFmtId="0" fontId="85" fillId="0" borderId="11" xfId="0" applyFont="1" applyBorder="1" applyAlignment="1">
      <alignment vertical="center" wrapText="1"/>
    </xf>
    <xf numFmtId="0" fontId="77" fillId="36" borderId="11" xfId="0" applyFont="1" applyFill="1" applyBorder="1" applyAlignment="1" applyProtection="1">
      <alignment vertical="center" wrapText="1"/>
      <protection locked="0"/>
    </xf>
    <xf numFmtId="0" fontId="77" fillId="36" borderId="31" xfId="0" applyFont="1" applyFill="1" applyBorder="1" applyAlignment="1" applyProtection="1">
      <alignment horizontal="center" vertical="center" wrapText="1"/>
      <protection locked="0"/>
    </xf>
    <xf numFmtId="0" fontId="76" fillId="36" borderId="11" xfId="0" applyFont="1" applyFill="1" applyBorder="1" applyAlignment="1" applyProtection="1">
      <alignment vertical="center" wrapText="1"/>
      <protection locked="0"/>
    </xf>
    <xf numFmtId="0" fontId="77" fillId="36" borderId="16" xfId="0" applyFont="1" applyFill="1" applyBorder="1" applyAlignment="1" applyProtection="1">
      <alignment vertical="center" wrapText="1"/>
      <protection locked="0"/>
    </xf>
    <xf numFmtId="0" fontId="77" fillId="36" borderId="25" xfId="0" applyFont="1" applyFill="1" applyBorder="1" applyAlignment="1" applyProtection="1">
      <alignment horizontal="center" vertical="center" wrapText="1"/>
      <protection locked="0"/>
    </xf>
    <xf numFmtId="0" fontId="77" fillId="36" borderId="31" xfId="0" applyFont="1" applyFill="1" applyBorder="1" applyAlignment="1" applyProtection="1">
      <alignment horizontal="left" vertical="center" wrapText="1"/>
      <protection locked="0"/>
    </xf>
    <xf numFmtId="9" fontId="76" fillId="36" borderId="12" xfId="57" applyFont="1" applyFill="1" applyBorder="1" applyAlignment="1" applyProtection="1">
      <alignment horizontal="center" vertical="center" wrapText="1"/>
      <protection locked="0"/>
    </xf>
    <xf numFmtId="0" fontId="76" fillId="0" borderId="12" xfId="0" applyFont="1" applyFill="1" applyBorder="1" applyAlignment="1" applyProtection="1">
      <alignment horizontal="center" vertical="center" wrapText="1"/>
      <protection locked="0"/>
    </xf>
    <xf numFmtId="0" fontId="76" fillId="0" borderId="26" xfId="0" applyFont="1" applyFill="1" applyBorder="1" applyAlignment="1">
      <alignment horizontal="center" vertical="center" wrapText="1"/>
    </xf>
    <xf numFmtId="0" fontId="76" fillId="0" borderId="14" xfId="0" applyFont="1" applyFill="1" applyBorder="1" applyAlignment="1">
      <alignment horizontal="center" vertical="center" wrapText="1"/>
    </xf>
    <xf numFmtId="187" fontId="76" fillId="0" borderId="11" xfId="0" applyNumberFormat="1" applyFont="1" applyFill="1" applyBorder="1" applyAlignment="1" applyProtection="1">
      <alignment horizontal="center" vertical="center" wrapText="1"/>
      <protection locked="0"/>
    </xf>
    <xf numFmtId="9" fontId="3" fillId="0" borderId="14" xfId="57" applyFont="1" applyFill="1" applyBorder="1" applyAlignment="1">
      <alignment horizontal="center" vertical="center" wrapText="1"/>
    </xf>
    <xf numFmtId="0" fontId="76" fillId="0" borderId="31" xfId="0" applyFont="1" applyFill="1" applyBorder="1" applyAlignment="1" applyProtection="1">
      <alignment horizontal="center" vertical="center" wrapText="1"/>
      <protection locked="0"/>
    </xf>
    <xf numFmtId="0" fontId="76" fillId="39" borderId="16" xfId="57" applyNumberFormat="1" applyFont="1" applyFill="1" applyBorder="1" applyAlignment="1" applyProtection="1">
      <alignment horizontal="center" vertical="center" wrapText="1"/>
      <protection locked="0"/>
    </xf>
    <xf numFmtId="1" fontId="76" fillId="36" borderId="11" xfId="57" applyNumberFormat="1" applyFont="1" applyFill="1" applyBorder="1" applyAlignment="1">
      <alignment horizontal="center" vertical="center" wrapText="1"/>
    </xf>
    <xf numFmtId="0" fontId="83" fillId="36" borderId="0" xfId="0" applyFont="1" applyFill="1" applyBorder="1" applyAlignment="1">
      <alignment horizontal="right" vertical="center" wrapText="1"/>
    </xf>
    <xf numFmtId="0" fontId="76" fillId="36" borderId="29" xfId="0" applyFont="1" applyFill="1" applyBorder="1" applyAlignment="1" applyProtection="1">
      <alignment horizontal="center" vertical="center" wrapText="1"/>
      <protection locked="0"/>
    </xf>
    <xf numFmtId="0" fontId="76" fillId="36" borderId="41" xfId="0" applyFont="1" applyFill="1" applyBorder="1" applyAlignment="1" applyProtection="1">
      <alignment horizontal="center" vertical="center" wrapText="1"/>
      <protection locked="0"/>
    </xf>
    <xf numFmtId="0" fontId="76" fillId="36" borderId="20" xfId="0" applyFont="1" applyFill="1" applyBorder="1" applyAlignment="1" applyProtection="1">
      <alignment horizontal="center" vertical="center" wrapText="1"/>
      <protection locked="0"/>
    </xf>
    <xf numFmtId="0" fontId="5" fillId="36" borderId="0" xfId="0" applyFont="1" applyFill="1" applyBorder="1" applyAlignment="1">
      <alignment horizontal="center" vertical="center" wrapText="1"/>
    </xf>
    <xf numFmtId="0" fontId="2" fillId="39" borderId="28"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2" fillId="41" borderId="31"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24" xfId="0" applyFont="1" applyFill="1" applyBorder="1" applyAlignment="1">
      <alignment horizontal="center" vertical="center" wrapText="1"/>
    </xf>
    <xf numFmtId="0" fontId="87" fillId="39" borderId="11" xfId="0" applyFont="1" applyFill="1" applyBorder="1" applyAlignment="1" applyProtection="1">
      <alignment horizontal="center" vertical="center" wrapText="1"/>
      <protection locked="0"/>
    </xf>
    <xf numFmtId="0" fontId="88" fillId="26" borderId="11" xfId="0" applyFont="1" applyFill="1" applyBorder="1" applyAlignment="1" applyProtection="1">
      <alignment horizontal="center" vertical="center" wrapText="1"/>
      <protection locked="0"/>
    </xf>
    <xf numFmtId="0" fontId="2" fillId="19" borderId="11"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8" borderId="24" xfId="0" applyFont="1" applyFill="1" applyBorder="1" applyAlignment="1">
      <alignment horizontal="center" vertical="center" wrapText="1"/>
    </xf>
    <xf numFmtId="0" fontId="5" fillId="38" borderId="28"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31" xfId="0" applyFont="1" applyFill="1" applyBorder="1" applyAlignment="1">
      <alignment horizontal="center" vertical="center" wrapText="1"/>
    </xf>
    <xf numFmtId="0" fontId="5" fillId="19" borderId="26"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24" xfId="0" applyFont="1" applyFill="1" applyBorder="1" applyAlignment="1">
      <alignment horizontal="center" vertical="center" wrapText="1"/>
    </xf>
    <xf numFmtId="0" fontId="2" fillId="41" borderId="28"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2" fillId="37" borderId="4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2" fillId="16" borderId="11" xfId="0" applyFont="1" applyFill="1" applyBorder="1" applyAlignment="1">
      <alignment horizontal="center" vertical="center" wrapText="1"/>
    </xf>
    <xf numFmtId="9" fontId="3" fillId="36" borderId="11" xfId="57" applyFont="1" applyFill="1" applyBorder="1" applyAlignment="1" applyProtection="1">
      <alignment horizontal="center" vertical="center" wrapText="1"/>
      <protection locked="0"/>
    </xf>
    <xf numFmtId="0" fontId="78" fillId="36" borderId="29" xfId="0" applyFont="1" applyFill="1" applyBorder="1" applyAlignment="1" applyProtection="1">
      <alignment horizontal="center" vertical="center" wrapText="1"/>
      <protection locked="0"/>
    </xf>
    <xf numFmtId="0" fontId="78" fillId="36" borderId="41" xfId="0" applyFont="1" applyFill="1" applyBorder="1" applyAlignment="1" applyProtection="1">
      <alignment horizontal="center" vertical="center" wrapText="1"/>
      <protection locked="0"/>
    </xf>
    <xf numFmtId="0" fontId="87" fillId="29" borderId="29" xfId="0" applyFont="1" applyFill="1" applyBorder="1" applyAlignment="1" applyProtection="1">
      <alignment horizontal="center" vertical="center" wrapText="1"/>
      <protection locked="0"/>
    </xf>
    <xf numFmtId="0" fontId="87" fillId="29" borderId="41" xfId="0" applyFont="1" applyFill="1" applyBorder="1" applyAlignment="1" applyProtection="1">
      <alignment horizontal="center" vertical="center" wrapText="1"/>
      <protection locked="0"/>
    </xf>
    <xf numFmtId="0" fontId="87" fillId="29" borderId="20" xfId="0" applyFont="1" applyFill="1" applyBorder="1" applyAlignment="1" applyProtection="1">
      <alignment horizontal="center" vertical="center" wrapText="1"/>
      <protection locked="0"/>
    </xf>
    <xf numFmtId="0" fontId="87" fillId="26" borderId="29" xfId="0" applyFont="1" applyFill="1" applyBorder="1" applyAlignment="1" applyProtection="1">
      <alignment horizontal="center" vertical="center" wrapText="1"/>
      <protection locked="0"/>
    </xf>
    <xf numFmtId="0" fontId="87" fillId="26" borderId="41" xfId="0" applyFont="1" applyFill="1" applyBorder="1" applyAlignment="1" applyProtection="1">
      <alignment horizontal="center" vertical="center" wrapText="1"/>
      <protection locked="0"/>
    </xf>
    <xf numFmtId="0" fontId="87" fillId="26" borderId="20" xfId="0" applyFont="1" applyFill="1" applyBorder="1" applyAlignment="1" applyProtection="1">
      <alignment horizontal="center" vertical="center" wrapText="1"/>
      <protection locked="0"/>
    </xf>
    <xf numFmtId="0" fontId="2" fillId="19" borderId="31" xfId="0" applyFont="1" applyFill="1" applyBorder="1" applyAlignment="1">
      <alignment horizontal="center" vertical="center" wrapText="1"/>
    </xf>
    <xf numFmtId="0" fontId="89" fillId="43" borderId="29" xfId="0" applyFont="1" applyFill="1" applyBorder="1" applyAlignment="1" applyProtection="1">
      <alignment horizontal="center" vertical="center" wrapText="1"/>
      <protection locked="0"/>
    </xf>
    <xf numFmtId="0" fontId="89" fillId="43" borderId="41" xfId="0" applyFont="1" applyFill="1" applyBorder="1" applyAlignment="1" applyProtection="1">
      <alignment horizontal="center" vertical="center" wrapText="1"/>
      <protection locked="0"/>
    </xf>
    <xf numFmtId="0" fontId="89" fillId="43" borderId="20" xfId="0" applyFont="1" applyFill="1" applyBorder="1" applyAlignment="1" applyProtection="1">
      <alignment horizontal="center" vertical="center" wrapText="1"/>
      <protection locked="0"/>
    </xf>
    <xf numFmtId="0" fontId="90" fillId="36" borderId="11" xfId="0" applyFont="1" applyFill="1" applyBorder="1" applyAlignment="1" applyProtection="1">
      <alignment horizontal="center" vertical="center" textRotation="90" wrapText="1"/>
      <protection locked="0"/>
    </xf>
    <xf numFmtId="0" fontId="19" fillId="0" borderId="11" xfId="0" applyFont="1" applyBorder="1" applyAlignment="1">
      <alignment horizontal="center" vertical="center" textRotation="90" wrapText="1"/>
    </xf>
    <xf numFmtId="0" fontId="84" fillId="36" borderId="11" xfId="0" applyFont="1" applyFill="1" applyBorder="1" applyAlignment="1">
      <alignment horizontal="center" vertical="center" textRotation="90" wrapText="1"/>
    </xf>
    <xf numFmtId="0" fontId="84" fillId="36" borderId="12" xfId="0" applyFont="1" applyFill="1" applyBorder="1" applyAlignment="1">
      <alignment horizontal="center" vertical="center" textRotation="90" wrapText="1"/>
    </xf>
    <xf numFmtId="0" fontId="84" fillId="36" borderId="11" xfId="0" applyFont="1" applyFill="1" applyBorder="1" applyAlignment="1" applyProtection="1">
      <alignment horizontal="center" vertical="center" textRotation="90" wrapText="1"/>
      <protection locked="0"/>
    </xf>
    <xf numFmtId="0" fontId="84" fillId="36" borderId="12" xfId="0" applyFont="1" applyFill="1" applyBorder="1" applyAlignment="1" applyProtection="1">
      <alignment horizontal="center" vertical="center" textRotation="90" wrapText="1"/>
      <protection locked="0"/>
    </xf>
    <xf numFmtId="22" fontId="91" fillId="14" borderId="11" xfId="0" applyNumberFormat="1" applyFont="1" applyFill="1" applyBorder="1" applyAlignment="1">
      <alignment horizontal="center" vertical="center"/>
    </xf>
    <xf numFmtId="0" fontId="91" fillId="14" borderId="11" xfId="0" applyFont="1" applyFill="1" applyBorder="1" applyAlignment="1">
      <alignment horizontal="center" vertical="center"/>
    </xf>
    <xf numFmtId="0" fontId="91" fillId="8" borderId="11" xfId="0" applyFont="1" applyFill="1" applyBorder="1" applyAlignment="1">
      <alignment horizontal="center" vertical="center"/>
    </xf>
    <xf numFmtId="0" fontId="91" fillId="8" borderId="12" xfId="0" applyFont="1" applyFill="1" applyBorder="1" applyAlignment="1">
      <alignment horizontal="center" vertical="center"/>
    </xf>
    <xf numFmtId="0" fontId="5" fillId="16" borderId="28"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31" xfId="0" applyFont="1" applyFill="1" applyBorder="1" applyAlignment="1">
      <alignment horizontal="center" vertical="center" wrapText="1"/>
    </xf>
    <xf numFmtId="0" fontId="2" fillId="19" borderId="22"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5" fillId="19" borderId="28"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31" xfId="0" applyFont="1" applyFill="1" applyBorder="1" applyAlignment="1">
      <alignment horizontal="center" vertical="center" wrapText="1"/>
    </xf>
    <xf numFmtId="0" fontId="2" fillId="39" borderId="31" xfId="0" applyFont="1" applyFill="1" applyBorder="1" applyAlignment="1">
      <alignment horizontal="center" vertical="center" wrapText="1"/>
    </xf>
    <xf numFmtId="0" fontId="5" fillId="37" borderId="26"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5" fillId="37" borderId="28"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35" xfId="0" applyFont="1" applyFill="1" applyBorder="1" applyAlignment="1">
      <alignment horizontal="center" vertical="center" wrapText="1"/>
    </xf>
    <xf numFmtId="0" fontId="5" fillId="41" borderId="26"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41" borderId="24" xfId="0" applyFont="1" applyFill="1" applyBorder="1" applyAlignment="1">
      <alignment horizontal="center" vertical="center" wrapText="1"/>
    </xf>
    <xf numFmtId="0" fontId="2" fillId="16" borderId="28" xfId="0" applyFont="1" applyFill="1" applyBorder="1" applyAlignment="1">
      <alignment horizontal="center" vertical="center" wrapText="1"/>
    </xf>
    <xf numFmtId="0" fontId="5" fillId="41" borderId="28"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31"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24" xfId="0" applyFont="1" applyFill="1" applyBorder="1" applyAlignment="1">
      <alignment horizontal="center" vertical="center" wrapText="1"/>
    </xf>
    <xf numFmtId="0" fontId="5" fillId="39" borderId="28"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31"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16" borderId="31"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2" fillId="19" borderId="28"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43" xfId="0" applyFont="1" applyFill="1" applyBorder="1" applyAlignment="1">
      <alignment horizontal="center" vertical="center" wrapText="1"/>
    </xf>
    <xf numFmtId="0" fontId="12" fillId="12" borderId="26" xfId="0" applyFont="1" applyFill="1" applyBorder="1" applyAlignment="1">
      <alignment horizontal="center" vertical="center" wrapText="1"/>
    </xf>
    <xf numFmtId="0" fontId="12" fillId="12" borderId="14" xfId="0" applyFont="1" applyFill="1" applyBorder="1" applyAlignment="1">
      <alignment horizontal="center" vertical="center" wrapText="1"/>
    </xf>
    <xf numFmtId="0" fontId="12" fillId="12" borderId="24" xfId="0" applyFont="1" applyFill="1" applyBorder="1" applyAlignment="1">
      <alignment horizontal="center" vertical="center" wrapText="1"/>
    </xf>
    <xf numFmtId="0" fontId="12" fillId="12" borderId="11" xfId="0" applyFont="1" applyFill="1" applyBorder="1" applyAlignment="1">
      <alignment horizontal="center" vertical="center" wrapText="1"/>
    </xf>
    <xf numFmtId="0" fontId="12" fillId="12" borderId="31" xfId="0" applyFont="1" applyFill="1" applyBorder="1" applyAlignment="1">
      <alignment horizontal="center" vertical="center" wrapText="1"/>
    </xf>
    <xf numFmtId="0" fontId="13" fillId="42" borderId="11" xfId="0" applyFont="1" applyFill="1" applyBorder="1" applyAlignment="1" applyProtection="1">
      <alignment horizontal="center" vertical="center" wrapText="1"/>
      <protection/>
    </xf>
    <xf numFmtId="0" fontId="13" fillId="42" borderId="31" xfId="0" applyFont="1" applyFill="1" applyBorder="1" applyAlignment="1" applyProtection="1">
      <alignment horizontal="center" vertical="center" wrapText="1"/>
      <protection/>
    </xf>
    <xf numFmtId="0" fontId="2" fillId="36" borderId="32" xfId="0" applyFont="1" applyFill="1" applyBorder="1" applyAlignment="1">
      <alignment horizontal="center" vertical="center" wrapText="1"/>
    </xf>
    <xf numFmtId="0" fontId="2" fillId="36" borderId="44" xfId="0" applyFont="1" applyFill="1" applyBorder="1" applyAlignment="1">
      <alignment horizontal="center" vertical="center" wrapText="1"/>
    </xf>
    <xf numFmtId="0" fontId="2" fillId="36" borderId="45"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Porcentaje 2" xfId="58"/>
    <cellStyle name="Porcentual 2" xfId="59"/>
    <cellStyle name="Rojo" xfId="60"/>
    <cellStyle name="Salida" xfId="61"/>
    <cellStyle name="Texto de advertencia" xfId="62"/>
    <cellStyle name="Texto explicativo" xfId="63"/>
    <cellStyle name="Título" xfId="64"/>
    <cellStyle name="Título 2" xfId="65"/>
    <cellStyle name="Título 3" xfId="66"/>
    <cellStyle name="Total" xfId="67"/>
    <cellStyle name="Verde" xfId="68"/>
  </cellStyles>
  <dxfs count="34">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95275" cy="190500"/>
    <xdr:sp>
      <xdr:nvSpPr>
        <xdr:cNvPr id="1" name="AutoShape 38" descr="Resultado de imagen para boton agregar icono"/>
        <xdr:cNvSpPr>
          <a:spLocks noChangeAspect="1"/>
        </xdr:cNvSpPr>
      </xdr:nvSpPr>
      <xdr:spPr>
        <a:xfrm>
          <a:off x="11477625" y="23241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2" name="AutoShape 39" descr="Resultado de imagen para boton agregar icono"/>
        <xdr:cNvSpPr>
          <a:spLocks noChangeAspect="1"/>
        </xdr:cNvSpPr>
      </xdr:nvSpPr>
      <xdr:spPr>
        <a:xfrm>
          <a:off x="11477625" y="23241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3" name="AutoShape 40" descr="Resultado de imagen para boton agregar icono"/>
        <xdr:cNvSpPr>
          <a:spLocks noChangeAspect="1"/>
        </xdr:cNvSpPr>
      </xdr:nvSpPr>
      <xdr:spPr>
        <a:xfrm>
          <a:off x="11477625" y="23241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4" name="AutoShape 42" descr="Z"/>
        <xdr:cNvSpPr>
          <a:spLocks noChangeAspect="1"/>
        </xdr:cNvSpPr>
      </xdr:nvSpPr>
      <xdr:spPr>
        <a:xfrm>
          <a:off x="11477625" y="23241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11477625" y="1533525"/>
          <a:ext cx="0" cy="194310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twoCellAnchor>
    <xdr:from>
      <xdr:col>6</xdr:col>
      <xdr:colOff>0</xdr:colOff>
      <xdr:row>4</xdr:row>
      <xdr:rowOff>123825</xdr:rowOff>
    </xdr:from>
    <xdr:to>
      <xdr:col>6</xdr:col>
      <xdr:colOff>0</xdr:colOff>
      <xdr:row>6</xdr:row>
      <xdr:rowOff>0</xdr:rowOff>
    </xdr:to>
    <xdr:sp macro="[1]!MostrarFuente_Impacto">
      <xdr:nvSpPr>
        <xdr:cNvPr id="6" name="Rectangle 53"/>
        <xdr:cNvSpPr>
          <a:spLocks/>
        </xdr:cNvSpPr>
      </xdr:nvSpPr>
      <xdr:spPr>
        <a:xfrm>
          <a:off x="11477625" y="1533525"/>
          <a:ext cx="0" cy="194310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iernobogota.gov.co/transparencia/instrumentos-gestion-informacion-publica/relacionados-la-informacion/107-registro" TargetMode="External" /><Relationship Id="rId2" Type="http://schemas.openxmlformats.org/officeDocument/2006/relationships/hyperlink" Target="http://www.gobiernobogota.gov.co/transparencia/instrumentos-gestion-informacion-publica/relacionados-informacion" TargetMode="External" /><Relationship Id="rId3" Type="http://schemas.openxmlformats.org/officeDocument/2006/relationships/hyperlink" Target="http://www.gobiernobogota.gov.co/transparencia/instrumentos-gestion-informacion-publica/relacionados-informacion"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38"/>
  <sheetViews>
    <sheetView showGridLines="0" tabSelected="1" zoomScale="85" zoomScaleNormal="85" zoomScalePageLayoutView="0" workbookViewId="0" topLeftCell="E7">
      <pane xSplit="5985" ySplit="2820" topLeftCell="AS18" activePane="bottomRight" state="split"/>
      <selection pane="topLeft" activeCell="D17" sqref="D17"/>
      <selection pane="topRight" activeCell="AX14" sqref="AX14"/>
      <selection pane="bottomLeft" activeCell="E18" sqref="E18"/>
      <selection pane="bottomRight" activeCell="BD19" sqref="BD19"/>
    </sheetView>
  </sheetViews>
  <sheetFormatPr defaultColWidth="11.421875" defaultRowHeight="15"/>
  <cols>
    <col min="1" max="1" width="13.7109375" style="0" customWidth="1"/>
    <col min="2" max="2" width="20.140625" style="0" customWidth="1"/>
    <col min="3" max="3" width="12.00390625" style="0" customWidth="1"/>
    <col min="4" max="4" width="24.140625" style="205" customWidth="1"/>
    <col min="5" max="5" width="63.140625" style="205" customWidth="1"/>
    <col min="6" max="6" width="39.00390625" style="0" customWidth="1"/>
    <col min="7" max="7" width="36.00390625" style="0" customWidth="1"/>
    <col min="8" max="8" width="33.8515625" style="0" customWidth="1"/>
    <col min="9" max="9" width="39.7109375" style="0" customWidth="1"/>
    <col min="10" max="10" width="11.421875" style="0" customWidth="1"/>
    <col min="11" max="11" width="18.8515625" style="0" customWidth="1"/>
    <col min="12" max="12" width="28.00390625" style="0" customWidth="1"/>
    <col min="16" max="16" width="11.421875" style="0" customWidth="1"/>
    <col min="17" max="17" width="24.57421875" style="0" customWidth="1"/>
    <col min="18" max="18" width="20.00390625" style="0" customWidth="1"/>
    <col min="19" max="19" width="27.28125" style="0" customWidth="1"/>
    <col min="20" max="20" width="19.57421875" style="0" customWidth="1"/>
    <col min="21" max="21" width="46.28125" style="0" customWidth="1"/>
    <col min="22" max="25" width="11.421875" style="0" customWidth="1"/>
    <col min="26" max="26" width="20.8515625" style="0" customWidth="1"/>
    <col min="27" max="27" width="18.8515625" style="0" customWidth="1"/>
    <col min="28" max="28" width="26.7109375" style="0" customWidth="1"/>
    <col min="29" max="29" width="18.8515625" style="0" customWidth="1"/>
    <col min="30" max="30" width="14.140625" style="239" customWidth="1"/>
    <col min="31" max="31" width="18.421875" style="0" customWidth="1"/>
    <col min="32" max="32" width="80.28125" style="0" customWidth="1"/>
    <col min="33" max="33" width="17.7109375" style="0" customWidth="1"/>
    <col min="34" max="34" width="33.7109375" style="0" customWidth="1"/>
    <col min="35" max="35" width="19.7109375" style="0" customWidth="1"/>
    <col min="36" max="37" width="16.421875" style="0" customWidth="1"/>
    <col min="38" max="38" width="104.8515625" style="0" customWidth="1"/>
    <col min="39" max="39" width="27.28125" style="0" customWidth="1"/>
    <col min="40" max="40" width="22.8515625" style="0" customWidth="1"/>
    <col min="44" max="44" width="22.8515625" style="0" customWidth="1"/>
    <col min="46" max="46" width="24.8515625" style="0" customWidth="1"/>
    <col min="49" max="49" width="14.8515625" style="0" customWidth="1"/>
    <col min="50" max="50" width="29.8515625" style="0" customWidth="1"/>
    <col min="51" max="51" width="20.7109375" style="0" customWidth="1"/>
    <col min="52" max="52" width="23.00390625" style="0" customWidth="1"/>
    <col min="53" max="53" width="19.140625" style="0" customWidth="1"/>
    <col min="54" max="54" width="31.421875" style="0" customWidth="1"/>
    <col min="55" max="55" width="18.421875" style="0" customWidth="1"/>
    <col min="56" max="56" width="19.8515625" style="0" customWidth="1"/>
  </cols>
  <sheetData>
    <row r="1" spans="1:27" ht="40.5" customHeight="1">
      <c r="A1" s="351"/>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row>
    <row r="2" spans="1:27" ht="40.5" customHeight="1" thickBot="1">
      <c r="A2" s="353" t="s">
        <v>25</v>
      </c>
      <c r="B2" s="353"/>
      <c r="C2" s="353"/>
      <c r="D2" s="353"/>
      <c r="E2" s="354"/>
      <c r="F2" s="354"/>
      <c r="G2" s="354"/>
      <c r="H2" s="354"/>
      <c r="I2" s="354"/>
      <c r="J2" s="354"/>
      <c r="K2" s="353"/>
      <c r="L2" s="353"/>
      <c r="M2" s="353"/>
      <c r="N2" s="353"/>
      <c r="O2" s="353"/>
      <c r="P2" s="353"/>
      <c r="Q2" s="353"/>
      <c r="R2" s="353"/>
      <c r="S2" s="353"/>
      <c r="T2" s="353"/>
      <c r="U2" s="353"/>
      <c r="V2" s="353"/>
      <c r="W2" s="353"/>
      <c r="X2" s="353"/>
      <c r="Y2" s="353"/>
      <c r="Z2" s="353"/>
      <c r="AA2" s="353"/>
    </row>
    <row r="3" spans="1:56" ht="15" customHeight="1">
      <c r="A3" s="384" t="s">
        <v>96</v>
      </c>
      <c r="B3" s="384"/>
      <c r="C3" s="388">
        <v>2018</v>
      </c>
      <c r="D3" s="389"/>
      <c r="E3" s="390" t="s">
        <v>99</v>
      </c>
      <c r="F3" s="391"/>
      <c r="G3" s="391"/>
      <c r="H3" s="391"/>
      <c r="I3" s="391"/>
      <c r="J3" s="392"/>
      <c r="K3" s="166"/>
      <c r="L3" s="166"/>
      <c r="M3" s="166"/>
      <c r="N3" s="166"/>
      <c r="O3" s="166"/>
      <c r="P3" s="166"/>
      <c r="Q3" s="166"/>
      <c r="R3" s="166"/>
      <c r="S3" s="166"/>
      <c r="T3" s="166"/>
      <c r="U3" s="166"/>
      <c r="V3" s="166"/>
      <c r="W3" s="166"/>
      <c r="X3" s="166"/>
      <c r="Y3" s="166"/>
      <c r="Z3" s="166"/>
      <c r="AA3" s="167"/>
      <c r="AB3" s="1"/>
      <c r="AC3" s="1"/>
      <c r="AD3" s="240"/>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ht="15" customHeight="1">
      <c r="A4" s="384" t="s">
        <v>97</v>
      </c>
      <c r="B4" s="384"/>
      <c r="C4" s="388" t="s">
        <v>105</v>
      </c>
      <c r="D4" s="389"/>
      <c r="E4" s="194" t="s">
        <v>100</v>
      </c>
      <c r="F4" s="168" t="s">
        <v>101</v>
      </c>
      <c r="G4" s="393" t="s">
        <v>102</v>
      </c>
      <c r="H4" s="393"/>
      <c r="I4" s="393"/>
      <c r="J4" s="394"/>
      <c r="K4" s="166"/>
      <c r="L4" s="166"/>
      <c r="M4" s="166"/>
      <c r="N4" s="166"/>
      <c r="O4" s="166"/>
      <c r="P4" s="166"/>
      <c r="Q4" s="166"/>
      <c r="R4" s="166"/>
      <c r="S4" s="166"/>
      <c r="T4" s="166"/>
      <c r="U4" s="166"/>
      <c r="V4" s="166"/>
      <c r="W4" s="166"/>
      <c r="X4" s="166"/>
      <c r="Y4" s="166"/>
      <c r="Z4" s="166"/>
      <c r="AA4" s="167"/>
      <c r="AB4" s="1"/>
      <c r="AC4" s="1"/>
      <c r="AD4" s="240"/>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ht="72" customHeight="1">
      <c r="A5" s="384" t="s">
        <v>23</v>
      </c>
      <c r="B5" s="384"/>
      <c r="C5" s="388" t="s">
        <v>165</v>
      </c>
      <c r="D5" s="389"/>
      <c r="E5" s="220">
        <v>1</v>
      </c>
      <c r="F5" s="221">
        <v>43119</v>
      </c>
      <c r="G5" s="395" t="s">
        <v>205</v>
      </c>
      <c r="H5" s="395"/>
      <c r="I5" s="395"/>
      <c r="J5" s="396"/>
      <c r="K5" s="166"/>
      <c r="L5" s="166"/>
      <c r="M5" s="166"/>
      <c r="N5" s="166"/>
      <c r="O5" s="166"/>
      <c r="P5" s="166"/>
      <c r="Q5" s="166"/>
      <c r="R5" s="166"/>
      <c r="S5" s="166"/>
      <c r="T5" s="166"/>
      <c r="U5" s="166"/>
      <c r="V5" s="166"/>
      <c r="W5" s="166"/>
      <c r="X5" s="166"/>
      <c r="Y5" s="166"/>
      <c r="Z5" s="166"/>
      <c r="AA5" s="167"/>
      <c r="AB5" s="1"/>
      <c r="AC5" s="1"/>
      <c r="AD5" s="240"/>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ht="90.75" customHeight="1">
      <c r="A6" s="384" t="s">
        <v>24</v>
      </c>
      <c r="B6" s="384"/>
      <c r="C6" s="388" t="s">
        <v>166</v>
      </c>
      <c r="D6" s="389"/>
      <c r="E6" s="195"/>
      <c r="F6" s="169"/>
      <c r="G6" s="395"/>
      <c r="H6" s="395"/>
      <c r="I6" s="395"/>
      <c r="J6" s="396"/>
      <c r="K6" s="166"/>
      <c r="L6" s="166"/>
      <c r="M6" s="166"/>
      <c r="N6" s="166"/>
      <c r="O6" s="166"/>
      <c r="P6" s="166"/>
      <c r="Q6" s="166"/>
      <c r="R6" s="166"/>
      <c r="S6" s="166"/>
      <c r="T6" s="166"/>
      <c r="U6" s="166"/>
      <c r="V6" s="166"/>
      <c r="W6" s="166"/>
      <c r="X6" s="166"/>
      <c r="Y6" s="166"/>
      <c r="Z6" s="166"/>
      <c r="AA6" s="167"/>
      <c r="AB6" s="3"/>
      <c r="AC6" s="23"/>
      <c r="AD6" s="241"/>
      <c r="AE6" s="23"/>
      <c r="AF6" s="23"/>
      <c r="AG6" s="23"/>
      <c r="AH6" s="3"/>
      <c r="AI6" s="23"/>
      <c r="AJ6" s="23"/>
      <c r="AK6" s="23"/>
      <c r="AL6" s="23"/>
      <c r="AM6" s="23"/>
      <c r="AN6" s="3"/>
      <c r="AO6" s="23"/>
      <c r="AP6" s="23"/>
      <c r="AQ6" s="23"/>
      <c r="AR6" s="23"/>
      <c r="AS6" s="23"/>
      <c r="AT6" s="3"/>
      <c r="AU6" s="23"/>
      <c r="AV6" s="23"/>
      <c r="AW6" s="23"/>
      <c r="AX6" s="23"/>
      <c r="AY6" s="23"/>
      <c r="AZ6" s="3"/>
      <c r="BA6" s="23"/>
      <c r="BB6" s="23"/>
      <c r="BC6" s="23"/>
      <c r="BD6" s="23"/>
    </row>
    <row r="7" spans="1:56" ht="15.75" customHeight="1" thickBot="1">
      <c r="A7" s="384" t="s">
        <v>98</v>
      </c>
      <c r="B7" s="384"/>
      <c r="C7" s="388" t="s">
        <v>106</v>
      </c>
      <c r="D7" s="389"/>
      <c r="E7" s="196"/>
      <c r="F7" s="170"/>
      <c r="G7" s="397"/>
      <c r="H7" s="398"/>
      <c r="I7" s="398"/>
      <c r="J7" s="399"/>
      <c r="K7" s="166"/>
      <c r="L7" s="166"/>
      <c r="M7" s="166"/>
      <c r="N7" s="166"/>
      <c r="O7" s="166"/>
      <c r="P7" s="166"/>
      <c r="Q7" s="166"/>
      <c r="R7" s="166"/>
      <c r="S7" s="166"/>
      <c r="T7" s="166"/>
      <c r="U7" s="166"/>
      <c r="V7" s="166"/>
      <c r="W7" s="166"/>
      <c r="X7" s="166"/>
      <c r="Y7" s="166"/>
      <c r="Z7" s="166"/>
      <c r="AA7" s="16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row>
    <row r="8" spans="1:56" ht="23.25" customHeight="1" thickBot="1">
      <c r="A8" s="2"/>
      <c r="B8" s="3"/>
      <c r="C8" s="3"/>
      <c r="D8" s="197"/>
      <c r="E8" s="197"/>
      <c r="F8" s="3"/>
      <c r="G8" s="3"/>
      <c r="H8" s="3"/>
      <c r="I8" s="3"/>
      <c r="J8" s="3"/>
      <c r="K8" s="3"/>
      <c r="L8" s="3"/>
      <c r="M8" s="3"/>
      <c r="N8" s="3"/>
      <c r="O8" s="3"/>
      <c r="P8" s="3"/>
      <c r="Q8" s="3"/>
      <c r="R8" s="1"/>
      <c r="S8" s="1"/>
      <c r="T8" s="1"/>
      <c r="U8" s="1"/>
      <c r="V8" s="1"/>
      <c r="W8" s="1"/>
      <c r="X8" s="1"/>
      <c r="Y8" s="1"/>
      <c r="Z8" s="1"/>
      <c r="AA8" s="1"/>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307"/>
      <c r="BA8" s="307"/>
      <c r="BB8" s="307"/>
      <c r="BC8" s="307"/>
      <c r="BD8" s="307"/>
    </row>
    <row r="9" spans="1:56" ht="15">
      <c r="A9" s="317" t="s">
        <v>64</v>
      </c>
      <c r="B9" s="318"/>
      <c r="C9" s="318"/>
      <c r="D9" s="319"/>
      <c r="E9" s="364"/>
      <c r="F9" s="365"/>
      <c r="G9" s="365"/>
      <c r="H9" s="365"/>
      <c r="I9" s="365"/>
      <c r="J9" s="365"/>
      <c r="K9" s="365"/>
      <c r="L9" s="365"/>
      <c r="M9" s="365"/>
      <c r="N9" s="365"/>
      <c r="O9" s="365"/>
      <c r="P9" s="365"/>
      <c r="Q9" s="365"/>
      <c r="R9" s="365"/>
      <c r="S9" s="365"/>
      <c r="T9" s="365"/>
      <c r="U9" s="365"/>
      <c r="V9" s="365"/>
      <c r="W9" s="365"/>
      <c r="X9" s="365"/>
      <c r="Y9" s="365"/>
      <c r="Z9" s="365"/>
      <c r="AA9" s="366"/>
      <c r="AB9" s="371" t="s">
        <v>65</v>
      </c>
      <c r="AC9" s="372"/>
      <c r="AD9" s="372"/>
      <c r="AE9" s="372"/>
      <c r="AF9" s="372"/>
      <c r="AG9" s="373"/>
      <c r="AH9" s="323" t="s">
        <v>65</v>
      </c>
      <c r="AI9" s="324"/>
      <c r="AJ9" s="324"/>
      <c r="AK9" s="324"/>
      <c r="AL9" s="324"/>
      <c r="AM9" s="325"/>
      <c r="AN9" s="371" t="s">
        <v>65</v>
      </c>
      <c r="AO9" s="372"/>
      <c r="AP9" s="372"/>
      <c r="AQ9" s="372"/>
      <c r="AR9" s="372"/>
      <c r="AS9" s="373"/>
      <c r="AT9" s="311" t="s">
        <v>65</v>
      </c>
      <c r="AU9" s="312"/>
      <c r="AV9" s="312"/>
      <c r="AW9" s="312"/>
      <c r="AX9" s="312"/>
      <c r="AY9" s="313"/>
      <c r="AZ9" s="378" t="s">
        <v>65</v>
      </c>
      <c r="BA9" s="379"/>
      <c r="BB9" s="379"/>
      <c r="BC9" s="379"/>
      <c r="BD9" s="380"/>
    </row>
    <row r="10" spans="1:56" ht="15.75" thickBot="1">
      <c r="A10" s="320"/>
      <c r="B10" s="321"/>
      <c r="C10" s="321"/>
      <c r="D10" s="322"/>
      <c r="E10" s="367"/>
      <c r="F10" s="368"/>
      <c r="G10" s="368"/>
      <c r="H10" s="368"/>
      <c r="I10" s="368"/>
      <c r="J10" s="368"/>
      <c r="K10" s="368"/>
      <c r="L10" s="368"/>
      <c r="M10" s="368"/>
      <c r="N10" s="368"/>
      <c r="O10" s="368"/>
      <c r="P10" s="368"/>
      <c r="Q10" s="368"/>
      <c r="R10" s="368"/>
      <c r="S10" s="368"/>
      <c r="T10" s="368"/>
      <c r="U10" s="368"/>
      <c r="V10" s="368"/>
      <c r="W10" s="369"/>
      <c r="X10" s="369"/>
      <c r="Y10" s="369"/>
      <c r="Z10" s="369"/>
      <c r="AA10" s="370"/>
      <c r="AB10" s="375" t="s">
        <v>0</v>
      </c>
      <c r="AC10" s="376"/>
      <c r="AD10" s="376"/>
      <c r="AE10" s="376"/>
      <c r="AF10" s="376"/>
      <c r="AG10" s="377"/>
      <c r="AH10" s="360" t="s">
        <v>1</v>
      </c>
      <c r="AI10" s="361"/>
      <c r="AJ10" s="361"/>
      <c r="AK10" s="361"/>
      <c r="AL10" s="361"/>
      <c r="AM10" s="362"/>
      <c r="AN10" s="375" t="s">
        <v>2</v>
      </c>
      <c r="AO10" s="376"/>
      <c r="AP10" s="376"/>
      <c r="AQ10" s="376"/>
      <c r="AR10" s="376"/>
      <c r="AS10" s="377"/>
      <c r="AT10" s="381" t="s">
        <v>3</v>
      </c>
      <c r="AU10" s="382"/>
      <c r="AV10" s="382"/>
      <c r="AW10" s="382"/>
      <c r="AX10" s="382"/>
      <c r="AY10" s="383"/>
      <c r="AZ10" s="355" t="s">
        <v>84</v>
      </c>
      <c r="BA10" s="356"/>
      <c r="BB10" s="356"/>
      <c r="BC10" s="356"/>
      <c r="BD10" s="357"/>
    </row>
    <row r="11" spans="1:56" ht="15" customHeight="1">
      <c r="A11" s="104"/>
      <c r="B11" s="65"/>
      <c r="C11" s="65"/>
      <c r="D11" s="198"/>
      <c r="E11" s="328" t="s">
        <v>4</v>
      </c>
      <c r="F11" s="329"/>
      <c r="G11" s="329"/>
      <c r="H11" s="329"/>
      <c r="I11" s="329"/>
      <c r="J11" s="329"/>
      <c r="K11" s="329"/>
      <c r="L11" s="329"/>
      <c r="M11" s="329"/>
      <c r="N11" s="329"/>
      <c r="O11" s="329"/>
      <c r="P11" s="329"/>
      <c r="Q11" s="329"/>
      <c r="R11" s="329"/>
      <c r="S11" s="329"/>
      <c r="T11" s="330"/>
      <c r="U11" s="160"/>
      <c r="V11" s="69"/>
      <c r="W11" s="323" t="s">
        <v>26</v>
      </c>
      <c r="X11" s="324"/>
      <c r="Y11" s="324"/>
      <c r="Z11" s="324"/>
      <c r="AA11" s="325"/>
      <c r="AB11" s="326" t="s">
        <v>5</v>
      </c>
      <c r="AC11" s="327"/>
      <c r="AD11" s="327"/>
      <c r="AE11" s="386" t="s">
        <v>6</v>
      </c>
      <c r="AF11" s="327" t="s">
        <v>7</v>
      </c>
      <c r="AG11" s="310" t="s">
        <v>8</v>
      </c>
      <c r="AH11" s="387" t="s">
        <v>5</v>
      </c>
      <c r="AI11" s="316"/>
      <c r="AJ11" s="316"/>
      <c r="AK11" s="316" t="s">
        <v>6</v>
      </c>
      <c r="AL11" s="316" t="s">
        <v>7</v>
      </c>
      <c r="AM11" s="341" t="s">
        <v>8</v>
      </c>
      <c r="AN11" s="326" t="s">
        <v>5</v>
      </c>
      <c r="AO11" s="327"/>
      <c r="AP11" s="327"/>
      <c r="AQ11" s="327" t="s">
        <v>6</v>
      </c>
      <c r="AR11" s="327" t="s">
        <v>7</v>
      </c>
      <c r="AS11" s="310" t="s">
        <v>8</v>
      </c>
      <c r="AT11" s="308" t="s">
        <v>5</v>
      </c>
      <c r="AU11" s="309"/>
      <c r="AV11" s="309"/>
      <c r="AW11" s="309" t="s">
        <v>6</v>
      </c>
      <c r="AX11" s="309" t="s">
        <v>7</v>
      </c>
      <c r="AY11" s="363" t="s">
        <v>8</v>
      </c>
      <c r="AZ11" s="374" t="s">
        <v>5</v>
      </c>
      <c r="BA11" s="331"/>
      <c r="BB11" s="331"/>
      <c r="BC11" s="331" t="s">
        <v>6</v>
      </c>
      <c r="BD11" s="385" t="s">
        <v>72</v>
      </c>
    </row>
    <row r="12" spans="1:56" ht="51">
      <c r="A12" s="105" t="s">
        <v>18</v>
      </c>
      <c r="B12" s="11" t="s">
        <v>19</v>
      </c>
      <c r="C12" s="11" t="s">
        <v>103</v>
      </c>
      <c r="D12" s="199" t="s">
        <v>79</v>
      </c>
      <c r="E12" s="200" t="s">
        <v>78</v>
      </c>
      <c r="F12" s="6" t="s">
        <v>87</v>
      </c>
      <c r="G12" s="6" t="s">
        <v>77</v>
      </c>
      <c r="H12" s="6" t="s">
        <v>9</v>
      </c>
      <c r="I12" s="6" t="s">
        <v>10</v>
      </c>
      <c r="J12" s="6" t="s">
        <v>11</v>
      </c>
      <c r="K12" s="6" t="s">
        <v>44</v>
      </c>
      <c r="L12" s="6" t="s">
        <v>12</v>
      </c>
      <c r="M12" s="6" t="s">
        <v>80</v>
      </c>
      <c r="N12" s="6" t="s">
        <v>81</v>
      </c>
      <c r="O12" s="6" t="s">
        <v>82</v>
      </c>
      <c r="P12" s="6" t="s">
        <v>83</v>
      </c>
      <c r="Q12" s="6" t="s">
        <v>85</v>
      </c>
      <c r="R12" s="6" t="s">
        <v>13</v>
      </c>
      <c r="S12" s="6" t="s">
        <v>14</v>
      </c>
      <c r="T12" s="6" t="s">
        <v>15</v>
      </c>
      <c r="U12" s="6" t="s">
        <v>104</v>
      </c>
      <c r="V12" s="68" t="s">
        <v>33</v>
      </c>
      <c r="W12" s="121" t="s">
        <v>27</v>
      </c>
      <c r="X12" s="67" t="s">
        <v>29</v>
      </c>
      <c r="Y12" s="358" t="s">
        <v>30</v>
      </c>
      <c r="Z12" s="359"/>
      <c r="AA12" s="109" t="s">
        <v>21</v>
      </c>
      <c r="AB12" s="126" t="s">
        <v>9</v>
      </c>
      <c r="AC12" s="64" t="s">
        <v>16</v>
      </c>
      <c r="AD12" s="242" t="s">
        <v>17</v>
      </c>
      <c r="AE12" s="386"/>
      <c r="AF12" s="327"/>
      <c r="AG12" s="310"/>
      <c r="AH12" s="121" t="s">
        <v>9</v>
      </c>
      <c r="AI12" s="67" t="s">
        <v>16</v>
      </c>
      <c r="AJ12" s="67" t="s">
        <v>17</v>
      </c>
      <c r="AK12" s="316"/>
      <c r="AL12" s="316"/>
      <c r="AM12" s="341"/>
      <c r="AN12" s="140" t="s">
        <v>9</v>
      </c>
      <c r="AO12" s="64" t="s">
        <v>16</v>
      </c>
      <c r="AP12" s="64" t="s">
        <v>17</v>
      </c>
      <c r="AQ12" s="327"/>
      <c r="AR12" s="327"/>
      <c r="AS12" s="310"/>
      <c r="AT12" s="136" t="s">
        <v>9</v>
      </c>
      <c r="AU12" s="63" t="s">
        <v>16</v>
      </c>
      <c r="AV12" s="63" t="s">
        <v>17</v>
      </c>
      <c r="AW12" s="309"/>
      <c r="AX12" s="309"/>
      <c r="AY12" s="363"/>
      <c r="AZ12" s="139" t="s">
        <v>9</v>
      </c>
      <c r="BA12" s="66" t="s">
        <v>16</v>
      </c>
      <c r="BB12" s="66" t="s">
        <v>17</v>
      </c>
      <c r="BC12" s="331"/>
      <c r="BD12" s="385"/>
    </row>
    <row r="13" spans="1:56" ht="15.75" thickBot="1">
      <c r="A13" s="106"/>
      <c r="B13" s="48"/>
      <c r="C13" s="48"/>
      <c r="D13" s="201"/>
      <c r="E13" s="202" t="s">
        <v>22</v>
      </c>
      <c r="F13" s="110"/>
      <c r="G13" s="110" t="s">
        <v>22</v>
      </c>
      <c r="H13" s="110" t="s">
        <v>22</v>
      </c>
      <c r="I13" s="110" t="s">
        <v>22</v>
      </c>
      <c r="J13" s="110" t="s">
        <v>22</v>
      </c>
      <c r="K13" s="110" t="s">
        <v>22</v>
      </c>
      <c r="L13" s="110" t="s">
        <v>22</v>
      </c>
      <c r="M13" s="111" t="s">
        <v>22</v>
      </c>
      <c r="N13" s="111" t="s">
        <v>22</v>
      </c>
      <c r="O13" s="111" t="s">
        <v>22</v>
      </c>
      <c r="P13" s="111" t="s">
        <v>22</v>
      </c>
      <c r="Q13" s="110" t="s">
        <v>22</v>
      </c>
      <c r="R13" s="110" t="s">
        <v>22</v>
      </c>
      <c r="S13" s="110" t="s">
        <v>22</v>
      </c>
      <c r="T13" s="110" t="s">
        <v>22</v>
      </c>
      <c r="U13" s="118"/>
      <c r="V13" s="118"/>
      <c r="W13" s="122" t="s">
        <v>28</v>
      </c>
      <c r="X13" s="112" t="s">
        <v>22</v>
      </c>
      <c r="Y13" s="112" t="s">
        <v>31</v>
      </c>
      <c r="Z13" s="112" t="s">
        <v>32</v>
      </c>
      <c r="AA13" s="113" t="s">
        <v>22</v>
      </c>
      <c r="AB13" s="127" t="s">
        <v>22</v>
      </c>
      <c r="AC13" s="92" t="s">
        <v>22</v>
      </c>
      <c r="AD13" s="243"/>
      <c r="AE13" s="93" t="s">
        <v>22</v>
      </c>
      <c r="AF13" s="92" t="s">
        <v>22</v>
      </c>
      <c r="AG13" s="128" t="s">
        <v>22</v>
      </c>
      <c r="AH13" s="133" t="s">
        <v>22</v>
      </c>
      <c r="AI13" s="7" t="s">
        <v>22</v>
      </c>
      <c r="AJ13" s="7" t="s">
        <v>22</v>
      </c>
      <c r="AK13" s="7" t="s">
        <v>22</v>
      </c>
      <c r="AL13" s="7" t="s">
        <v>22</v>
      </c>
      <c r="AM13" s="134" t="s">
        <v>22</v>
      </c>
      <c r="AN13" s="141" t="s">
        <v>22</v>
      </c>
      <c r="AO13" s="142" t="s">
        <v>22</v>
      </c>
      <c r="AP13" s="142" t="s">
        <v>22</v>
      </c>
      <c r="AQ13" s="142"/>
      <c r="AR13" s="142" t="s">
        <v>22</v>
      </c>
      <c r="AS13" s="143" t="s">
        <v>22</v>
      </c>
      <c r="AT13" s="137" t="s">
        <v>22</v>
      </c>
      <c r="AU13" s="94" t="s">
        <v>22</v>
      </c>
      <c r="AV13" s="94" t="s">
        <v>22</v>
      </c>
      <c r="AW13" s="94" t="s">
        <v>22</v>
      </c>
      <c r="AX13" s="94" t="s">
        <v>22</v>
      </c>
      <c r="AY13" s="138" t="s">
        <v>22</v>
      </c>
      <c r="AZ13" s="147" t="s">
        <v>22</v>
      </c>
      <c r="BA13" s="148"/>
      <c r="BB13" s="148" t="s">
        <v>22</v>
      </c>
      <c r="BC13" s="148" t="s">
        <v>22</v>
      </c>
      <c r="BD13" s="149" t="s">
        <v>22</v>
      </c>
    </row>
    <row r="14" spans="1:56" ht="142.5" customHeight="1" thickBot="1">
      <c r="A14" s="107">
        <v>1</v>
      </c>
      <c r="B14" s="347" t="s">
        <v>107</v>
      </c>
      <c r="C14" s="349" t="s">
        <v>108</v>
      </c>
      <c r="D14" s="191" t="s">
        <v>109</v>
      </c>
      <c r="E14" s="95" t="s">
        <v>160</v>
      </c>
      <c r="F14" s="161">
        <v>0.1</v>
      </c>
      <c r="G14" s="77" t="s">
        <v>93</v>
      </c>
      <c r="H14" s="96" t="s">
        <v>128</v>
      </c>
      <c r="I14" s="96" t="s">
        <v>207</v>
      </c>
      <c r="J14" s="97"/>
      <c r="K14" s="78" t="s">
        <v>46</v>
      </c>
      <c r="L14" s="78" t="s">
        <v>149</v>
      </c>
      <c r="M14" s="83">
        <v>0</v>
      </c>
      <c r="N14" s="83">
        <v>13</v>
      </c>
      <c r="O14" s="83">
        <v>0</v>
      </c>
      <c r="P14" s="83">
        <v>13</v>
      </c>
      <c r="Q14" s="78">
        <v>26</v>
      </c>
      <c r="R14" s="78" t="s">
        <v>53</v>
      </c>
      <c r="S14" s="78" t="s">
        <v>154</v>
      </c>
      <c r="T14" s="78" t="s">
        <v>156</v>
      </c>
      <c r="U14" s="171" t="s">
        <v>157</v>
      </c>
      <c r="V14" s="119"/>
      <c r="W14" s="123" t="s">
        <v>41</v>
      </c>
      <c r="X14" s="77"/>
      <c r="Y14" s="77"/>
      <c r="Z14" s="80"/>
      <c r="AA14" s="114"/>
      <c r="AB14" s="129" t="str">
        <f>H14</f>
        <v>Jornadas de medición de clima y cultura</v>
      </c>
      <c r="AC14" s="78">
        <f>M14</f>
        <v>0</v>
      </c>
      <c r="AD14" s="244"/>
      <c r="AE14" s="81"/>
      <c r="AF14" s="82"/>
      <c r="AG14" s="130"/>
      <c r="AH14" s="129" t="str">
        <f>H14</f>
        <v>Jornadas de medición de clima y cultura</v>
      </c>
      <c r="AI14" s="83">
        <f>N14</f>
        <v>13</v>
      </c>
      <c r="AJ14" s="156">
        <v>0</v>
      </c>
      <c r="AK14" s="157">
        <f>AJ14/AI14</f>
        <v>0</v>
      </c>
      <c r="AL14" s="77" t="s">
        <v>256</v>
      </c>
      <c r="AM14" s="135"/>
      <c r="AN14" s="97" t="str">
        <f>H14</f>
        <v>Jornadas de medición de clima y cultura</v>
      </c>
      <c r="AO14" s="78">
        <f>O14</f>
        <v>0</v>
      </c>
      <c r="AP14" s="62">
        <v>0</v>
      </c>
      <c r="AQ14" s="81" t="s">
        <v>307</v>
      </c>
      <c r="AR14" s="81" t="s">
        <v>307</v>
      </c>
      <c r="AS14" s="271"/>
      <c r="AT14" s="129" t="str">
        <f>H14</f>
        <v>Jornadas de medición de clima y cultura</v>
      </c>
      <c r="AU14" s="78">
        <f>P14</f>
        <v>13</v>
      </c>
      <c r="AV14" s="98">
        <v>28</v>
      </c>
      <c r="AW14" s="81">
        <v>1</v>
      </c>
      <c r="AX14" s="77" t="s">
        <v>311</v>
      </c>
      <c r="AY14" s="135" t="s">
        <v>312</v>
      </c>
      <c r="AZ14" s="144" t="str">
        <f>H14</f>
        <v>Jornadas de medición de clima y cultura</v>
      </c>
      <c r="BA14" s="62">
        <f>Q14</f>
        <v>26</v>
      </c>
      <c r="BB14" s="276">
        <v>0.28</v>
      </c>
      <c r="BC14" s="146">
        <v>1</v>
      </c>
      <c r="BD14" s="77" t="s">
        <v>311</v>
      </c>
    </row>
    <row r="15" spans="1:56" ht="70.5" customHeight="1" thickBot="1">
      <c r="A15" s="107">
        <v>2</v>
      </c>
      <c r="B15" s="347"/>
      <c r="C15" s="349"/>
      <c r="D15" s="203" t="s">
        <v>110</v>
      </c>
      <c r="E15" s="99" t="s">
        <v>122</v>
      </c>
      <c r="F15" s="162">
        <v>0.04</v>
      </c>
      <c r="G15" s="52" t="s">
        <v>94</v>
      </c>
      <c r="H15" s="70" t="s">
        <v>129</v>
      </c>
      <c r="I15" s="96" t="s">
        <v>208</v>
      </c>
      <c r="J15" s="71"/>
      <c r="K15" s="159" t="s">
        <v>46</v>
      </c>
      <c r="L15" s="159" t="s">
        <v>161</v>
      </c>
      <c r="M15" s="24">
        <v>0</v>
      </c>
      <c r="N15" s="24">
        <v>1</v>
      </c>
      <c r="O15" s="24">
        <v>1</v>
      </c>
      <c r="P15" s="8"/>
      <c r="Q15" s="61">
        <v>2</v>
      </c>
      <c r="R15" s="61" t="s">
        <v>53</v>
      </c>
      <c r="S15" s="61" t="s">
        <v>155</v>
      </c>
      <c r="T15" s="61" t="s">
        <v>156</v>
      </c>
      <c r="U15" s="172" t="s">
        <v>162</v>
      </c>
      <c r="V15" s="59"/>
      <c r="W15" s="124" t="s">
        <v>41</v>
      </c>
      <c r="X15" s="52"/>
      <c r="Y15" s="52"/>
      <c r="Z15" s="57"/>
      <c r="AA15" s="115"/>
      <c r="AB15" s="129" t="str">
        <f aca="true" t="shared" si="0" ref="AB15:AB36">H15</f>
        <v>Jornadas de induccion o reinducción</v>
      </c>
      <c r="AC15" s="78">
        <f aca="true" t="shared" si="1" ref="AC15:AC36">M15</f>
        <v>0</v>
      </c>
      <c r="AD15" s="244"/>
      <c r="AE15" s="81"/>
      <c r="AF15" s="82"/>
      <c r="AG15" s="131"/>
      <c r="AH15" s="129" t="str">
        <f aca="true" t="shared" si="2" ref="AH15:AH36">H15</f>
        <v>Jornadas de induccion o reinducción</v>
      </c>
      <c r="AI15" s="83">
        <f aca="true" t="shared" si="3" ref="AI15:AI36">N15</f>
        <v>1</v>
      </c>
      <c r="AJ15" s="155">
        <v>1</v>
      </c>
      <c r="AK15" s="157">
        <f aca="true" t="shared" si="4" ref="AK15:AK24">AJ15/AI15</f>
        <v>1</v>
      </c>
      <c r="AL15" s="57" t="s">
        <v>257</v>
      </c>
      <c r="AM15" s="108" t="s">
        <v>258</v>
      </c>
      <c r="AN15" s="97" t="str">
        <f aca="true" t="shared" si="5" ref="AN15:AN36">H15</f>
        <v>Jornadas de induccion o reinducción</v>
      </c>
      <c r="AO15" s="78">
        <f aca="true" t="shared" si="6" ref="AO15:AP36">O15</f>
        <v>1</v>
      </c>
      <c r="AP15" s="208">
        <v>1</v>
      </c>
      <c r="AQ15" s="81">
        <f>AP15/AO15</f>
        <v>1</v>
      </c>
      <c r="AR15" s="264" t="s">
        <v>290</v>
      </c>
      <c r="AS15" s="264" t="s">
        <v>299</v>
      </c>
      <c r="AT15" s="129" t="str">
        <f aca="true" t="shared" si="7" ref="AT15:AT36">H15</f>
        <v>Jornadas de induccion o reinducción</v>
      </c>
      <c r="AU15" s="78">
        <f aca="true" t="shared" si="8" ref="AU15:AU36">P15</f>
        <v>0</v>
      </c>
      <c r="AV15" s="245">
        <v>1</v>
      </c>
      <c r="AW15" s="81" t="s">
        <v>307</v>
      </c>
      <c r="AX15" s="52" t="s">
        <v>313</v>
      </c>
      <c r="AY15" s="108" t="s">
        <v>314</v>
      </c>
      <c r="AZ15" s="144" t="str">
        <f aca="true" t="shared" si="9" ref="AZ15:AZ36">H15</f>
        <v>Jornadas de induccion o reinducción</v>
      </c>
      <c r="BA15" s="62">
        <f aca="true" t="shared" si="10" ref="BA15:BA36">Q15</f>
        <v>2</v>
      </c>
      <c r="BB15" s="24">
        <v>3</v>
      </c>
      <c r="BC15" s="146">
        <v>1</v>
      </c>
      <c r="BD15" s="108" t="s">
        <v>328</v>
      </c>
    </row>
    <row r="16" spans="1:56" ht="166.5" thickBot="1">
      <c r="A16" s="107">
        <v>3</v>
      </c>
      <c r="B16" s="347"/>
      <c r="C16" s="349"/>
      <c r="D16" s="203" t="s">
        <v>111</v>
      </c>
      <c r="E16" s="99" t="s">
        <v>123</v>
      </c>
      <c r="F16" s="162">
        <v>0.1</v>
      </c>
      <c r="G16" s="52" t="s">
        <v>93</v>
      </c>
      <c r="H16" s="70" t="s">
        <v>130</v>
      </c>
      <c r="I16" s="96" t="s">
        <v>209</v>
      </c>
      <c r="J16" s="71"/>
      <c r="K16" s="159" t="s">
        <v>46</v>
      </c>
      <c r="L16" s="159" t="s">
        <v>145</v>
      </c>
      <c r="M16" s="207">
        <v>1</v>
      </c>
      <c r="N16" s="207">
        <v>5</v>
      </c>
      <c r="O16" s="207">
        <v>6</v>
      </c>
      <c r="P16" s="207">
        <v>4</v>
      </c>
      <c r="Q16" s="72">
        <v>16</v>
      </c>
      <c r="R16" s="61" t="s">
        <v>53</v>
      </c>
      <c r="S16" s="61" t="s">
        <v>155</v>
      </c>
      <c r="T16" s="61" t="s">
        <v>156</v>
      </c>
      <c r="U16" s="172" t="s">
        <v>158</v>
      </c>
      <c r="V16" s="59"/>
      <c r="W16" s="124" t="s">
        <v>41</v>
      </c>
      <c r="X16" s="52"/>
      <c r="Y16" s="52"/>
      <c r="Z16" s="57"/>
      <c r="AA16" s="115"/>
      <c r="AB16" s="129" t="str">
        <f t="shared" si="0"/>
        <v>Actividades de intervención</v>
      </c>
      <c r="AC16" s="78">
        <f t="shared" si="1"/>
        <v>1</v>
      </c>
      <c r="AD16" s="244">
        <v>2</v>
      </c>
      <c r="AE16" s="81">
        <v>1</v>
      </c>
      <c r="AF16" s="82" t="s">
        <v>240</v>
      </c>
      <c r="AG16" s="247" t="s">
        <v>234</v>
      </c>
      <c r="AH16" s="129" t="str">
        <f t="shared" si="2"/>
        <v>Actividades de intervención</v>
      </c>
      <c r="AI16" s="83">
        <f t="shared" si="3"/>
        <v>5</v>
      </c>
      <c r="AJ16" s="155">
        <v>9</v>
      </c>
      <c r="AK16" s="157">
        <v>1</v>
      </c>
      <c r="AL16" s="57" t="s">
        <v>259</v>
      </c>
      <c r="AM16" s="108" t="s">
        <v>260</v>
      </c>
      <c r="AN16" s="97" t="str">
        <f t="shared" si="5"/>
        <v>Actividades de intervención</v>
      </c>
      <c r="AO16" s="78">
        <f t="shared" si="6"/>
        <v>6</v>
      </c>
      <c r="AP16" s="72">
        <v>7</v>
      </c>
      <c r="AQ16" s="81">
        <v>1</v>
      </c>
      <c r="AR16" s="265" t="s">
        <v>291</v>
      </c>
      <c r="AS16" s="264" t="s">
        <v>300</v>
      </c>
      <c r="AT16" s="129" t="str">
        <f t="shared" si="7"/>
        <v>Actividades de intervención</v>
      </c>
      <c r="AU16" s="78">
        <f t="shared" si="8"/>
        <v>4</v>
      </c>
      <c r="AV16" s="245">
        <v>8</v>
      </c>
      <c r="AW16" s="81">
        <v>1</v>
      </c>
      <c r="AX16" s="52" t="s">
        <v>315</v>
      </c>
      <c r="AY16" s="108" t="s">
        <v>301</v>
      </c>
      <c r="AZ16" s="144" t="str">
        <f t="shared" si="9"/>
        <v>Actividades de intervención</v>
      </c>
      <c r="BA16" s="62">
        <f t="shared" si="10"/>
        <v>16</v>
      </c>
      <c r="BB16" s="24">
        <f>8+7+9+2</f>
        <v>26</v>
      </c>
      <c r="BC16" s="146">
        <v>1</v>
      </c>
      <c r="BD16" s="108" t="s">
        <v>329</v>
      </c>
    </row>
    <row r="17" spans="1:56" ht="82.5" customHeight="1" thickBot="1">
      <c r="A17" s="107">
        <v>4</v>
      </c>
      <c r="B17" s="347"/>
      <c r="C17" s="349"/>
      <c r="D17" s="204" t="s">
        <v>142</v>
      </c>
      <c r="E17" s="279" t="s">
        <v>124</v>
      </c>
      <c r="F17" s="163">
        <v>0.02</v>
      </c>
      <c r="G17" s="87" t="s">
        <v>93</v>
      </c>
      <c r="H17" s="100" t="s">
        <v>131</v>
      </c>
      <c r="I17" s="100" t="s">
        <v>210</v>
      </c>
      <c r="J17" s="101"/>
      <c r="K17" s="88" t="s">
        <v>46</v>
      </c>
      <c r="L17" s="88" t="s">
        <v>146</v>
      </c>
      <c r="M17" s="90">
        <v>0</v>
      </c>
      <c r="N17" s="90">
        <v>0</v>
      </c>
      <c r="O17" s="90">
        <v>0</v>
      </c>
      <c r="P17" s="90">
        <v>1</v>
      </c>
      <c r="Q17" s="88">
        <v>1</v>
      </c>
      <c r="R17" s="88" t="s">
        <v>53</v>
      </c>
      <c r="S17" s="88" t="s">
        <v>155</v>
      </c>
      <c r="T17" s="88" t="s">
        <v>156</v>
      </c>
      <c r="U17" s="173" t="s">
        <v>223</v>
      </c>
      <c r="V17" s="120"/>
      <c r="W17" s="125" t="s">
        <v>41</v>
      </c>
      <c r="X17" s="87"/>
      <c r="Y17" s="87"/>
      <c r="Z17" s="89"/>
      <c r="AA17" s="116"/>
      <c r="AB17" s="129" t="str">
        <f t="shared" si="0"/>
        <v>Cobertura en la participación</v>
      </c>
      <c r="AC17" s="78">
        <f t="shared" si="1"/>
        <v>0</v>
      </c>
      <c r="AD17" s="244"/>
      <c r="AE17" s="81"/>
      <c r="AF17" s="82"/>
      <c r="AG17" s="132"/>
      <c r="AH17" s="129" t="str">
        <f t="shared" si="2"/>
        <v>Cobertura en la participación</v>
      </c>
      <c r="AI17" s="83">
        <f t="shared" si="3"/>
        <v>0</v>
      </c>
      <c r="AJ17" s="102">
        <v>0</v>
      </c>
      <c r="AK17" s="157" t="s">
        <v>287</v>
      </c>
      <c r="AL17" s="89"/>
      <c r="AM17" s="91"/>
      <c r="AN17" s="97" t="str">
        <f t="shared" si="5"/>
        <v>Cobertura en la participación</v>
      </c>
      <c r="AO17" s="78">
        <f t="shared" si="6"/>
        <v>0</v>
      </c>
      <c r="AP17" s="208">
        <v>0</v>
      </c>
      <c r="AQ17" s="81" t="s">
        <v>307</v>
      </c>
      <c r="AR17" s="81" t="s">
        <v>307</v>
      </c>
      <c r="AS17" s="272"/>
      <c r="AT17" s="129" t="str">
        <f t="shared" si="7"/>
        <v>Cobertura en la participación</v>
      </c>
      <c r="AU17" s="277">
        <f t="shared" si="8"/>
        <v>1</v>
      </c>
      <c r="AV17" s="301">
        <v>1.3</v>
      </c>
      <c r="AW17" s="278">
        <v>1</v>
      </c>
      <c r="AX17" s="52" t="s">
        <v>354</v>
      </c>
      <c r="AY17" s="108" t="s">
        <v>301</v>
      </c>
      <c r="AZ17" s="144" t="str">
        <f t="shared" si="9"/>
        <v>Cobertura en la participación</v>
      </c>
      <c r="BA17" s="62">
        <f t="shared" si="10"/>
        <v>1</v>
      </c>
      <c r="BB17" s="24">
        <v>1.3</v>
      </c>
      <c r="BC17" s="146">
        <v>1</v>
      </c>
      <c r="BD17" s="108" t="s">
        <v>354</v>
      </c>
    </row>
    <row r="18" spans="1:56" ht="116.25" thickBot="1">
      <c r="A18" s="107">
        <v>5</v>
      </c>
      <c r="B18" s="347"/>
      <c r="C18" s="349"/>
      <c r="D18" s="204" t="s">
        <v>112</v>
      </c>
      <c r="E18" s="286" t="s">
        <v>125</v>
      </c>
      <c r="F18" s="150">
        <v>0.04</v>
      </c>
      <c r="G18" s="152" t="s">
        <v>93</v>
      </c>
      <c r="H18" s="151" t="s">
        <v>132</v>
      </c>
      <c r="I18" s="96" t="s">
        <v>211</v>
      </c>
      <c r="J18" s="152"/>
      <c r="K18" s="153" t="s">
        <v>46</v>
      </c>
      <c r="L18" s="152" t="s">
        <v>145</v>
      </c>
      <c r="M18" s="79">
        <v>0</v>
      </c>
      <c r="N18" s="98">
        <v>2</v>
      </c>
      <c r="O18" s="98">
        <v>2</v>
      </c>
      <c r="P18" s="154">
        <v>1</v>
      </c>
      <c r="Q18" s="154">
        <v>5</v>
      </c>
      <c r="R18" s="77" t="s">
        <v>53</v>
      </c>
      <c r="S18" s="77" t="s">
        <v>155</v>
      </c>
      <c r="T18" s="78" t="s">
        <v>156</v>
      </c>
      <c r="U18" s="172" t="s">
        <v>158</v>
      </c>
      <c r="V18" s="119"/>
      <c r="W18" s="123" t="s">
        <v>41</v>
      </c>
      <c r="X18" s="77"/>
      <c r="Y18" s="77"/>
      <c r="Z18" s="80"/>
      <c r="AA18" s="114"/>
      <c r="AB18" s="129" t="str">
        <f t="shared" si="0"/>
        <v>Intervencion riesgo psicosocial</v>
      </c>
      <c r="AC18" s="78">
        <f t="shared" si="1"/>
        <v>0</v>
      </c>
      <c r="AD18" s="244"/>
      <c r="AE18" s="81"/>
      <c r="AF18" s="82"/>
      <c r="AG18" s="130"/>
      <c r="AH18" s="129" t="str">
        <f t="shared" si="2"/>
        <v>Intervencion riesgo psicosocial</v>
      </c>
      <c r="AI18" s="83">
        <f t="shared" si="3"/>
        <v>2</v>
      </c>
      <c r="AJ18" s="83">
        <v>2</v>
      </c>
      <c r="AK18" s="157">
        <f t="shared" si="4"/>
        <v>1</v>
      </c>
      <c r="AL18" s="77" t="s">
        <v>261</v>
      </c>
      <c r="AM18" s="108" t="s">
        <v>260</v>
      </c>
      <c r="AN18" s="97" t="str">
        <f t="shared" si="5"/>
        <v>Intervencion riesgo psicosocial</v>
      </c>
      <c r="AO18" s="78">
        <f t="shared" si="6"/>
        <v>2</v>
      </c>
      <c r="AP18" s="262">
        <v>15</v>
      </c>
      <c r="AQ18" s="81">
        <v>1</v>
      </c>
      <c r="AR18" s="266" t="s">
        <v>292</v>
      </c>
      <c r="AS18" s="287" t="s">
        <v>301</v>
      </c>
      <c r="AT18" s="129" t="str">
        <f t="shared" si="7"/>
        <v>Intervencion riesgo psicosocial</v>
      </c>
      <c r="AU18" s="277">
        <f t="shared" si="8"/>
        <v>1</v>
      </c>
      <c r="AV18" s="280">
        <v>56</v>
      </c>
      <c r="AW18" s="278">
        <v>1</v>
      </c>
      <c r="AX18" s="281" t="s">
        <v>316</v>
      </c>
      <c r="AY18" s="282" t="s">
        <v>301</v>
      </c>
      <c r="AZ18" s="144" t="str">
        <f t="shared" si="9"/>
        <v>Intervencion riesgo psicosocial</v>
      </c>
      <c r="BA18" s="62">
        <f t="shared" si="10"/>
        <v>5</v>
      </c>
      <c r="BB18" s="24">
        <v>5</v>
      </c>
      <c r="BC18" s="146">
        <v>1</v>
      </c>
      <c r="BD18" s="86" t="s">
        <v>355</v>
      </c>
    </row>
    <row r="19" spans="1:56" ht="78.75" customHeight="1" thickBot="1">
      <c r="A19" s="107">
        <v>6</v>
      </c>
      <c r="B19" s="347"/>
      <c r="C19" s="349"/>
      <c r="D19" s="192" t="s">
        <v>113</v>
      </c>
      <c r="E19" s="234" t="s">
        <v>163</v>
      </c>
      <c r="F19" s="58">
        <v>0.1</v>
      </c>
      <c r="G19" s="52" t="s">
        <v>94</v>
      </c>
      <c r="H19" s="73" t="s">
        <v>133</v>
      </c>
      <c r="I19" s="96" t="s">
        <v>212</v>
      </c>
      <c r="J19" s="52"/>
      <c r="K19" s="159" t="s">
        <v>46</v>
      </c>
      <c r="L19" s="52" t="s">
        <v>147</v>
      </c>
      <c r="M19" s="222">
        <v>0</v>
      </c>
      <c r="N19" s="222">
        <v>2</v>
      </c>
      <c r="O19" s="222">
        <v>4</v>
      </c>
      <c r="P19" s="223">
        <v>2</v>
      </c>
      <c r="Q19" s="74">
        <v>8</v>
      </c>
      <c r="R19" s="52" t="s">
        <v>53</v>
      </c>
      <c r="S19" s="52" t="s">
        <v>155</v>
      </c>
      <c r="T19" s="61" t="s">
        <v>156</v>
      </c>
      <c r="U19" s="172" t="s">
        <v>158</v>
      </c>
      <c r="V19" s="59"/>
      <c r="W19" s="124" t="s">
        <v>41</v>
      </c>
      <c r="X19" s="52"/>
      <c r="Y19" s="52"/>
      <c r="Z19" s="57"/>
      <c r="AA19" s="117"/>
      <c r="AB19" s="129" t="str">
        <f t="shared" si="0"/>
        <v>Procesos de formación</v>
      </c>
      <c r="AC19" s="78">
        <f t="shared" si="1"/>
        <v>0</v>
      </c>
      <c r="AD19" s="244"/>
      <c r="AE19" s="81"/>
      <c r="AF19" s="82"/>
      <c r="AG19" s="131"/>
      <c r="AH19" s="129" t="str">
        <f t="shared" si="2"/>
        <v>Procesos de formación</v>
      </c>
      <c r="AI19" s="83">
        <f t="shared" si="3"/>
        <v>2</v>
      </c>
      <c r="AJ19" s="83">
        <v>4</v>
      </c>
      <c r="AK19" s="157">
        <v>1</v>
      </c>
      <c r="AL19" s="77" t="s">
        <v>263</v>
      </c>
      <c r="AM19" s="108" t="s">
        <v>264</v>
      </c>
      <c r="AN19" s="97" t="str">
        <f t="shared" si="5"/>
        <v>Procesos de formación</v>
      </c>
      <c r="AO19" s="78">
        <f t="shared" si="6"/>
        <v>4</v>
      </c>
      <c r="AP19" s="74">
        <v>7</v>
      </c>
      <c r="AQ19" s="81">
        <v>1</v>
      </c>
      <c r="AR19" s="267" t="s">
        <v>293</v>
      </c>
      <c r="AS19" s="264" t="s">
        <v>302</v>
      </c>
      <c r="AT19" s="129" t="str">
        <f t="shared" si="7"/>
        <v>Procesos de formación</v>
      </c>
      <c r="AU19" s="78">
        <f t="shared" si="8"/>
        <v>2</v>
      </c>
      <c r="AV19" s="155">
        <v>5</v>
      </c>
      <c r="AW19" s="81">
        <v>1</v>
      </c>
      <c r="AX19" s="56" t="s">
        <v>317</v>
      </c>
      <c r="AY19" s="108" t="s">
        <v>301</v>
      </c>
      <c r="AZ19" s="144" t="str">
        <f t="shared" si="9"/>
        <v>Procesos de formación</v>
      </c>
      <c r="BA19" s="62">
        <f t="shared" si="10"/>
        <v>8</v>
      </c>
      <c r="BB19" s="302">
        <f>+AV19+AP19+AD19+AJ19</f>
        <v>16</v>
      </c>
      <c r="BC19" s="146">
        <v>1</v>
      </c>
      <c r="BD19" s="131" t="s">
        <v>360</v>
      </c>
    </row>
    <row r="20" spans="1:56" ht="81.75" customHeight="1" thickBot="1">
      <c r="A20" s="107">
        <v>7</v>
      </c>
      <c r="B20" s="347"/>
      <c r="C20" s="349"/>
      <c r="D20" s="192" t="s">
        <v>114</v>
      </c>
      <c r="E20" s="235" t="s">
        <v>126</v>
      </c>
      <c r="F20" s="58">
        <v>0.05</v>
      </c>
      <c r="G20" s="52" t="s">
        <v>94</v>
      </c>
      <c r="H20" s="165" t="s">
        <v>134</v>
      </c>
      <c r="I20" s="96" t="s">
        <v>212</v>
      </c>
      <c r="J20" s="52"/>
      <c r="K20" s="159" t="s">
        <v>46</v>
      </c>
      <c r="L20" s="52" t="s">
        <v>147</v>
      </c>
      <c r="M20" s="222">
        <v>1</v>
      </c>
      <c r="N20" s="222">
        <v>2</v>
      </c>
      <c r="O20" s="222">
        <v>2</v>
      </c>
      <c r="P20" s="222">
        <v>1</v>
      </c>
      <c r="Q20" s="222">
        <v>6</v>
      </c>
      <c r="R20" s="52" t="s">
        <v>53</v>
      </c>
      <c r="S20" s="52" t="s">
        <v>155</v>
      </c>
      <c r="T20" s="61" t="s">
        <v>156</v>
      </c>
      <c r="U20" s="172" t="s">
        <v>158</v>
      </c>
      <c r="V20" s="59"/>
      <c r="W20" s="124" t="s">
        <v>41</v>
      </c>
      <c r="X20" s="52"/>
      <c r="Y20" s="52"/>
      <c r="Z20" s="57"/>
      <c r="AA20" s="117"/>
      <c r="AB20" s="129" t="str">
        <f t="shared" si="0"/>
        <v>Procesos de formación red de formadores</v>
      </c>
      <c r="AC20" s="78">
        <f t="shared" si="1"/>
        <v>1</v>
      </c>
      <c r="AD20" s="245">
        <v>2</v>
      </c>
      <c r="AE20" s="81">
        <v>1</v>
      </c>
      <c r="AF20" s="56" t="s">
        <v>235</v>
      </c>
      <c r="AG20" s="131" t="s">
        <v>236</v>
      </c>
      <c r="AH20" s="129" t="str">
        <f t="shared" si="2"/>
        <v>Procesos de formación red de formadores</v>
      </c>
      <c r="AI20" s="83">
        <f t="shared" si="3"/>
        <v>2</v>
      </c>
      <c r="AJ20" s="156">
        <v>2</v>
      </c>
      <c r="AK20" s="157">
        <f t="shared" si="4"/>
        <v>1</v>
      </c>
      <c r="AL20" s="77" t="s">
        <v>265</v>
      </c>
      <c r="AM20" s="108" t="s">
        <v>266</v>
      </c>
      <c r="AN20" s="97" t="str">
        <f t="shared" si="5"/>
        <v>Procesos de formación red de formadores</v>
      </c>
      <c r="AO20" s="78">
        <f t="shared" si="6"/>
        <v>2</v>
      </c>
      <c r="AP20" s="222">
        <v>3</v>
      </c>
      <c r="AQ20" s="81">
        <v>1</v>
      </c>
      <c r="AR20" s="268" t="s">
        <v>294</v>
      </c>
      <c r="AS20" s="272" t="s">
        <v>303</v>
      </c>
      <c r="AT20" s="129" t="str">
        <f t="shared" si="7"/>
        <v>Procesos de formación red de formadores</v>
      </c>
      <c r="AU20" s="78">
        <f t="shared" si="8"/>
        <v>1</v>
      </c>
      <c r="AV20" s="275">
        <v>2</v>
      </c>
      <c r="AW20" s="81">
        <v>1</v>
      </c>
      <c r="AX20" s="57" t="s">
        <v>318</v>
      </c>
      <c r="AY20" s="108" t="s">
        <v>319</v>
      </c>
      <c r="AZ20" s="144" t="str">
        <f t="shared" si="9"/>
        <v>Procesos de formación red de formadores</v>
      </c>
      <c r="BA20" s="62">
        <f t="shared" si="10"/>
        <v>6</v>
      </c>
      <c r="BB20" s="302">
        <f>+AV20+AP20+AJ20+AD20</f>
        <v>9</v>
      </c>
      <c r="BC20" s="146">
        <v>1</v>
      </c>
      <c r="BD20" s="247" t="s">
        <v>332</v>
      </c>
    </row>
    <row r="21" spans="1:56" ht="94.5" customHeight="1" thickBot="1">
      <c r="A21" s="107">
        <v>8</v>
      </c>
      <c r="B21" s="347"/>
      <c r="C21" s="349"/>
      <c r="D21" s="204" t="s">
        <v>115</v>
      </c>
      <c r="E21" s="236" t="s">
        <v>127</v>
      </c>
      <c r="F21" s="58">
        <v>0.03</v>
      </c>
      <c r="G21" s="52" t="s">
        <v>94</v>
      </c>
      <c r="H21" s="165" t="s">
        <v>135</v>
      </c>
      <c r="I21" s="96" t="s">
        <v>213</v>
      </c>
      <c r="J21" s="52"/>
      <c r="K21" s="159" t="s">
        <v>46</v>
      </c>
      <c r="L21" s="52" t="s">
        <v>147</v>
      </c>
      <c r="M21" s="222">
        <v>1</v>
      </c>
      <c r="N21" s="222">
        <v>2</v>
      </c>
      <c r="O21" s="222">
        <v>2</v>
      </c>
      <c r="P21" s="222">
        <v>0</v>
      </c>
      <c r="Q21" s="222">
        <v>5</v>
      </c>
      <c r="R21" s="52" t="s">
        <v>53</v>
      </c>
      <c r="S21" s="52" t="s">
        <v>155</v>
      </c>
      <c r="T21" s="61" t="s">
        <v>156</v>
      </c>
      <c r="U21" s="172" t="s">
        <v>158</v>
      </c>
      <c r="V21" s="59"/>
      <c r="W21" s="124" t="s">
        <v>41</v>
      </c>
      <c r="X21" s="52"/>
      <c r="Y21" s="52"/>
      <c r="Z21" s="57"/>
      <c r="AA21" s="117"/>
      <c r="AB21" s="129" t="str">
        <f t="shared" si="0"/>
        <v>Procesos transectoriales</v>
      </c>
      <c r="AC21" s="78">
        <f t="shared" si="1"/>
        <v>1</v>
      </c>
      <c r="AD21" s="245">
        <v>3</v>
      </c>
      <c r="AE21" s="81">
        <v>1</v>
      </c>
      <c r="AF21" s="52" t="s">
        <v>237</v>
      </c>
      <c r="AG21" s="108" t="s">
        <v>238</v>
      </c>
      <c r="AH21" s="129" t="str">
        <f t="shared" si="2"/>
        <v>Procesos transectoriales</v>
      </c>
      <c r="AI21" s="83">
        <f t="shared" si="3"/>
        <v>2</v>
      </c>
      <c r="AJ21" s="156">
        <v>3</v>
      </c>
      <c r="AK21" s="157">
        <v>1</v>
      </c>
      <c r="AL21" s="77" t="s">
        <v>262</v>
      </c>
      <c r="AM21" s="108" t="s">
        <v>238</v>
      </c>
      <c r="AN21" s="97" t="str">
        <f t="shared" si="5"/>
        <v>Procesos transectoriales</v>
      </c>
      <c r="AO21" s="78">
        <f t="shared" si="6"/>
        <v>2</v>
      </c>
      <c r="AP21" s="222">
        <v>10</v>
      </c>
      <c r="AQ21" s="81">
        <v>1</v>
      </c>
      <c r="AR21" s="268" t="s">
        <v>295</v>
      </c>
      <c r="AS21" s="264" t="s">
        <v>304</v>
      </c>
      <c r="AT21" s="129" t="str">
        <f t="shared" si="7"/>
        <v>Procesos transectoriales</v>
      </c>
      <c r="AU21" s="78">
        <f t="shared" si="8"/>
        <v>0</v>
      </c>
      <c r="AV21" s="222">
        <v>4</v>
      </c>
      <c r="AW21" s="81" t="s">
        <v>307</v>
      </c>
      <c r="AX21" s="52" t="s">
        <v>320</v>
      </c>
      <c r="AY21" s="108" t="s">
        <v>321</v>
      </c>
      <c r="AZ21" s="144" t="str">
        <f t="shared" si="9"/>
        <v>Procesos transectoriales</v>
      </c>
      <c r="BA21" s="62">
        <f t="shared" si="10"/>
        <v>5</v>
      </c>
      <c r="BB21" s="302">
        <f>+AV21+AP21+AJ21+AD21</f>
        <v>20</v>
      </c>
      <c r="BC21" s="146">
        <v>1</v>
      </c>
      <c r="BD21" s="247" t="s">
        <v>330</v>
      </c>
    </row>
    <row r="22" spans="1:56" ht="118.5" customHeight="1" thickBot="1">
      <c r="A22" s="107">
        <v>9</v>
      </c>
      <c r="B22" s="347"/>
      <c r="C22" s="349"/>
      <c r="D22" s="192" t="s">
        <v>116</v>
      </c>
      <c r="E22" s="236" t="s">
        <v>164</v>
      </c>
      <c r="F22" s="58">
        <v>0.04</v>
      </c>
      <c r="G22" s="52" t="s">
        <v>94</v>
      </c>
      <c r="H22" s="165" t="s">
        <v>136</v>
      </c>
      <c r="I22" s="96" t="s">
        <v>214</v>
      </c>
      <c r="J22" s="52"/>
      <c r="K22" s="159" t="s">
        <v>46</v>
      </c>
      <c r="L22" s="52" t="s">
        <v>145</v>
      </c>
      <c r="M22" s="222">
        <v>0</v>
      </c>
      <c r="N22" s="222">
        <v>1</v>
      </c>
      <c r="O22" s="222">
        <v>0</v>
      </c>
      <c r="P22" s="222">
        <v>1</v>
      </c>
      <c r="Q22" s="222">
        <v>2</v>
      </c>
      <c r="R22" s="52" t="s">
        <v>53</v>
      </c>
      <c r="S22" s="52" t="s">
        <v>155</v>
      </c>
      <c r="T22" s="61" t="s">
        <v>156</v>
      </c>
      <c r="U22" s="172" t="s">
        <v>158</v>
      </c>
      <c r="V22" s="59"/>
      <c r="W22" s="124" t="s">
        <v>41</v>
      </c>
      <c r="X22" s="52"/>
      <c r="Y22" s="52"/>
      <c r="Z22" s="57"/>
      <c r="AA22" s="117"/>
      <c r="AB22" s="129" t="str">
        <f t="shared" si="0"/>
        <v>Actividades de divulgación del SSST</v>
      </c>
      <c r="AC22" s="78">
        <f t="shared" si="1"/>
        <v>0</v>
      </c>
      <c r="AD22" s="245"/>
      <c r="AE22" s="81"/>
      <c r="AF22" s="56"/>
      <c r="AG22" s="131"/>
      <c r="AH22" s="129" t="str">
        <f t="shared" si="2"/>
        <v>Actividades de divulgación del SSST</v>
      </c>
      <c r="AI22" s="83">
        <f t="shared" si="3"/>
        <v>1</v>
      </c>
      <c r="AJ22" s="156">
        <v>1</v>
      </c>
      <c r="AK22" s="157">
        <f t="shared" si="4"/>
        <v>1</v>
      </c>
      <c r="AL22" s="77" t="s">
        <v>267</v>
      </c>
      <c r="AM22" s="108" t="s">
        <v>268</v>
      </c>
      <c r="AN22" s="97" t="str">
        <f t="shared" si="5"/>
        <v>Actividades de divulgación del SSST</v>
      </c>
      <c r="AO22" s="78">
        <f t="shared" si="6"/>
        <v>0</v>
      </c>
      <c r="AP22" s="54">
        <v>0</v>
      </c>
      <c r="AQ22" s="81" t="s">
        <v>307</v>
      </c>
      <c r="AR22" s="54" t="s">
        <v>307</v>
      </c>
      <c r="AS22" s="272"/>
      <c r="AT22" s="296" t="str">
        <f t="shared" si="7"/>
        <v>Actividades de divulgación del SSST</v>
      </c>
      <c r="AU22" s="297">
        <f t="shared" si="8"/>
        <v>1</v>
      </c>
      <c r="AV22" s="298">
        <v>2</v>
      </c>
      <c r="AW22" s="299">
        <v>1</v>
      </c>
      <c r="AX22" s="52" t="s">
        <v>352</v>
      </c>
      <c r="AY22" s="300" t="s">
        <v>304</v>
      </c>
      <c r="AZ22" s="144" t="str">
        <f t="shared" si="9"/>
        <v>Actividades de divulgación del SSST</v>
      </c>
      <c r="BA22" s="62">
        <f t="shared" si="10"/>
        <v>2</v>
      </c>
      <c r="BB22" s="24">
        <v>3</v>
      </c>
      <c r="BC22" s="146">
        <v>1</v>
      </c>
      <c r="BD22" s="247" t="s">
        <v>353</v>
      </c>
    </row>
    <row r="23" spans="1:56" ht="163.5" customHeight="1" thickBot="1">
      <c r="A23" s="107">
        <v>10</v>
      </c>
      <c r="B23" s="347"/>
      <c r="C23" s="349"/>
      <c r="D23" s="192" t="s">
        <v>117</v>
      </c>
      <c r="E23" s="237" t="s">
        <v>227</v>
      </c>
      <c r="F23" s="58">
        <v>0.02</v>
      </c>
      <c r="G23" s="52" t="s">
        <v>94</v>
      </c>
      <c r="H23" s="165" t="s">
        <v>137</v>
      </c>
      <c r="I23" s="164" t="s">
        <v>141</v>
      </c>
      <c r="J23" s="52"/>
      <c r="K23" s="159" t="s">
        <v>47</v>
      </c>
      <c r="L23" s="52" t="s">
        <v>148</v>
      </c>
      <c r="M23" s="222">
        <v>0</v>
      </c>
      <c r="N23" s="222">
        <v>0</v>
      </c>
      <c r="O23" s="222">
        <v>0</v>
      </c>
      <c r="P23" s="222">
        <v>1</v>
      </c>
      <c r="Q23" s="222">
        <v>1</v>
      </c>
      <c r="R23" s="52" t="s">
        <v>53</v>
      </c>
      <c r="S23" s="52" t="s">
        <v>155</v>
      </c>
      <c r="T23" s="61" t="s">
        <v>156</v>
      </c>
      <c r="U23" s="172" t="s">
        <v>159</v>
      </c>
      <c r="V23" s="59"/>
      <c r="W23" s="124" t="s">
        <v>41</v>
      </c>
      <c r="X23" s="52"/>
      <c r="Y23" s="52"/>
      <c r="Z23" s="57"/>
      <c r="AA23" s="117"/>
      <c r="AB23" s="129" t="str">
        <f t="shared" si="0"/>
        <v>Elección de comité de convivencia</v>
      </c>
      <c r="AC23" s="78">
        <f t="shared" si="1"/>
        <v>0</v>
      </c>
      <c r="AD23" s="245"/>
      <c r="AE23" s="81"/>
      <c r="AF23" s="56"/>
      <c r="AG23" s="131"/>
      <c r="AH23" s="129" t="str">
        <f t="shared" si="2"/>
        <v>Elección de comité de convivencia</v>
      </c>
      <c r="AI23" s="83">
        <f t="shared" si="3"/>
        <v>0</v>
      </c>
      <c r="AJ23" s="84">
        <v>0</v>
      </c>
      <c r="AK23" s="157" t="s">
        <v>287</v>
      </c>
      <c r="AL23" s="158"/>
      <c r="AM23" s="108"/>
      <c r="AN23" s="97" t="str">
        <f t="shared" si="5"/>
        <v>Elección de comité de convivencia</v>
      </c>
      <c r="AO23" s="78">
        <f t="shared" si="6"/>
        <v>0</v>
      </c>
      <c r="AP23" s="54">
        <v>0</v>
      </c>
      <c r="AQ23" s="81" t="s">
        <v>307</v>
      </c>
      <c r="AR23" s="54" t="s">
        <v>307</v>
      </c>
      <c r="AS23" s="272"/>
      <c r="AT23" s="129" t="str">
        <f t="shared" si="7"/>
        <v>Elección de comité de convivencia</v>
      </c>
      <c r="AU23" s="78">
        <f t="shared" si="8"/>
        <v>1</v>
      </c>
      <c r="AV23" s="222">
        <v>1</v>
      </c>
      <c r="AW23" s="81">
        <f>AV23/AU23</f>
        <v>1</v>
      </c>
      <c r="AX23" s="52" t="s">
        <v>322</v>
      </c>
      <c r="AY23" s="108" t="s">
        <v>323</v>
      </c>
      <c r="AZ23" s="144" t="str">
        <f t="shared" si="9"/>
        <v>Elección de comité de convivencia</v>
      </c>
      <c r="BA23" s="62">
        <f t="shared" si="10"/>
        <v>1</v>
      </c>
      <c r="BB23" s="24">
        <v>1</v>
      </c>
      <c r="BC23" s="146">
        <f>BB23/BA23</f>
        <v>1</v>
      </c>
      <c r="BD23" s="52" t="s">
        <v>322</v>
      </c>
    </row>
    <row r="24" spans="1:56" ht="163.5" customHeight="1" thickBot="1">
      <c r="A24" s="107">
        <v>11</v>
      </c>
      <c r="B24" s="347"/>
      <c r="C24" s="349"/>
      <c r="D24" s="192" t="s">
        <v>118</v>
      </c>
      <c r="E24" s="236" t="s">
        <v>233</v>
      </c>
      <c r="F24" s="177">
        <v>0.06</v>
      </c>
      <c r="G24" s="174" t="s">
        <v>94</v>
      </c>
      <c r="H24" s="178" t="s">
        <v>138</v>
      </c>
      <c r="I24" s="96" t="s">
        <v>215</v>
      </c>
      <c r="J24" s="174"/>
      <c r="K24" s="175" t="s">
        <v>46</v>
      </c>
      <c r="L24" s="174" t="s">
        <v>152</v>
      </c>
      <c r="M24" s="224">
        <v>0</v>
      </c>
      <c r="N24" s="224">
        <v>2</v>
      </c>
      <c r="O24" s="224">
        <v>2</v>
      </c>
      <c r="P24" s="224">
        <v>1</v>
      </c>
      <c r="Q24" s="224">
        <v>5</v>
      </c>
      <c r="R24" s="174" t="s">
        <v>53</v>
      </c>
      <c r="S24" s="174" t="s">
        <v>155</v>
      </c>
      <c r="T24" s="175" t="s">
        <v>156</v>
      </c>
      <c r="U24" s="172" t="s">
        <v>158</v>
      </c>
      <c r="V24" s="181"/>
      <c r="W24" s="182" t="s">
        <v>41</v>
      </c>
      <c r="X24" s="174"/>
      <c r="Y24" s="174"/>
      <c r="Z24" s="183"/>
      <c r="AA24" s="184"/>
      <c r="AB24" s="129" t="str">
        <f t="shared" si="0"/>
        <v>Socialización de valores éticos</v>
      </c>
      <c r="AC24" s="78">
        <f t="shared" si="1"/>
        <v>0</v>
      </c>
      <c r="AD24" s="246"/>
      <c r="AE24" s="81"/>
      <c r="AF24" s="186"/>
      <c r="AG24" s="187"/>
      <c r="AH24" s="129" t="str">
        <f t="shared" si="2"/>
        <v>Socialización de valores éticos</v>
      </c>
      <c r="AI24" s="83">
        <f t="shared" si="3"/>
        <v>2</v>
      </c>
      <c r="AJ24" s="156">
        <v>1</v>
      </c>
      <c r="AK24" s="157">
        <f t="shared" si="4"/>
        <v>0.5</v>
      </c>
      <c r="AL24" s="158" t="s">
        <v>270</v>
      </c>
      <c r="AM24" s="176" t="s">
        <v>269</v>
      </c>
      <c r="AN24" s="97" t="str">
        <f t="shared" si="5"/>
        <v>Socialización de valores éticos</v>
      </c>
      <c r="AO24" s="78">
        <f t="shared" si="6"/>
        <v>2</v>
      </c>
      <c r="AP24" s="224">
        <v>2</v>
      </c>
      <c r="AQ24" s="81">
        <f>AP24/AO24</f>
        <v>1</v>
      </c>
      <c r="AR24" s="269" t="s">
        <v>296</v>
      </c>
      <c r="AS24" s="264" t="s">
        <v>305</v>
      </c>
      <c r="AT24" s="129" t="str">
        <f t="shared" si="7"/>
        <v>Socialización de valores éticos</v>
      </c>
      <c r="AU24" s="78">
        <f t="shared" si="8"/>
        <v>1</v>
      </c>
      <c r="AV24" s="224">
        <v>3</v>
      </c>
      <c r="AW24" s="81">
        <v>1</v>
      </c>
      <c r="AX24" s="174" t="s">
        <v>324</v>
      </c>
      <c r="AY24" s="176" t="s">
        <v>226</v>
      </c>
      <c r="AZ24" s="144" t="str">
        <f t="shared" si="9"/>
        <v>Socialización de valores éticos</v>
      </c>
      <c r="BA24" s="62">
        <f t="shared" si="10"/>
        <v>5</v>
      </c>
      <c r="BB24" s="283">
        <f>+AV24+AP24+AJ24</f>
        <v>6</v>
      </c>
      <c r="BC24" s="146">
        <v>1</v>
      </c>
      <c r="BD24" s="248" t="s">
        <v>331</v>
      </c>
    </row>
    <row r="25" spans="1:56" ht="163.5" customHeight="1" thickBot="1">
      <c r="A25" s="107">
        <v>12</v>
      </c>
      <c r="B25" s="347"/>
      <c r="C25" s="349"/>
      <c r="D25" s="191" t="s">
        <v>119</v>
      </c>
      <c r="E25" s="237" t="s">
        <v>228</v>
      </c>
      <c r="F25" s="177">
        <v>0.1</v>
      </c>
      <c r="G25" s="174" t="s">
        <v>93</v>
      </c>
      <c r="H25" s="178" t="s">
        <v>206</v>
      </c>
      <c r="I25" s="179" t="s">
        <v>144</v>
      </c>
      <c r="J25" s="174"/>
      <c r="K25" s="175" t="s">
        <v>46</v>
      </c>
      <c r="L25" s="174" t="s">
        <v>153</v>
      </c>
      <c r="M25" s="224">
        <v>2</v>
      </c>
      <c r="N25" s="224">
        <v>8</v>
      </c>
      <c r="O25" s="224">
        <v>8</v>
      </c>
      <c r="P25" s="224">
        <v>3</v>
      </c>
      <c r="Q25" s="224">
        <v>21</v>
      </c>
      <c r="R25" s="174" t="s">
        <v>53</v>
      </c>
      <c r="S25" s="174" t="s">
        <v>155</v>
      </c>
      <c r="T25" s="175" t="s">
        <v>156</v>
      </c>
      <c r="U25" s="172" t="s">
        <v>158</v>
      </c>
      <c r="V25" s="181"/>
      <c r="W25" s="182" t="s">
        <v>41</v>
      </c>
      <c r="X25" s="174"/>
      <c r="Y25" s="174"/>
      <c r="Z25" s="183"/>
      <c r="AA25" s="184"/>
      <c r="AB25" s="129" t="str">
        <f t="shared" si="0"/>
        <v>Jornadas de sensibilización a los servidores públicos realizada</v>
      </c>
      <c r="AC25" s="78">
        <f t="shared" si="1"/>
        <v>2</v>
      </c>
      <c r="AD25" s="246">
        <v>7</v>
      </c>
      <c r="AE25" s="81">
        <v>1</v>
      </c>
      <c r="AF25" s="186" t="s">
        <v>239</v>
      </c>
      <c r="AG25" s="247" t="s">
        <v>236</v>
      </c>
      <c r="AH25" s="129" t="str">
        <f t="shared" si="2"/>
        <v>Jornadas de sensibilización a los servidores públicos realizada</v>
      </c>
      <c r="AI25" s="83">
        <f t="shared" si="3"/>
        <v>8</v>
      </c>
      <c r="AJ25" s="156">
        <v>20</v>
      </c>
      <c r="AK25" s="157">
        <v>1</v>
      </c>
      <c r="AL25" s="158" t="s">
        <v>271</v>
      </c>
      <c r="AM25" s="176" t="s">
        <v>272</v>
      </c>
      <c r="AN25" s="97" t="str">
        <f t="shared" si="5"/>
        <v>Jornadas de sensibilización a los servidores públicos realizada</v>
      </c>
      <c r="AO25" s="78">
        <f t="shared" si="6"/>
        <v>8</v>
      </c>
      <c r="AP25" s="224">
        <v>11</v>
      </c>
      <c r="AQ25" s="81">
        <v>1</v>
      </c>
      <c r="AR25" s="270" t="s">
        <v>297</v>
      </c>
      <c r="AS25" s="264" t="s">
        <v>301</v>
      </c>
      <c r="AT25" s="129" t="str">
        <f t="shared" si="7"/>
        <v>Jornadas de sensibilización a los servidores públicos realizada</v>
      </c>
      <c r="AU25" s="78">
        <f t="shared" si="8"/>
        <v>3</v>
      </c>
      <c r="AV25" s="224">
        <v>3</v>
      </c>
      <c r="AW25" s="81">
        <f>AV25/AU25</f>
        <v>1</v>
      </c>
      <c r="AX25" s="174" t="s">
        <v>334</v>
      </c>
      <c r="AY25" s="176" t="s">
        <v>325</v>
      </c>
      <c r="AZ25" s="144" t="str">
        <f t="shared" si="9"/>
        <v>Jornadas de sensibilización a los servidores públicos realizada</v>
      </c>
      <c r="BA25" s="62">
        <f t="shared" si="10"/>
        <v>21</v>
      </c>
      <c r="BB25" s="283">
        <f>+AV25+AP25+AJ25+AD25</f>
        <v>41</v>
      </c>
      <c r="BC25" s="146">
        <v>1</v>
      </c>
      <c r="BD25" s="248" t="s">
        <v>333</v>
      </c>
    </row>
    <row r="26" spans="1:56" ht="113.25" thickBot="1">
      <c r="A26" s="107">
        <v>13</v>
      </c>
      <c r="B26" s="347"/>
      <c r="C26" s="349"/>
      <c r="D26" s="193" t="s">
        <v>120</v>
      </c>
      <c r="E26" s="237" t="s">
        <v>232</v>
      </c>
      <c r="F26" s="177">
        <v>0.05</v>
      </c>
      <c r="G26" s="174" t="s">
        <v>94</v>
      </c>
      <c r="H26" s="178" t="s">
        <v>139</v>
      </c>
      <c r="I26" s="96" t="s">
        <v>216</v>
      </c>
      <c r="J26" s="174"/>
      <c r="K26" s="175" t="s">
        <v>46</v>
      </c>
      <c r="L26" s="174" t="s">
        <v>151</v>
      </c>
      <c r="M26" s="224">
        <v>2</v>
      </c>
      <c r="N26" s="224">
        <v>0</v>
      </c>
      <c r="O26" s="224">
        <v>2</v>
      </c>
      <c r="P26" s="224">
        <v>1</v>
      </c>
      <c r="Q26" s="224">
        <v>5</v>
      </c>
      <c r="R26" s="174" t="s">
        <v>53</v>
      </c>
      <c r="S26" s="174" t="s">
        <v>155</v>
      </c>
      <c r="T26" s="175" t="s">
        <v>156</v>
      </c>
      <c r="U26" s="172" t="s">
        <v>158</v>
      </c>
      <c r="V26" s="181"/>
      <c r="W26" s="182" t="s">
        <v>41</v>
      </c>
      <c r="X26" s="174"/>
      <c r="Y26" s="174"/>
      <c r="Z26" s="183"/>
      <c r="AA26" s="184"/>
      <c r="AB26" s="129" t="str">
        <f t="shared" si="0"/>
        <v>Proceso de encargo</v>
      </c>
      <c r="AC26" s="78">
        <f t="shared" si="1"/>
        <v>2</v>
      </c>
      <c r="AD26" s="246">
        <v>12</v>
      </c>
      <c r="AE26" s="81">
        <v>1</v>
      </c>
      <c r="AF26" s="186" t="s">
        <v>241</v>
      </c>
      <c r="AG26" s="248" t="s">
        <v>242</v>
      </c>
      <c r="AH26" s="129" t="str">
        <f t="shared" si="2"/>
        <v>Proceso de encargo</v>
      </c>
      <c r="AI26" s="83">
        <f t="shared" si="3"/>
        <v>0</v>
      </c>
      <c r="AJ26" s="84">
        <v>0</v>
      </c>
      <c r="AK26" s="157" t="s">
        <v>287</v>
      </c>
      <c r="AL26" s="158"/>
      <c r="AM26" s="176"/>
      <c r="AN26" s="97" t="str">
        <f t="shared" si="5"/>
        <v>Proceso de encargo</v>
      </c>
      <c r="AO26" s="78">
        <f t="shared" si="6"/>
        <v>2</v>
      </c>
      <c r="AP26" s="224">
        <v>14</v>
      </c>
      <c r="AQ26" s="273">
        <v>1</v>
      </c>
      <c r="AR26" s="269" t="s">
        <v>298</v>
      </c>
      <c r="AS26" s="284" t="s">
        <v>306</v>
      </c>
      <c r="AT26" s="129" t="str">
        <f t="shared" si="7"/>
        <v>Proceso de encargo</v>
      </c>
      <c r="AU26" s="78">
        <f t="shared" si="8"/>
        <v>1</v>
      </c>
      <c r="AV26" s="224">
        <v>5</v>
      </c>
      <c r="AW26" s="81">
        <v>1</v>
      </c>
      <c r="AX26" s="174" t="s">
        <v>326</v>
      </c>
      <c r="AY26" s="176" t="s">
        <v>327</v>
      </c>
      <c r="AZ26" s="144" t="str">
        <f t="shared" si="9"/>
        <v>Proceso de encargo</v>
      </c>
      <c r="BA26" s="62">
        <f t="shared" si="10"/>
        <v>5</v>
      </c>
      <c r="BB26" s="283">
        <f>+AV26+AP26+AD26</f>
        <v>31</v>
      </c>
      <c r="BC26" s="146">
        <v>1</v>
      </c>
      <c r="BD26" s="248" t="s">
        <v>335</v>
      </c>
    </row>
    <row r="27" spans="1:56" ht="163.5" customHeight="1" thickBot="1">
      <c r="A27" s="107">
        <v>14</v>
      </c>
      <c r="B27" s="348"/>
      <c r="C27" s="350"/>
      <c r="D27" s="211" t="s">
        <v>121</v>
      </c>
      <c r="E27" s="237" t="s">
        <v>229</v>
      </c>
      <c r="F27" s="177">
        <v>0.03</v>
      </c>
      <c r="G27" s="174" t="s">
        <v>94</v>
      </c>
      <c r="H27" s="178" t="s">
        <v>140</v>
      </c>
      <c r="I27" s="179" t="s">
        <v>143</v>
      </c>
      <c r="J27" s="174"/>
      <c r="K27" s="175" t="s">
        <v>47</v>
      </c>
      <c r="L27" s="174" t="s">
        <v>150</v>
      </c>
      <c r="M27" s="224">
        <v>1</v>
      </c>
      <c r="N27" s="224">
        <v>0</v>
      </c>
      <c r="O27" s="224">
        <v>0</v>
      </c>
      <c r="P27" s="224">
        <v>0</v>
      </c>
      <c r="Q27" s="224">
        <v>1</v>
      </c>
      <c r="R27" s="174" t="s">
        <v>53</v>
      </c>
      <c r="S27" s="174" t="s">
        <v>226</v>
      </c>
      <c r="T27" s="175" t="s">
        <v>156</v>
      </c>
      <c r="U27" s="180" t="s">
        <v>224</v>
      </c>
      <c r="V27" s="181"/>
      <c r="W27" s="182"/>
      <c r="X27" s="174"/>
      <c r="Y27" s="174"/>
      <c r="Z27" s="183"/>
      <c r="AA27" s="184"/>
      <c r="AB27" s="129" t="str">
        <f t="shared" si="0"/>
        <v>Plan Institucional de Desarrollo Organizacional</v>
      </c>
      <c r="AC27" s="78">
        <f t="shared" si="1"/>
        <v>1</v>
      </c>
      <c r="AD27" s="246">
        <v>1</v>
      </c>
      <c r="AE27" s="81">
        <f>AD27/AC27</f>
        <v>1</v>
      </c>
      <c r="AF27" s="186" t="s">
        <v>243</v>
      </c>
      <c r="AG27" s="187" t="s">
        <v>140</v>
      </c>
      <c r="AH27" s="129" t="str">
        <f t="shared" si="2"/>
        <v>Plan Institucional de Desarrollo Organizacional</v>
      </c>
      <c r="AI27" s="83">
        <f t="shared" si="3"/>
        <v>0</v>
      </c>
      <c r="AJ27" s="213"/>
      <c r="AK27" s="157" t="s">
        <v>287</v>
      </c>
      <c r="AL27" s="215"/>
      <c r="AM27" s="176"/>
      <c r="AN27" s="97" t="str">
        <f t="shared" si="5"/>
        <v>Plan Institucional de Desarrollo Organizacional</v>
      </c>
      <c r="AO27" s="78">
        <f t="shared" si="6"/>
        <v>0</v>
      </c>
      <c r="AP27" s="263">
        <v>0</v>
      </c>
      <c r="AQ27" s="81" t="s">
        <v>307</v>
      </c>
      <c r="AR27" s="189" t="s">
        <v>307</v>
      </c>
      <c r="AS27" s="190"/>
      <c r="AT27" s="129" t="str">
        <f t="shared" si="7"/>
        <v>Plan Institucional de Desarrollo Organizacional</v>
      </c>
      <c r="AU27" s="78">
        <f t="shared" si="8"/>
        <v>0</v>
      </c>
      <c r="AV27" s="188"/>
      <c r="AW27" s="81" t="s">
        <v>307</v>
      </c>
      <c r="AX27" s="81" t="s">
        <v>307</v>
      </c>
      <c r="AY27" s="81" t="s">
        <v>307</v>
      </c>
      <c r="AZ27" s="144" t="str">
        <f t="shared" si="9"/>
        <v>Plan Institucional de Desarrollo Organizacional</v>
      </c>
      <c r="BA27" s="62">
        <f t="shared" si="10"/>
        <v>1</v>
      </c>
      <c r="BB27" s="283">
        <v>1</v>
      </c>
      <c r="BC27" s="146">
        <f>BB27/BA27</f>
        <v>1</v>
      </c>
      <c r="BD27" s="186" t="s">
        <v>336</v>
      </c>
    </row>
    <row r="28" spans="1:56" ht="163.5" customHeight="1" thickBot="1">
      <c r="A28" s="107"/>
      <c r="B28" s="209"/>
      <c r="C28" s="210"/>
      <c r="D28" s="211"/>
      <c r="E28" s="285" t="s">
        <v>230</v>
      </c>
      <c r="F28" s="177">
        <v>0.02</v>
      </c>
      <c r="G28" s="174" t="s">
        <v>94</v>
      </c>
      <c r="H28" s="178" t="s">
        <v>218</v>
      </c>
      <c r="I28" s="179" t="s">
        <v>219</v>
      </c>
      <c r="J28" s="174"/>
      <c r="K28" s="175" t="s">
        <v>47</v>
      </c>
      <c r="L28" s="174" t="s">
        <v>220</v>
      </c>
      <c r="M28" s="224">
        <v>0</v>
      </c>
      <c r="N28" s="224">
        <v>0</v>
      </c>
      <c r="O28" s="224">
        <v>0</v>
      </c>
      <c r="P28" s="224">
        <v>1</v>
      </c>
      <c r="Q28" s="224">
        <v>1</v>
      </c>
      <c r="R28" s="174" t="s">
        <v>53</v>
      </c>
      <c r="S28" s="174" t="s">
        <v>221</v>
      </c>
      <c r="T28" s="175" t="s">
        <v>222</v>
      </c>
      <c r="U28" s="180" t="s">
        <v>225</v>
      </c>
      <c r="V28" s="181"/>
      <c r="W28" s="52" t="s">
        <v>42</v>
      </c>
      <c r="X28" s="174"/>
      <c r="Y28" s="174">
        <v>1128</v>
      </c>
      <c r="Z28" s="183" t="s">
        <v>231</v>
      </c>
      <c r="AA28" s="230">
        <v>90</v>
      </c>
      <c r="AB28" s="129" t="str">
        <f t="shared" si="0"/>
        <v>Estudio elaborado para la ampliación de la planta en las Inspecciones de policía y en la Alcaldías Locales. </v>
      </c>
      <c r="AC28" s="78">
        <f t="shared" si="1"/>
        <v>0</v>
      </c>
      <c r="AD28" s="246"/>
      <c r="AE28" s="81"/>
      <c r="AF28" s="186"/>
      <c r="AG28" s="231"/>
      <c r="AH28" s="129" t="str">
        <f t="shared" si="2"/>
        <v>Estudio elaborado para la ampliación de la planta en las Inspecciones de policía y en la Alcaldías Locales. </v>
      </c>
      <c r="AI28" s="83">
        <f t="shared" si="3"/>
        <v>0</v>
      </c>
      <c r="AJ28" s="232"/>
      <c r="AK28" s="157" t="s">
        <v>287</v>
      </c>
      <c r="AL28" s="233"/>
      <c r="AM28" s="181"/>
      <c r="AN28" s="97" t="str">
        <f t="shared" si="5"/>
        <v>Estudio elaborado para la ampliación de la planta en las Inspecciones de policía y en la Alcaldías Locales. </v>
      </c>
      <c r="AO28" s="78">
        <f t="shared" si="6"/>
        <v>0</v>
      </c>
      <c r="AP28" s="263">
        <v>0</v>
      </c>
      <c r="AQ28" s="81" t="s">
        <v>307</v>
      </c>
      <c r="AR28" s="189" t="s">
        <v>307</v>
      </c>
      <c r="AS28" s="190"/>
      <c r="AT28" s="129" t="str">
        <f t="shared" si="7"/>
        <v>Estudio elaborado para la ampliación de la planta en las Inspecciones de policía y en la Alcaldías Locales. </v>
      </c>
      <c r="AU28" s="78">
        <f t="shared" si="8"/>
        <v>1</v>
      </c>
      <c r="AV28" s="188">
        <v>1</v>
      </c>
      <c r="AW28" s="81">
        <f>AV28/AU28</f>
        <v>1</v>
      </c>
      <c r="AX28" s="295" t="s">
        <v>348</v>
      </c>
      <c r="AY28" s="176" t="s">
        <v>349</v>
      </c>
      <c r="AZ28" s="144" t="str">
        <f t="shared" si="9"/>
        <v>Estudio elaborado para la ampliación de la planta en las Inspecciones de policía y en la Alcaldías Locales. </v>
      </c>
      <c r="BA28" s="62">
        <f t="shared" si="10"/>
        <v>1</v>
      </c>
      <c r="BB28" s="283">
        <v>1</v>
      </c>
      <c r="BC28" s="146">
        <v>1</v>
      </c>
      <c r="BD28" s="295" t="s">
        <v>348</v>
      </c>
    </row>
    <row r="29" spans="1:56" ht="163.5" customHeight="1" thickBot="1">
      <c r="A29" s="107">
        <v>15</v>
      </c>
      <c r="B29" s="345" t="s">
        <v>167</v>
      </c>
      <c r="C29" s="345" t="s">
        <v>168</v>
      </c>
      <c r="D29" s="346" t="s">
        <v>169</v>
      </c>
      <c r="E29" s="250" t="s">
        <v>255</v>
      </c>
      <c r="F29" s="258">
        <v>0.03</v>
      </c>
      <c r="G29" s="216" t="s">
        <v>170</v>
      </c>
      <c r="H29" s="216" t="s">
        <v>171</v>
      </c>
      <c r="I29" s="216" t="s">
        <v>172</v>
      </c>
      <c r="J29" s="216"/>
      <c r="K29" s="251" t="s">
        <v>46</v>
      </c>
      <c r="L29" s="216" t="s">
        <v>173</v>
      </c>
      <c r="M29" s="251">
        <v>0</v>
      </c>
      <c r="N29" s="251">
        <v>0</v>
      </c>
      <c r="O29" s="251">
        <v>0</v>
      </c>
      <c r="P29" s="251">
        <v>1</v>
      </c>
      <c r="Q29" s="251">
        <v>1</v>
      </c>
      <c r="R29" s="216" t="s">
        <v>53</v>
      </c>
      <c r="S29" s="216" t="s">
        <v>174</v>
      </c>
      <c r="T29" s="164"/>
      <c r="U29" s="208"/>
      <c r="V29" s="52"/>
      <c r="W29" s="52"/>
      <c r="X29" s="52"/>
      <c r="Y29" s="52"/>
      <c r="Z29" s="57"/>
      <c r="AA29" s="218"/>
      <c r="AB29" s="129" t="str">
        <f t="shared" si="0"/>
        <v>Ejercicios de evaluación de los requisitos legales aplicables el proceso/Alcaldía realizados</v>
      </c>
      <c r="AC29" s="78">
        <f t="shared" si="1"/>
        <v>0</v>
      </c>
      <c r="AD29" s="245" t="s">
        <v>244</v>
      </c>
      <c r="AE29" s="81" t="s">
        <v>244</v>
      </c>
      <c r="AF29" s="56" t="s">
        <v>245</v>
      </c>
      <c r="AG29" s="56"/>
      <c r="AH29" s="129" t="str">
        <f t="shared" si="2"/>
        <v>Ejercicios de evaluación de los requisitos legales aplicables el proceso/Alcaldía realizados</v>
      </c>
      <c r="AI29" s="83">
        <f t="shared" si="3"/>
        <v>0</v>
      </c>
      <c r="AJ29" s="53"/>
      <c r="AK29" s="157" t="s">
        <v>287</v>
      </c>
      <c r="AL29" s="219"/>
      <c r="AM29" s="52"/>
      <c r="AN29" s="97" t="str">
        <f t="shared" si="5"/>
        <v>Ejercicios de evaluación de los requisitos legales aplicables el proceso/Alcaldía realizados</v>
      </c>
      <c r="AO29" s="78">
        <f t="shared" si="6"/>
        <v>0</v>
      </c>
      <c r="AP29" s="263">
        <v>0</v>
      </c>
      <c r="AQ29" s="81" t="s">
        <v>307</v>
      </c>
      <c r="AR29" s="51" t="s">
        <v>307</v>
      </c>
      <c r="AS29" s="51"/>
      <c r="AT29" s="129" t="str">
        <f t="shared" si="7"/>
        <v>Ejercicios de evaluación de los requisitos legales aplicables el proceso/Alcaldía realizados</v>
      </c>
      <c r="AU29" s="78">
        <f t="shared" si="8"/>
        <v>1</v>
      </c>
      <c r="AV29" s="222">
        <v>1</v>
      </c>
      <c r="AW29" s="81">
        <f>AV29/AU29</f>
        <v>1</v>
      </c>
      <c r="AX29" s="288" t="s">
        <v>346</v>
      </c>
      <c r="AY29" s="289" t="s">
        <v>347</v>
      </c>
      <c r="AZ29" s="144" t="str">
        <f t="shared" si="9"/>
        <v>Ejercicios de evaluación de los requisitos legales aplicables el proceso/Alcaldía realizados</v>
      </c>
      <c r="BA29" s="62">
        <f t="shared" si="10"/>
        <v>1</v>
      </c>
      <c r="BB29" s="283">
        <v>1</v>
      </c>
      <c r="BC29" s="146">
        <v>1</v>
      </c>
      <c r="BD29" s="248" t="s">
        <v>346</v>
      </c>
    </row>
    <row r="30" spans="1:56" ht="163.5" customHeight="1" thickBot="1">
      <c r="A30" s="107">
        <v>19</v>
      </c>
      <c r="B30" s="345"/>
      <c r="C30" s="345"/>
      <c r="D30" s="346"/>
      <c r="E30" s="250" t="s">
        <v>175</v>
      </c>
      <c r="F30" s="258">
        <v>0.015</v>
      </c>
      <c r="G30" s="216" t="s">
        <v>170</v>
      </c>
      <c r="H30" s="216" t="s">
        <v>176</v>
      </c>
      <c r="I30" s="216" t="s">
        <v>177</v>
      </c>
      <c r="J30" s="216"/>
      <c r="K30" s="216" t="s">
        <v>46</v>
      </c>
      <c r="L30" s="216" t="s">
        <v>176</v>
      </c>
      <c r="M30" s="251">
        <v>0</v>
      </c>
      <c r="N30" s="251">
        <v>1</v>
      </c>
      <c r="O30" s="251">
        <v>0</v>
      </c>
      <c r="P30" s="251">
        <v>1</v>
      </c>
      <c r="Q30" s="251">
        <v>2</v>
      </c>
      <c r="R30" s="216" t="s">
        <v>53</v>
      </c>
      <c r="S30" s="216" t="s">
        <v>178</v>
      </c>
      <c r="T30" s="164"/>
      <c r="U30" s="208"/>
      <c r="V30" s="52"/>
      <c r="W30" s="52"/>
      <c r="X30" s="52"/>
      <c r="Y30" s="52"/>
      <c r="Z30" s="57"/>
      <c r="AA30" s="218"/>
      <c r="AB30" s="129" t="str">
        <f t="shared" si="0"/>
        <v>Mediciones de desempeño ambiental realizadas en el proceso/alcaldia local</v>
      </c>
      <c r="AC30" s="78">
        <f t="shared" si="1"/>
        <v>0</v>
      </c>
      <c r="AD30" s="245" t="s">
        <v>244</v>
      </c>
      <c r="AE30" s="81" t="s">
        <v>244</v>
      </c>
      <c r="AF30" s="56" t="s">
        <v>246</v>
      </c>
      <c r="AG30" s="56"/>
      <c r="AH30" s="129" t="str">
        <f t="shared" si="2"/>
        <v>Mediciones de desempeño ambiental realizadas en el proceso/alcaldia local</v>
      </c>
      <c r="AI30" s="83">
        <f t="shared" si="3"/>
        <v>1</v>
      </c>
      <c r="AJ30" s="53">
        <v>0</v>
      </c>
      <c r="AK30" s="157">
        <v>0</v>
      </c>
      <c r="AL30" s="219" t="s">
        <v>281</v>
      </c>
      <c r="AM30" s="52" t="s">
        <v>282</v>
      </c>
      <c r="AN30" s="97" t="str">
        <f t="shared" si="5"/>
        <v>Mediciones de desempeño ambiental realizadas en el proceso/alcaldia local</v>
      </c>
      <c r="AO30" s="78">
        <f t="shared" si="6"/>
        <v>0</v>
      </c>
      <c r="AP30" s="263">
        <v>0</v>
      </c>
      <c r="AQ30" s="81" t="s">
        <v>307</v>
      </c>
      <c r="AR30" s="51" t="s">
        <v>307</v>
      </c>
      <c r="AS30" s="51"/>
      <c r="AT30" s="129" t="str">
        <f t="shared" si="7"/>
        <v>Mediciones de desempeño ambiental realizadas en el proceso/alcaldia local</v>
      </c>
      <c r="AU30" s="78">
        <f t="shared" si="8"/>
        <v>1</v>
      </c>
      <c r="AV30" s="222">
        <v>2</v>
      </c>
      <c r="AW30" s="81">
        <v>1</v>
      </c>
      <c r="AX30" s="290" t="s">
        <v>337</v>
      </c>
      <c r="AY30" s="289" t="s">
        <v>338</v>
      </c>
      <c r="AZ30" s="144" t="str">
        <f t="shared" si="9"/>
        <v>Mediciones de desempeño ambiental realizadas en el proceso/alcaldia local</v>
      </c>
      <c r="BA30" s="62">
        <f t="shared" si="10"/>
        <v>2</v>
      </c>
      <c r="BB30" s="283">
        <v>2</v>
      </c>
      <c r="BC30" s="146">
        <f>BB30/BA30</f>
        <v>1</v>
      </c>
      <c r="BD30" s="248" t="s">
        <v>358</v>
      </c>
    </row>
    <row r="31" spans="1:56" ht="163.5" customHeight="1" thickBot="1">
      <c r="A31" s="107">
        <v>20</v>
      </c>
      <c r="B31" s="345"/>
      <c r="C31" s="345"/>
      <c r="D31" s="346"/>
      <c r="E31" s="238" t="s">
        <v>179</v>
      </c>
      <c r="F31" s="259">
        <v>0.025</v>
      </c>
      <c r="G31" s="216" t="s">
        <v>170</v>
      </c>
      <c r="H31" s="216" t="s">
        <v>180</v>
      </c>
      <c r="I31" s="216" t="s">
        <v>181</v>
      </c>
      <c r="J31" s="216"/>
      <c r="K31" s="216" t="s">
        <v>49</v>
      </c>
      <c r="L31" s="216" t="s">
        <v>182</v>
      </c>
      <c r="M31" s="216"/>
      <c r="N31" s="216">
        <v>8</v>
      </c>
      <c r="O31" s="216">
        <v>2</v>
      </c>
      <c r="P31" s="216">
        <v>0</v>
      </c>
      <c r="Q31" s="216">
        <v>0</v>
      </c>
      <c r="R31" s="216" t="s">
        <v>53</v>
      </c>
      <c r="S31" s="216" t="s">
        <v>183</v>
      </c>
      <c r="T31" s="164"/>
      <c r="U31" s="208"/>
      <c r="V31" s="52"/>
      <c r="W31" s="52"/>
      <c r="X31" s="52"/>
      <c r="Y31" s="52"/>
      <c r="Z31" s="57"/>
      <c r="AA31" s="218"/>
      <c r="AB31" s="129" t="str">
        <f t="shared" si="0"/>
        <v>Disminución de requerimientos ciudadanos vencidos asignados al proceso/Alcaldía Local</v>
      </c>
      <c r="AC31" s="78" t="s">
        <v>244</v>
      </c>
      <c r="AD31" s="245" t="s">
        <v>244</v>
      </c>
      <c r="AE31" s="81" t="s">
        <v>244</v>
      </c>
      <c r="AF31" s="56" t="s">
        <v>254</v>
      </c>
      <c r="AG31" s="56" t="s">
        <v>247</v>
      </c>
      <c r="AH31" s="129" t="str">
        <f t="shared" si="2"/>
        <v>Disminución de requerimientos ciudadanos vencidos asignados al proceso/Alcaldía Local</v>
      </c>
      <c r="AI31" s="83">
        <f t="shared" si="3"/>
        <v>8</v>
      </c>
      <c r="AJ31" s="155">
        <v>0</v>
      </c>
      <c r="AK31" s="157">
        <v>0</v>
      </c>
      <c r="AL31" s="219" t="s">
        <v>283</v>
      </c>
      <c r="AM31" s="52"/>
      <c r="AN31" s="97" t="str">
        <f t="shared" si="5"/>
        <v>Disminución de requerimientos ciudadanos vencidos asignados al proceso/Alcaldía Local</v>
      </c>
      <c r="AO31" s="78">
        <f t="shared" si="6"/>
        <v>2</v>
      </c>
      <c r="AP31" s="222">
        <v>2</v>
      </c>
      <c r="AQ31" s="81">
        <f>AP31/AO31</f>
        <v>1</v>
      </c>
      <c r="AR31" s="97" t="s">
        <v>310</v>
      </c>
      <c r="AS31" s="51"/>
      <c r="AT31" s="129" t="str">
        <f t="shared" si="7"/>
        <v>Disminución de requerimientos ciudadanos vencidos asignados al proceso/Alcaldía Local</v>
      </c>
      <c r="AU31" s="78">
        <f t="shared" si="8"/>
        <v>0</v>
      </c>
      <c r="AV31" s="55">
        <v>0</v>
      </c>
      <c r="AW31" s="81">
        <v>1</v>
      </c>
      <c r="AX31" s="290" t="s">
        <v>356</v>
      </c>
      <c r="AY31" s="176" t="s">
        <v>357</v>
      </c>
      <c r="AZ31" s="144" t="str">
        <f t="shared" si="9"/>
        <v>Disminución de requerimientos ciudadanos vencidos asignados al proceso/Alcaldía Local</v>
      </c>
      <c r="BA31" s="62">
        <f t="shared" si="10"/>
        <v>0</v>
      </c>
      <c r="BB31" s="283">
        <v>0</v>
      </c>
      <c r="BC31" s="146">
        <v>1</v>
      </c>
      <c r="BD31" s="290" t="s">
        <v>356</v>
      </c>
    </row>
    <row r="32" spans="1:56" ht="163.5" customHeight="1" thickBot="1">
      <c r="A32" s="107">
        <v>21</v>
      </c>
      <c r="B32" s="345"/>
      <c r="C32" s="345"/>
      <c r="D32" s="346"/>
      <c r="E32" s="250" t="s">
        <v>184</v>
      </c>
      <c r="F32" s="261">
        <v>0.025</v>
      </c>
      <c r="G32" s="216" t="s">
        <v>170</v>
      </c>
      <c r="H32" s="216" t="s">
        <v>185</v>
      </c>
      <c r="I32" s="216" t="s">
        <v>186</v>
      </c>
      <c r="J32" s="216"/>
      <c r="K32" s="216" t="s">
        <v>46</v>
      </c>
      <c r="L32" s="216" t="s">
        <v>187</v>
      </c>
      <c r="M32" s="251">
        <v>0</v>
      </c>
      <c r="N32" s="251">
        <v>1</v>
      </c>
      <c r="O32" s="251">
        <v>1</v>
      </c>
      <c r="P32" s="251">
        <v>0</v>
      </c>
      <c r="Q32" s="251">
        <v>2</v>
      </c>
      <c r="R32" s="216" t="s">
        <v>53</v>
      </c>
      <c r="S32" s="216" t="s">
        <v>188</v>
      </c>
      <c r="T32" s="164"/>
      <c r="U32" s="208"/>
      <c r="V32" s="52"/>
      <c r="W32" s="52"/>
      <c r="X32" s="52"/>
      <c r="Y32" s="52"/>
      <c r="Z32" s="57"/>
      <c r="AA32" s="218"/>
      <c r="AB32" s="129" t="str">
        <f t="shared" si="0"/>
        <v>Buenas practicas y lecciones aprendidas identificadas por proceso o Alcaldía Local en la herramienta de gestión del conocimiento (AGORA)</v>
      </c>
      <c r="AC32" s="78">
        <f t="shared" si="1"/>
        <v>0</v>
      </c>
      <c r="AD32" s="245" t="s">
        <v>244</v>
      </c>
      <c r="AE32" s="81" t="s">
        <v>244</v>
      </c>
      <c r="AF32" s="56" t="s">
        <v>245</v>
      </c>
      <c r="AG32" s="56"/>
      <c r="AH32" s="129" t="str">
        <f t="shared" si="2"/>
        <v>Buenas practicas y lecciones aprendidas identificadas por proceso o Alcaldía Local en la herramienta de gestión del conocimiento (AGORA)</v>
      </c>
      <c r="AI32" s="83">
        <f t="shared" si="3"/>
        <v>1</v>
      </c>
      <c r="AJ32" s="53">
        <v>0</v>
      </c>
      <c r="AK32" s="157">
        <v>0</v>
      </c>
      <c r="AL32" s="219" t="s">
        <v>279</v>
      </c>
      <c r="AM32" s="52" t="s">
        <v>280</v>
      </c>
      <c r="AN32" s="97" t="str">
        <f t="shared" si="5"/>
        <v>Buenas practicas y lecciones aprendidas identificadas por proceso o Alcaldía Local en la herramienta de gestión del conocimiento (AGORA)</v>
      </c>
      <c r="AO32" s="78">
        <f t="shared" si="6"/>
        <v>1</v>
      </c>
      <c r="AP32" s="222">
        <v>1</v>
      </c>
      <c r="AQ32" s="81">
        <f>AP32/AO32</f>
        <v>1</v>
      </c>
      <c r="AR32" s="97" t="s">
        <v>308</v>
      </c>
      <c r="AS32" s="51"/>
      <c r="AT32" s="129" t="str">
        <f t="shared" si="7"/>
        <v>Buenas practicas y lecciones aprendidas identificadas por proceso o Alcaldía Local en la herramienta de gestión del conocimiento (AGORA)</v>
      </c>
      <c r="AU32" s="78">
        <f t="shared" si="8"/>
        <v>0</v>
      </c>
      <c r="AV32" s="55"/>
      <c r="AW32" s="81" t="s">
        <v>307</v>
      </c>
      <c r="AX32" s="81" t="s">
        <v>307</v>
      </c>
      <c r="AY32" s="81" t="s">
        <v>307</v>
      </c>
      <c r="AZ32" s="144" t="str">
        <f t="shared" si="9"/>
        <v>Buenas practicas y lecciones aprendidas identificadas por proceso o Alcaldía Local en la herramienta de gestión del conocimiento (AGORA)</v>
      </c>
      <c r="BA32" s="62">
        <f t="shared" si="10"/>
        <v>2</v>
      </c>
      <c r="BB32" s="283">
        <v>2</v>
      </c>
      <c r="BC32" s="146">
        <f>BB32/BA32</f>
        <v>1</v>
      </c>
      <c r="BD32" s="248" t="s">
        <v>359</v>
      </c>
    </row>
    <row r="33" spans="1:56" ht="163.5" customHeight="1" thickBot="1">
      <c r="A33" s="107">
        <v>22</v>
      </c>
      <c r="B33" s="345"/>
      <c r="C33" s="345"/>
      <c r="D33" s="346" t="s">
        <v>189</v>
      </c>
      <c r="E33" s="250" t="s">
        <v>288</v>
      </c>
      <c r="F33" s="258">
        <v>0.02</v>
      </c>
      <c r="G33" s="216" t="s">
        <v>170</v>
      </c>
      <c r="H33" s="216" t="s">
        <v>190</v>
      </c>
      <c r="I33" s="216" t="s">
        <v>191</v>
      </c>
      <c r="J33" s="216"/>
      <c r="K33" s="216" t="s">
        <v>46</v>
      </c>
      <c r="L33" s="216" t="s">
        <v>192</v>
      </c>
      <c r="M33" s="252"/>
      <c r="N33" s="217">
        <v>0.5</v>
      </c>
      <c r="O33" s="251"/>
      <c r="P33" s="217">
        <v>0.5</v>
      </c>
      <c r="Q33" s="217">
        <v>1</v>
      </c>
      <c r="R33" s="216" t="s">
        <v>53</v>
      </c>
      <c r="S33" s="216" t="s">
        <v>193</v>
      </c>
      <c r="T33" s="164"/>
      <c r="U33" s="208"/>
      <c r="V33" s="52"/>
      <c r="W33" s="52"/>
      <c r="X33" s="52"/>
      <c r="Y33" s="52"/>
      <c r="Z33" s="57"/>
      <c r="AA33" s="218"/>
      <c r="AB33" s="129" t="str">
        <f t="shared" si="0"/>
        <v>Porcentaje de depuración de las comunicaciones en el aplicatio de gestión documental</v>
      </c>
      <c r="AC33" s="85">
        <f t="shared" si="1"/>
        <v>0</v>
      </c>
      <c r="AD33" s="245" t="s">
        <v>244</v>
      </c>
      <c r="AE33" s="81" t="s">
        <v>244</v>
      </c>
      <c r="AF33" s="56" t="s">
        <v>245</v>
      </c>
      <c r="AG33" s="56"/>
      <c r="AH33" s="129" t="str">
        <f t="shared" si="2"/>
        <v>Porcentaje de depuración de las comunicaciones en el aplicatio de gestión documental</v>
      </c>
      <c r="AI33" s="257">
        <v>0.5</v>
      </c>
      <c r="AJ33" s="257">
        <v>0.09</v>
      </c>
      <c r="AK33" s="257">
        <f>AJ33/AI33</f>
        <v>0.18</v>
      </c>
      <c r="AL33" s="219" t="s">
        <v>286</v>
      </c>
      <c r="AM33" s="52" t="s">
        <v>278</v>
      </c>
      <c r="AN33" s="97" t="str">
        <f t="shared" si="5"/>
        <v>Porcentaje de depuración de las comunicaciones en el aplicatio de gestión documental</v>
      </c>
      <c r="AO33" s="78">
        <f t="shared" si="6"/>
        <v>0</v>
      </c>
      <c r="AP33" s="78">
        <f t="shared" si="6"/>
        <v>0.5</v>
      </c>
      <c r="AQ33" s="81" t="s">
        <v>307</v>
      </c>
      <c r="AR33" s="97" t="s">
        <v>307</v>
      </c>
      <c r="AS33" s="51"/>
      <c r="AT33" s="129" t="str">
        <f t="shared" si="7"/>
        <v>Porcentaje de depuración de las comunicaciones en el aplicatio de gestión documental</v>
      </c>
      <c r="AU33" s="85">
        <f t="shared" si="8"/>
        <v>0.5</v>
      </c>
      <c r="AV33" s="53">
        <v>0.5</v>
      </c>
      <c r="AW33" s="81">
        <f>AV33/AU33</f>
        <v>1</v>
      </c>
      <c r="AX33" s="81" t="s">
        <v>350</v>
      </c>
      <c r="AY33" s="176" t="s">
        <v>351</v>
      </c>
      <c r="AZ33" s="144" t="str">
        <f t="shared" si="9"/>
        <v>Porcentaje de depuración de las comunicaciones en el aplicatio de gestión documental</v>
      </c>
      <c r="BA33" s="145">
        <f t="shared" si="10"/>
        <v>1</v>
      </c>
      <c r="BB33" s="185">
        <v>1</v>
      </c>
      <c r="BC33" s="146">
        <v>1</v>
      </c>
      <c r="BD33" s="248" t="s">
        <v>350</v>
      </c>
    </row>
    <row r="34" spans="1:57" ht="163.5" customHeight="1" thickBot="1">
      <c r="A34" s="107">
        <v>24</v>
      </c>
      <c r="B34" s="345"/>
      <c r="C34" s="345"/>
      <c r="D34" s="346"/>
      <c r="E34" s="250" t="s">
        <v>195</v>
      </c>
      <c r="F34" s="258">
        <v>0.03</v>
      </c>
      <c r="G34" s="216" t="s">
        <v>170</v>
      </c>
      <c r="H34" s="216" t="s">
        <v>196</v>
      </c>
      <c r="I34" s="216" t="s">
        <v>197</v>
      </c>
      <c r="J34" s="216" t="s">
        <v>194</v>
      </c>
      <c r="K34" s="216" t="s">
        <v>47</v>
      </c>
      <c r="L34" s="216" t="s">
        <v>198</v>
      </c>
      <c r="M34" s="217">
        <v>1</v>
      </c>
      <c r="N34" s="217">
        <v>1</v>
      </c>
      <c r="O34" s="217">
        <v>1</v>
      </c>
      <c r="P34" s="217">
        <v>1</v>
      </c>
      <c r="Q34" s="217">
        <v>1</v>
      </c>
      <c r="R34" s="216" t="s">
        <v>53</v>
      </c>
      <c r="S34" s="216" t="s">
        <v>199</v>
      </c>
      <c r="T34" s="164"/>
      <c r="U34" s="208"/>
      <c r="V34" s="52"/>
      <c r="W34" s="52"/>
      <c r="X34" s="52"/>
      <c r="Y34" s="52"/>
      <c r="Z34" s="57"/>
      <c r="AA34" s="218"/>
      <c r="AB34" s="129" t="str">
        <f t="shared" si="0"/>
        <v>Cumplimiento del plan de actualización de los procesos en el marco del Sistema de Gestión</v>
      </c>
      <c r="AC34" s="85">
        <f t="shared" si="1"/>
        <v>1</v>
      </c>
      <c r="AD34" s="53">
        <v>0.75</v>
      </c>
      <c r="AE34" s="81">
        <v>0.75</v>
      </c>
      <c r="AF34" s="56" t="s">
        <v>248</v>
      </c>
      <c r="AG34" s="56" t="s">
        <v>249</v>
      </c>
      <c r="AH34" s="129" t="str">
        <f t="shared" si="2"/>
        <v>Cumplimiento del plan de actualización de los procesos en el marco del Sistema de Gestión</v>
      </c>
      <c r="AI34" s="85">
        <f t="shared" si="3"/>
        <v>1</v>
      </c>
      <c r="AJ34" s="53">
        <v>0.63</v>
      </c>
      <c r="AK34" s="157">
        <v>0.63</v>
      </c>
      <c r="AL34" s="219" t="s">
        <v>276</v>
      </c>
      <c r="AM34" s="52" t="s">
        <v>277</v>
      </c>
      <c r="AN34" s="97" t="str">
        <f t="shared" si="5"/>
        <v>Cumplimiento del plan de actualización de los procesos en el marco del Sistema de Gestión</v>
      </c>
      <c r="AO34" s="85">
        <f t="shared" si="6"/>
        <v>1</v>
      </c>
      <c r="AP34" s="53">
        <v>1</v>
      </c>
      <c r="AQ34" s="81">
        <f>AP34/AO34</f>
        <v>1</v>
      </c>
      <c r="AR34" s="97" t="s">
        <v>309</v>
      </c>
      <c r="AS34" s="51"/>
      <c r="AT34" s="225" t="str">
        <f t="shared" si="7"/>
        <v>Cumplimiento del plan de actualización de los procesos en el marco del Sistema de Gestión</v>
      </c>
      <c r="AU34" s="212">
        <f t="shared" si="8"/>
        <v>1</v>
      </c>
      <c r="AV34" s="294">
        <v>1</v>
      </c>
      <c r="AW34" s="214">
        <f>AV34/AU34</f>
        <v>1</v>
      </c>
      <c r="AX34" s="174" t="s">
        <v>344</v>
      </c>
      <c r="AY34" s="176" t="s">
        <v>345</v>
      </c>
      <c r="AZ34" s="226" t="str">
        <f t="shared" si="9"/>
        <v>Cumplimiento del plan de actualización de los procesos en el marco del Sistema de Gestión</v>
      </c>
      <c r="BA34" s="227">
        <f t="shared" si="10"/>
        <v>1</v>
      </c>
      <c r="BB34" s="185">
        <v>1</v>
      </c>
      <c r="BC34" s="228">
        <v>1</v>
      </c>
      <c r="BD34" s="174" t="s">
        <v>344</v>
      </c>
      <c r="BE34" s="176"/>
    </row>
    <row r="35" spans="1:56" ht="163.5" customHeight="1" thickBot="1">
      <c r="A35" s="107">
        <v>25</v>
      </c>
      <c r="B35" s="345"/>
      <c r="C35" s="345"/>
      <c r="D35" s="346"/>
      <c r="E35" s="250" t="s">
        <v>289</v>
      </c>
      <c r="F35" s="258">
        <v>0.03</v>
      </c>
      <c r="G35" s="216" t="s">
        <v>170</v>
      </c>
      <c r="H35" s="216" t="s">
        <v>200</v>
      </c>
      <c r="I35" s="216" t="s">
        <v>284</v>
      </c>
      <c r="J35" s="216" t="s">
        <v>194</v>
      </c>
      <c r="K35" s="216" t="s">
        <v>47</v>
      </c>
      <c r="L35" s="216" t="s">
        <v>198</v>
      </c>
      <c r="M35" s="217">
        <v>1</v>
      </c>
      <c r="N35" s="217">
        <v>1</v>
      </c>
      <c r="O35" s="217">
        <v>1</v>
      </c>
      <c r="P35" s="217">
        <v>1</v>
      </c>
      <c r="Q35" s="217">
        <v>1</v>
      </c>
      <c r="R35" s="216" t="s">
        <v>53</v>
      </c>
      <c r="S35" s="216" t="s">
        <v>199</v>
      </c>
      <c r="T35" s="164"/>
      <c r="U35" s="208"/>
      <c r="V35" s="52"/>
      <c r="W35" s="52"/>
      <c r="X35" s="52"/>
      <c r="Y35" s="52"/>
      <c r="Z35" s="57"/>
      <c r="AA35" s="218"/>
      <c r="AB35" s="129" t="str">
        <f t="shared" si="0"/>
        <v>Acciones correctivas documentadas y vigentes</v>
      </c>
      <c r="AC35" s="85">
        <f t="shared" si="1"/>
        <v>1</v>
      </c>
      <c r="AD35" s="53">
        <v>1</v>
      </c>
      <c r="AE35" s="81">
        <v>1</v>
      </c>
      <c r="AF35" s="56" t="s">
        <v>250</v>
      </c>
      <c r="AG35" s="56" t="s">
        <v>252</v>
      </c>
      <c r="AH35" s="129" t="str">
        <f t="shared" si="2"/>
        <v>Acciones correctivas documentadas y vigentes</v>
      </c>
      <c r="AI35" s="85">
        <f t="shared" si="3"/>
        <v>1</v>
      </c>
      <c r="AJ35" s="53">
        <v>1</v>
      </c>
      <c r="AK35" s="157">
        <v>1</v>
      </c>
      <c r="AL35" s="219" t="s">
        <v>285</v>
      </c>
      <c r="AM35" s="52" t="s">
        <v>275</v>
      </c>
      <c r="AN35" s="97" t="str">
        <f t="shared" si="5"/>
        <v>Acciones correctivas documentadas y vigentes</v>
      </c>
      <c r="AO35" s="85">
        <f t="shared" si="6"/>
        <v>1</v>
      </c>
      <c r="AP35" s="53">
        <v>1</v>
      </c>
      <c r="AQ35" s="81">
        <f>AP35/AO35</f>
        <v>1</v>
      </c>
      <c r="AR35" s="219" t="s">
        <v>285</v>
      </c>
      <c r="AS35" s="60"/>
      <c r="AT35" s="208" t="str">
        <f t="shared" si="7"/>
        <v>Acciones correctivas documentadas y vigentes</v>
      </c>
      <c r="AU35" s="8">
        <f t="shared" si="8"/>
        <v>1</v>
      </c>
      <c r="AV35" s="53">
        <v>1</v>
      </c>
      <c r="AW35" s="5">
        <f>AV35/AU35</f>
        <v>1</v>
      </c>
      <c r="AX35" s="293" t="s">
        <v>342</v>
      </c>
      <c r="AY35" s="289" t="s">
        <v>343</v>
      </c>
      <c r="AZ35" s="208" t="str">
        <f t="shared" si="9"/>
        <v>Acciones correctivas documentadas y vigentes</v>
      </c>
      <c r="BA35" s="8">
        <f t="shared" si="10"/>
        <v>1</v>
      </c>
      <c r="BB35" s="8">
        <v>1</v>
      </c>
      <c r="BC35" s="50">
        <v>1</v>
      </c>
      <c r="BD35" s="293" t="s">
        <v>342</v>
      </c>
    </row>
    <row r="36" spans="1:56" ht="163.5" customHeight="1" thickBot="1">
      <c r="A36" s="107">
        <v>26</v>
      </c>
      <c r="B36" s="345"/>
      <c r="C36" s="345"/>
      <c r="D36" s="346"/>
      <c r="E36" s="253" t="s">
        <v>201</v>
      </c>
      <c r="F36" s="260">
        <v>0.02</v>
      </c>
      <c r="G36" s="255" t="s">
        <v>170</v>
      </c>
      <c r="H36" s="255" t="s">
        <v>202</v>
      </c>
      <c r="I36" s="255" t="s">
        <v>203</v>
      </c>
      <c r="J36" s="255"/>
      <c r="K36" s="255" t="s">
        <v>47</v>
      </c>
      <c r="L36" s="255" t="s">
        <v>204</v>
      </c>
      <c r="M36" s="254">
        <v>1</v>
      </c>
      <c r="N36" s="254">
        <v>1</v>
      </c>
      <c r="O36" s="254">
        <v>1</v>
      </c>
      <c r="P36" s="254">
        <v>1</v>
      </c>
      <c r="Q36" s="254">
        <v>1</v>
      </c>
      <c r="R36" s="216" t="s">
        <v>53</v>
      </c>
      <c r="S36" s="216"/>
      <c r="T36" s="208"/>
      <c r="U36" s="208"/>
      <c r="V36" s="52"/>
      <c r="W36" s="52"/>
      <c r="X36" s="52"/>
      <c r="Y36" s="52"/>
      <c r="Z36" s="57"/>
      <c r="AA36" s="218"/>
      <c r="AB36" s="129" t="str">
        <f t="shared" si="0"/>
        <v>Información publicada según lineamientos de la ley de transparencia 1712 de 2014</v>
      </c>
      <c r="AC36" s="85">
        <f t="shared" si="1"/>
        <v>1</v>
      </c>
      <c r="AD36" s="53">
        <v>1</v>
      </c>
      <c r="AE36" s="81">
        <v>1</v>
      </c>
      <c r="AF36" s="56" t="s">
        <v>251</v>
      </c>
      <c r="AG36" s="249" t="s">
        <v>253</v>
      </c>
      <c r="AH36" s="129" t="str">
        <f t="shared" si="2"/>
        <v>Información publicada según lineamientos de la ley de transparencia 1712 de 2014</v>
      </c>
      <c r="AI36" s="85">
        <f t="shared" si="3"/>
        <v>1</v>
      </c>
      <c r="AJ36" s="53">
        <v>1</v>
      </c>
      <c r="AK36" s="157">
        <v>1</v>
      </c>
      <c r="AL36" s="219" t="s">
        <v>273</v>
      </c>
      <c r="AM36" s="256" t="s">
        <v>274</v>
      </c>
      <c r="AN36" s="97" t="str">
        <f t="shared" si="5"/>
        <v>Información publicada según lineamientos de la ley de transparencia 1712 de 2014</v>
      </c>
      <c r="AO36" s="85">
        <f t="shared" si="6"/>
        <v>1</v>
      </c>
      <c r="AP36" s="53">
        <v>1</v>
      </c>
      <c r="AQ36" s="53">
        <v>1</v>
      </c>
      <c r="AR36" s="274" t="s">
        <v>273</v>
      </c>
      <c r="AS36" s="256" t="s">
        <v>274</v>
      </c>
      <c r="AT36" s="208" t="str">
        <f t="shared" si="7"/>
        <v>Información publicada según lineamientos de la ley de transparencia 1712 de 2014</v>
      </c>
      <c r="AU36" s="8">
        <f t="shared" si="8"/>
        <v>1</v>
      </c>
      <c r="AV36" s="53">
        <v>1</v>
      </c>
      <c r="AW36" s="5">
        <f>AV36/AU36</f>
        <v>1</v>
      </c>
      <c r="AX36" s="291" t="s">
        <v>339</v>
      </c>
      <c r="AY36" s="292" t="s">
        <v>340</v>
      </c>
      <c r="AZ36" s="208" t="str">
        <f t="shared" si="9"/>
        <v>Información publicada según lineamientos de la ley de transparencia 1712 de 2014</v>
      </c>
      <c r="BA36" s="8">
        <f t="shared" si="10"/>
        <v>1</v>
      </c>
      <c r="BB36" s="8">
        <v>1</v>
      </c>
      <c r="BC36" s="50">
        <v>1</v>
      </c>
      <c r="BD36" s="291" t="s">
        <v>341</v>
      </c>
    </row>
    <row r="37" spans="1:56" ht="95.25" customHeight="1">
      <c r="A37" s="103"/>
      <c r="B37" s="342" t="s">
        <v>86</v>
      </c>
      <c r="C37" s="343"/>
      <c r="D37" s="343"/>
      <c r="E37" s="344"/>
      <c r="F37" s="75">
        <f>SUM(F14:F36)</f>
        <v>0.9950000000000003</v>
      </c>
      <c r="G37" s="304"/>
      <c r="H37" s="305"/>
      <c r="I37" s="305"/>
      <c r="J37" s="305"/>
      <c r="K37" s="305"/>
      <c r="L37" s="305"/>
      <c r="M37" s="305"/>
      <c r="N37" s="305"/>
      <c r="O37" s="305"/>
      <c r="P37" s="305"/>
      <c r="Q37" s="305"/>
      <c r="R37" s="305"/>
      <c r="S37" s="305"/>
      <c r="T37" s="305"/>
      <c r="U37" s="305"/>
      <c r="V37" s="305"/>
      <c r="W37" s="305"/>
      <c r="X37" s="305"/>
      <c r="Y37" s="305"/>
      <c r="Z37" s="305"/>
      <c r="AA37" s="306"/>
      <c r="AB37" s="338" t="s">
        <v>88</v>
      </c>
      <c r="AC37" s="339"/>
      <c r="AD37" s="340"/>
      <c r="AE37" s="76">
        <f>AVERAGE(AE14:AE36)</f>
        <v>0.9722222222222222</v>
      </c>
      <c r="AF37" s="304"/>
      <c r="AG37" s="306"/>
      <c r="AH37" s="335" t="s">
        <v>89</v>
      </c>
      <c r="AI37" s="336"/>
      <c r="AJ37" s="337"/>
      <c r="AK37" s="76">
        <f>AVERAGE(AK14:AK36)</f>
        <v>0.6652941176470588</v>
      </c>
      <c r="AL37" s="304"/>
      <c r="AM37" s="306"/>
      <c r="AN37" s="338" t="s">
        <v>90</v>
      </c>
      <c r="AO37" s="339"/>
      <c r="AP37" s="340"/>
      <c r="AQ37" s="76">
        <f>AVERAGE(AQ14:AQ36)</f>
        <v>1</v>
      </c>
      <c r="AR37" s="333"/>
      <c r="AS37" s="334"/>
      <c r="AT37" s="314" t="s">
        <v>91</v>
      </c>
      <c r="AU37" s="314"/>
      <c r="AV37" s="314"/>
      <c r="AW37" s="5">
        <f>AVERAGE(AW14:AW36)</f>
        <v>1</v>
      </c>
      <c r="AX37" s="51"/>
      <c r="AY37" s="315" t="s">
        <v>217</v>
      </c>
      <c r="AZ37" s="315"/>
      <c r="BA37" s="315"/>
      <c r="BB37" s="229">
        <f>AVERAGE(BC14:BC36)</f>
        <v>1</v>
      </c>
      <c r="BC37" s="332"/>
      <c r="BD37" s="332"/>
    </row>
    <row r="38" spans="1:56" ht="15">
      <c r="A38" s="4"/>
      <c r="B38" s="9"/>
      <c r="C38" s="9"/>
      <c r="D38" s="206"/>
      <c r="E38" s="206"/>
      <c r="F38" s="9"/>
      <c r="G38" s="9"/>
      <c r="H38" s="9"/>
      <c r="I38" s="10"/>
      <c r="J38" s="10"/>
      <c r="K38" s="10"/>
      <c r="L38" s="10"/>
      <c r="M38" s="10"/>
      <c r="N38" s="10"/>
      <c r="O38" s="10"/>
      <c r="P38" s="10"/>
      <c r="Q38" s="10"/>
      <c r="R38" s="10"/>
      <c r="S38" s="10"/>
      <c r="T38" s="1"/>
      <c r="U38" s="1"/>
      <c r="V38" s="1"/>
      <c r="W38" s="1"/>
      <c r="X38" s="1"/>
      <c r="Y38" s="1"/>
      <c r="Z38" s="1"/>
      <c r="AA38" s="1"/>
      <c r="AB38" s="303"/>
      <c r="AC38" s="303"/>
      <c r="AD38" s="303"/>
      <c r="AE38" s="49"/>
      <c r="AF38" s="12"/>
      <c r="AG38" s="12"/>
      <c r="AH38" s="303"/>
      <c r="AI38" s="303"/>
      <c r="AJ38" s="303"/>
      <c r="AK38" s="49"/>
      <c r="AL38" s="12"/>
      <c r="AM38" s="12"/>
      <c r="AN38" s="303"/>
      <c r="AO38" s="303"/>
      <c r="AP38" s="303"/>
      <c r="AQ38" s="49"/>
      <c r="AR38" s="12"/>
      <c r="AS38" s="12"/>
      <c r="AT38" s="303"/>
      <c r="AU38" s="303"/>
      <c r="AV38" s="303"/>
      <c r="AW38" s="49"/>
      <c r="AX38" s="12"/>
      <c r="AY38" s="12"/>
      <c r="AZ38" s="303"/>
      <c r="BA38" s="303"/>
      <c r="BB38" s="303"/>
      <c r="BC38" s="49"/>
      <c r="BD38" s="1"/>
    </row>
  </sheetData>
  <sheetProtection/>
  <mergeCells count="83">
    <mergeCell ref="C3:D3"/>
    <mergeCell ref="C4:D4"/>
    <mergeCell ref="C5:D5"/>
    <mergeCell ref="C6:D6"/>
    <mergeCell ref="C7:D7"/>
    <mergeCell ref="E3:J3"/>
    <mergeCell ref="G4:J4"/>
    <mergeCell ref="G5:J5"/>
    <mergeCell ref="G6:J6"/>
    <mergeCell ref="G7:J7"/>
    <mergeCell ref="A3:B3"/>
    <mergeCell ref="A4:B4"/>
    <mergeCell ref="A5:B5"/>
    <mergeCell ref="A6:B6"/>
    <mergeCell ref="A7:B7"/>
    <mergeCell ref="BD11:BD12"/>
    <mergeCell ref="AN11:AP11"/>
    <mergeCell ref="AE11:AE12"/>
    <mergeCell ref="AF11:AF12"/>
    <mergeCell ref="AH11:AJ11"/>
    <mergeCell ref="E9:AA10"/>
    <mergeCell ref="AB9:AG9"/>
    <mergeCell ref="AH9:AM9"/>
    <mergeCell ref="AN9:AS9"/>
    <mergeCell ref="AZ11:BB11"/>
    <mergeCell ref="AB10:AG10"/>
    <mergeCell ref="AW11:AW12"/>
    <mergeCell ref="AZ9:BD9"/>
    <mergeCell ref="AN10:AS10"/>
    <mergeCell ref="AT10:AY10"/>
    <mergeCell ref="A1:AA1"/>
    <mergeCell ref="A2:AA2"/>
    <mergeCell ref="AZ10:BD10"/>
    <mergeCell ref="AX11:AX12"/>
    <mergeCell ref="Y12:Z12"/>
    <mergeCell ref="AQ11:AQ12"/>
    <mergeCell ref="AR11:AR12"/>
    <mergeCell ref="AH10:AM10"/>
    <mergeCell ref="AY11:AY12"/>
    <mergeCell ref="AZ7:BD7"/>
    <mergeCell ref="B37:E37"/>
    <mergeCell ref="B29:B36"/>
    <mergeCell ref="C29:C36"/>
    <mergeCell ref="D29:D32"/>
    <mergeCell ref="D33:D36"/>
    <mergeCell ref="B14:B27"/>
    <mergeCell ref="C14:C27"/>
    <mergeCell ref="AN38:AP38"/>
    <mergeCell ref="AB38:AD38"/>
    <mergeCell ref="AH38:AJ38"/>
    <mergeCell ref="AM11:AM12"/>
    <mergeCell ref="AB37:AD37"/>
    <mergeCell ref="AK11:AK12"/>
    <mergeCell ref="BC11:BC12"/>
    <mergeCell ref="AZ8:BD8"/>
    <mergeCell ref="BC37:BD37"/>
    <mergeCell ref="AN7:AS7"/>
    <mergeCell ref="AT7:AY7"/>
    <mergeCell ref="AH7:AM7"/>
    <mergeCell ref="AH8:AM8"/>
    <mergeCell ref="AR37:AS37"/>
    <mergeCell ref="AH37:AJ37"/>
    <mergeCell ref="AN37:AP37"/>
    <mergeCell ref="AT37:AV37"/>
    <mergeCell ref="AY37:BA37"/>
    <mergeCell ref="AB7:AG7"/>
    <mergeCell ref="AB8:AG8"/>
    <mergeCell ref="AL11:AL12"/>
    <mergeCell ref="A9:D10"/>
    <mergeCell ref="W11:AA11"/>
    <mergeCell ref="AB11:AD11"/>
    <mergeCell ref="E11:T11"/>
    <mergeCell ref="AG11:AG12"/>
    <mergeCell ref="AZ38:BB38"/>
    <mergeCell ref="G37:AA37"/>
    <mergeCell ref="AF37:AG37"/>
    <mergeCell ref="AT38:AV38"/>
    <mergeCell ref="AL37:AM37"/>
    <mergeCell ref="AN8:AS8"/>
    <mergeCell ref="AT8:AY8"/>
    <mergeCell ref="AT11:AV11"/>
    <mergeCell ref="AS11:AS12"/>
    <mergeCell ref="AT9:AY9"/>
  </mergeCells>
  <conditionalFormatting sqref="BB37 AK37 AE14:AE37 AQ14:AQ35 AW37 BC14:BC37 AQ37">
    <cfRule type="containsText" priority="275" dxfId="2" operator="containsText" text="N/A">
      <formula>NOT(ISERROR(SEARCH("N/A",AE14)))</formula>
    </cfRule>
    <cfRule type="cellIs" priority="276" dxfId="1" operator="between">
      <formula>'PLAN GESTION POR PROCESO'!#REF!</formula>
      <formula>'PLAN GESTION POR PROCESO'!#REF!</formula>
    </cfRule>
    <cfRule type="cellIs" priority="277" dxfId="0" operator="between">
      <formula>'PLAN GESTION POR PROCESO'!#REF!</formula>
      <formula>'PLAN GESTION POR PROCESO'!#REF!</formula>
    </cfRule>
    <cfRule type="cellIs" priority="278" dxfId="32" operator="between">
      <formula>'PLAN GESTION POR PROCESO'!#REF!</formula>
      <formula>'PLAN GESTION POR PROCESO'!#REF!</formula>
    </cfRule>
  </conditionalFormatting>
  <conditionalFormatting sqref="AE37">
    <cfRule type="colorScale" priority="66" dxfId="33">
      <colorScale>
        <cfvo type="min" val="0"/>
        <cfvo type="percentile" val="50"/>
        <cfvo type="max"/>
        <color rgb="FFF8696B"/>
        <color rgb="FFFFEB84"/>
        <color rgb="FF63BE7B"/>
      </colorScale>
    </cfRule>
  </conditionalFormatting>
  <conditionalFormatting sqref="AK37">
    <cfRule type="colorScale" priority="65" dxfId="33">
      <colorScale>
        <cfvo type="min" val="0"/>
        <cfvo type="percentile" val="50"/>
        <cfvo type="max"/>
        <color rgb="FFF8696B"/>
        <color rgb="FFFFEB84"/>
        <color rgb="FF63BE7B"/>
      </colorScale>
    </cfRule>
  </conditionalFormatting>
  <conditionalFormatting sqref="AQ37">
    <cfRule type="colorScale" priority="64" dxfId="33">
      <colorScale>
        <cfvo type="min" val="0"/>
        <cfvo type="percentile" val="50"/>
        <cfvo type="max"/>
        <color rgb="FFF8696B"/>
        <color rgb="FFFFEB84"/>
        <color rgb="FF63BE7B"/>
      </colorScale>
    </cfRule>
  </conditionalFormatting>
  <conditionalFormatting sqref="AW37">
    <cfRule type="colorScale" priority="63" dxfId="33">
      <colorScale>
        <cfvo type="min" val="0"/>
        <cfvo type="percentile" val="50"/>
        <cfvo type="max"/>
        <color rgb="FFF8696B"/>
        <color rgb="FFFFEB84"/>
        <color rgb="FF63BE7B"/>
      </colorScale>
    </cfRule>
  </conditionalFormatting>
  <conditionalFormatting sqref="BB37">
    <cfRule type="colorScale" priority="58" dxfId="33">
      <colorScale>
        <cfvo type="min" val="0"/>
        <cfvo type="percentile" val="50"/>
        <cfvo type="max"/>
        <color rgb="FFF8696B"/>
        <color rgb="FFFFEB84"/>
        <color rgb="FF63BE7B"/>
      </colorScale>
    </cfRule>
  </conditionalFormatting>
  <conditionalFormatting sqref="AE14:AE36">
    <cfRule type="containsText" priority="51" dxfId="2" operator="containsText" text="N/A">
      <formula>NOT(ISERROR(SEARCH("N/A",AE14)))</formula>
    </cfRule>
  </conditionalFormatting>
  <conditionalFormatting sqref="AD14:AD19">
    <cfRule type="containsText" priority="47" dxfId="2" operator="containsText" text="N/A">
      <formula>NOT(ISERROR(SEARCH("N/A",AD14)))</formula>
    </cfRule>
    <cfRule type="cellIs" priority="48" dxfId="1" operator="between">
      <formula>'PLAN GESTION POR PROCESO'!#REF!</formula>
      <formula>'PLAN GESTION POR PROCESO'!#REF!</formula>
    </cfRule>
    <cfRule type="cellIs" priority="49" dxfId="0" operator="between">
      <formula>'PLAN GESTION POR PROCESO'!#REF!</formula>
      <formula>'PLAN GESTION POR PROCESO'!#REF!</formula>
    </cfRule>
    <cfRule type="cellIs" priority="50" dxfId="32" operator="between">
      <formula>'PLAN GESTION POR PROCESO'!#REF!</formula>
      <formula>'PLAN GESTION POR PROCESO'!#REF!</formula>
    </cfRule>
  </conditionalFormatting>
  <conditionalFormatting sqref="AD14:AD19">
    <cfRule type="containsText" priority="43" dxfId="2" operator="containsText" text="N/A">
      <formula>NOT(ISERROR(SEARCH("N/A",AD14)))</formula>
    </cfRule>
  </conditionalFormatting>
  <conditionalFormatting sqref="BB37">
    <cfRule type="colorScale" priority="439" dxfId="33">
      <colorScale>
        <cfvo type="min" val="0"/>
        <cfvo type="percentile" val="50"/>
        <cfvo type="max"/>
        <color rgb="FF63BE7B"/>
        <color rgb="FFFFEB84"/>
        <color rgb="FFF8696B"/>
      </colorScale>
    </cfRule>
  </conditionalFormatting>
  <conditionalFormatting sqref="AR14">
    <cfRule type="containsText" priority="30" dxfId="2" operator="containsText" text="N/A">
      <formula>NOT(ISERROR(SEARCH("N/A",AR14)))</formula>
    </cfRule>
    <cfRule type="cellIs" priority="31" dxfId="1" operator="between">
      <formula>'PLAN GESTION POR PROCESO'!#REF!</formula>
      <formula>'PLAN GESTION POR PROCESO'!#REF!</formula>
    </cfRule>
    <cfRule type="cellIs" priority="32" dxfId="0" operator="between">
      <formula>'PLAN GESTION POR PROCESO'!#REF!</formula>
      <formula>'PLAN GESTION POR PROCESO'!#REF!</formula>
    </cfRule>
    <cfRule type="cellIs" priority="33" dxfId="32" operator="between">
      <formula>'PLAN GESTION POR PROCESO'!#REF!</formula>
      <formula>'PLAN GESTION POR PROCESO'!#REF!</formula>
    </cfRule>
  </conditionalFormatting>
  <conditionalFormatting sqref="AR17">
    <cfRule type="containsText" priority="26" dxfId="2" operator="containsText" text="N/A">
      <formula>NOT(ISERROR(SEARCH("N/A",AR17)))</formula>
    </cfRule>
    <cfRule type="cellIs" priority="27" dxfId="1" operator="between">
      <formula>'PLAN GESTION POR PROCESO'!#REF!</formula>
      <formula>'PLAN GESTION POR PROCESO'!#REF!</formula>
    </cfRule>
    <cfRule type="cellIs" priority="28" dxfId="0" operator="between">
      <formula>'PLAN GESTION POR PROCESO'!#REF!</formula>
      <formula>'PLAN GESTION POR PROCESO'!#REF!</formula>
    </cfRule>
    <cfRule type="cellIs" priority="29" dxfId="32" operator="between">
      <formula>'PLAN GESTION POR PROCESO'!#REF!</formula>
      <formula>'PLAN GESTION POR PROCESO'!#REF!</formula>
    </cfRule>
  </conditionalFormatting>
  <conditionalFormatting sqref="AW14:AW36">
    <cfRule type="containsText" priority="22" dxfId="2" operator="containsText" text="N/A">
      <formula>NOT(ISERROR(SEARCH("N/A",AW14)))</formula>
    </cfRule>
    <cfRule type="cellIs" priority="23" dxfId="1" operator="between">
      <formula>'PLAN GESTION POR PROCESO'!#REF!</formula>
      <formula>'PLAN GESTION POR PROCESO'!#REF!</formula>
    </cfRule>
    <cfRule type="cellIs" priority="24" dxfId="0" operator="between">
      <formula>'PLAN GESTION POR PROCESO'!#REF!</formula>
      <formula>'PLAN GESTION POR PROCESO'!#REF!</formula>
    </cfRule>
    <cfRule type="cellIs" priority="25" dxfId="32" operator="between">
      <formula>'PLAN GESTION POR PROCESO'!#REF!</formula>
      <formula>'PLAN GESTION POR PROCESO'!#REF!</formula>
    </cfRule>
  </conditionalFormatting>
  <conditionalFormatting sqref="BC14:BC36">
    <cfRule type="colorScale" priority="21" dxfId="33">
      <colorScale>
        <cfvo type="min" val="0"/>
        <cfvo type="percentile" val="50"/>
        <cfvo type="max"/>
        <color rgb="FFF8696B"/>
        <color rgb="FFFFEB84"/>
        <color rgb="FF63BE7B"/>
      </colorScale>
    </cfRule>
  </conditionalFormatting>
  <conditionalFormatting sqref="AX27">
    <cfRule type="containsText" priority="17" dxfId="2" operator="containsText" text="N/A">
      <formula>NOT(ISERROR(SEARCH("N/A",AX27)))</formula>
    </cfRule>
    <cfRule type="cellIs" priority="18" dxfId="1" operator="between">
      <formula>'PLAN GESTION POR PROCESO'!#REF!</formula>
      <formula>'PLAN GESTION POR PROCESO'!#REF!</formula>
    </cfRule>
    <cfRule type="cellIs" priority="19" dxfId="0" operator="between">
      <formula>'PLAN GESTION POR PROCESO'!#REF!</formula>
      <formula>'PLAN GESTION POR PROCESO'!#REF!</formula>
    </cfRule>
    <cfRule type="cellIs" priority="20" dxfId="32" operator="between">
      <formula>'PLAN GESTION POR PROCESO'!#REF!</formula>
      <formula>'PLAN GESTION POR PROCESO'!#REF!</formula>
    </cfRule>
  </conditionalFormatting>
  <conditionalFormatting sqref="AY27">
    <cfRule type="containsText" priority="13" dxfId="2" operator="containsText" text="N/A">
      <formula>NOT(ISERROR(SEARCH("N/A",AY27)))</formula>
    </cfRule>
    <cfRule type="cellIs" priority="14" dxfId="1" operator="between">
      <formula>'PLAN GESTION POR PROCESO'!#REF!</formula>
      <formula>'PLAN GESTION POR PROCESO'!#REF!</formula>
    </cfRule>
    <cfRule type="cellIs" priority="15" dxfId="0" operator="between">
      <formula>'PLAN GESTION POR PROCESO'!#REF!</formula>
      <formula>'PLAN GESTION POR PROCESO'!#REF!</formula>
    </cfRule>
    <cfRule type="cellIs" priority="16" dxfId="32" operator="between">
      <formula>'PLAN GESTION POR PROCESO'!#REF!</formula>
      <formula>'PLAN GESTION POR PROCESO'!#REF!</formula>
    </cfRule>
  </conditionalFormatting>
  <conditionalFormatting sqref="AX32">
    <cfRule type="containsText" priority="9" dxfId="2" operator="containsText" text="N/A">
      <formula>NOT(ISERROR(SEARCH("N/A",AX32)))</formula>
    </cfRule>
    <cfRule type="cellIs" priority="10" dxfId="1" operator="between">
      <formula>'PLAN GESTION POR PROCESO'!#REF!</formula>
      <formula>'PLAN GESTION POR PROCESO'!#REF!</formula>
    </cfRule>
    <cfRule type="cellIs" priority="11" dxfId="0" operator="between">
      <formula>'PLAN GESTION POR PROCESO'!#REF!</formula>
      <formula>'PLAN GESTION POR PROCESO'!#REF!</formula>
    </cfRule>
    <cfRule type="cellIs" priority="12" dxfId="32" operator="between">
      <formula>'PLAN GESTION POR PROCESO'!#REF!</formula>
      <formula>'PLAN GESTION POR PROCESO'!#REF!</formula>
    </cfRule>
  </conditionalFormatting>
  <conditionalFormatting sqref="AY32">
    <cfRule type="containsText" priority="5" dxfId="2" operator="containsText" text="N/A">
      <formula>NOT(ISERROR(SEARCH("N/A",AY32)))</formula>
    </cfRule>
    <cfRule type="cellIs" priority="6" dxfId="1" operator="between">
      <formula>'PLAN GESTION POR PROCESO'!#REF!</formula>
      <formula>'PLAN GESTION POR PROCESO'!#REF!</formula>
    </cfRule>
    <cfRule type="cellIs" priority="7" dxfId="0" operator="between">
      <formula>'PLAN GESTION POR PROCESO'!#REF!</formula>
      <formula>'PLAN GESTION POR PROCESO'!#REF!</formula>
    </cfRule>
    <cfRule type="cellIs" priority="8" dxfId="32" operator="between">
      <formula>'PLAN GESTION POR PROCESO'!#REF!</formula>
      <formula>'PLAN GESTION POR PROCESO'!#REF!</formula>
    </cfRule>
  </conditionalFormatting>
  <conditionalFormatting sqref="AX33">
    <cfRule type="containsText" priority="1" dxfId="2" operator="containsText" text="N/A">
      <formula>NOT(ISERROR(SEARCH("N/A",AX33)))</formula>
    </cfRule>
    <cfRule type="cellIs" priority="2" dxfId="1" operator="between">
      <formula>'PLAN GESTION POR PROCESO'!#REF!</formula>
      <formula>'PLAN GESTION POR PROCESO'!#REF!</formula>
    </cfRule>
    <cfRule type="cellIs" priority="3" dxfId="0" operator="between">
      <formula>'PLAN GESTION POR PROCESO'!#REF!</formula>
      <formula>'PLAN GESTION POR PROCESO'!#REF!</formula>
    </cfRule>
    <cfRule type="cellIs" priority="4" dxfId="32" operator="between">
      <formula>'PLAN GESTION POR PROCESO'!#REF!</formula>
      <formula>'PLAN GESTION POR PROCESO'!#REF!</formula>
    </cfRule>
  </conditionalFormatting>
  <dataValidations count="10">
    <dataValidation type="list" allowBlank="1" showInputMessage="1" showErrorMessage="1" sqref="G18:G28">
      <formula1>META02</formula1>
    </dataValidation>
    <dataValidation type="list" allowBlank="1" showInputMessage="1" showErrorMessage="1" promptTitle="Cualquier contenido" error="Escriba un texto " sqref="G14:G17">
      <formula1>META02</formula1>
    </dataValidation>
    <dataValidation type="list" allowBlank="1" showInputMessage="1" showErrorMessage="1" promptTitle="Cualquier contenido" error="Escriba un texto " sqref="G36 G29:G33">
      <formula1>META2</formula1>
    </dataValidation>
    <dataValidation type="list" allowBlank="1" showInputMessage="1" showErrorMessage="1" sqref="AD5">
      <formula1>$BD$7:$BD$8</formula1>
    </dataValidation>
    <dataValidation type="list" allowBlank="1" showInputMessage="1" showErrorMessage="1" sqref="K14:K36">
      <formula1>PROGRAMACION</formula1>
    </dataValidation>
    <dataValidation type="list" allowBlank="1" showInputMessage="1" showErrorMessage="1" sqref="R14:R36">
      <formula1>INDICADOR</formula1>
    </dataValidation>
    <dataValidation type="list" allowBlank="1" showInputMessage="1" showErrorMessage="1" sqref="W14:W36">
      <formula1>FUENTE</formula1>
    </dataValidation>
    <dataValidation type="list" allowBlank="1" showInputMessage="1" showErrorMessage="1" sqref="X14:X36">
      <formula1>RUBROS</formula1>
    </dataValidation>
    <dataValidation type="list" allowBlank="1" showInputMessage="1" showErrorMessage="1" sqref="Y14:Y36">
      <formula1>CODIGO</formula1>
    </dataValidation>
    <dataValidation type="list" allowBlank="1" showInputMessage="1" showErrorMessage="1" sqref="V14:V36">
      <formula1>CONTRALORIA</formula1>
    </dataValidation>
  </dataValidations>
  <hyperlinks>
    <hyperlink ref="AG36" r:id="rId1" display="http://www.gobiernobogota.gov.co/transparencia/instrumentos-gestion-informacion-publica/relacionados-la-informacion/107-registro"/>
    <hyperlink ref="AM36" r:id="rId2" display="http://www.gobiernobogota.gov.co/transparencia/instrumentos-gestion-informacion-publica/relacionados-informacion"/>
    <hyperlink ref="AS36" r:id="rId3" display="http://www.gobiernobogota.gov.co/transparencia/instrumentos-gestion-informacion-publica/relacionados-informacion"/>
  </hyperlinks>
  <printOptions/>
  <pageMargins left="0.7086614173228347" right="0.7086614173228347" top="0.7480314960629921" bottom="0.7480314960629921" header="0.31496062992125984" footer="0.31496062992125984"/>
  <pageSetup horizontalDpi="300" verticalDpi="300" orientation="landscape" paperSize="14" scale="30" r:id="rId7"/>
  <headerFooter>
    <oddFooter>&amp;RCódigo: PLE-PIN-F017
Versión: 1
Vigencia desde: 8 septiembre de 2017
</oddFooter>
  </headerFooter>
  <colBreaks count="1" manualBreakCount="1">
    <brk id="27" max="42" man="1"/>
  </colBreaks>
  <drawing r:id="rId6"/>
  <legacyDrawing r:id="rId5"/>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40</v>
      </c>
      <c r="B1" t="s">
        <v>27</v>
      </c>
      <c r="C1" t="s">
        <v>43</v>
      </c>
      <c r="D1" t="s">
        <v>45</v>
      </c>
      <c r="F1" t="s">
        <v>20</v>
      </c>
    </row>
    <row r="2" spans="1:6" ht="15">
      <c r="A2" t="s">
        <v>34</v>
      </c>
      <c r="B2" t="s">
        <v>41</v>
      </c>
      <c r="D2" t="s">
        <v>46</v>
      </c>
      <c r="F2" t="s">
        <v>52</v>
      </c>
    </row>
    <row r="3" spans="1:6" ht="15">
      <c r="A3" t="s">
        <v>35</v>
      </c>
      <c r="B3" t="s">
        <v>42</v>
      </c>
      <c r="C3" t="s">
        <v>92</v>
      </c>
      <c r="D3" t="s">
        <v>47</v>
      </c>
      <c r="F3" t="s">
        <v>53</v>
      </c>
    </row>
    <row r="4" spans="1:6" ht="15">
      <c r="A4" t="s">
        <v>36</v>
      </c>
      <c r="C4" t="s">
        <v>93</v>
      </c>
      <c r="D4" t="s">
        <v>48</v>
      </c>
      <c r="F4" t="s">
        <v>54</v>
      </c>
    </row>
    <row r="5" spans="1:4" ht="15">
      <c r="A5" t="s">
        <v>37</v>
      </c>
      <c r="C5" t="s">
        <v>94</v>
      </c>
      <c r="D5" t="s">
        <v>49</v>
      </c>
    </row>
    <row r="6" spans="1:7" ht="15">
      <c r="A6" t="s">
        <v>38</v>
      </c>
      <c r="C6" t="s">
        <v>95</v>
      </c>
      <c r="E6" t="s">
        <v>68</v>
      </c>
      <c r="G6" t="s">
        <v>69</v>
      </c>
    </row>
    <row r="7" spans="1:7" ht="15">
      <c r="A7" t="s">
        <v>39</v>
      </c>
      <c r="E7" t="s">
        <v>50</v>
      </c>
      <c r="G7" t="s">
        <v>70</v>
      </c>
    </row>
    <row r="8" spans="5:7" ht="15">
      <c r="E8" t="s">
        <v>51</v>
      </c>
      <c r="G8" t="s">
        <v>71</v>
      </c>
    </row>
    <row r="9" ht="15">
      <c r="E9" t="s">
        <v>66</v>
      </c>
    </row>
    <row r="10" ht="15">
      <c r="E10" t="s">
        <v>67</v>
      </c>
    </row>
    <row r="12" spans="1:8" s="15" customFormat="1" ht="74.25" customHeight="1">
      <c r="A12" s="25"/>
      <c r="C12" s="26"/>
      <c r="D12" s="18"/>
      <c r="H12" s="15" t="s">
        <v>73</v>
      </c>
    </row>
    <row r="13" spans="1:8" s="15" customFormat="1" ht="74.25" customHeight="1">
      <c r="A13" s="25"/>
      <c r="C13" s="26"/>
      <c r="D13" s="18"/>
      <c r="H13" s="15" t="s">
        <v>74</v>
      </c>
    </row>
    <row r="14" spans="1:8" s="15" customFormat="1" ht="74.25" customHeight="1">
      <c r="A14" s="25"/>
      <c r="C14" s="26"/>
      <c r="D14" s="14"/>
      <c r="H14" s="15" t="s">
        <v>75</v>
      </c>
    </row>
    <row r="15" spans="1:8" s="15" customFormat="1" ht="74.25" customHeight="1">
      <c r="A15" s="25"/>
      <c r="C15" s="26"/>
      <c r="D15" s="14"/>
      <c r="H15" s="15" t="s">
        <v>76</v>
      </c>
    </row>
    <row r="16" spans="1:4" s="15" customFormat="1" ht="74.25" customHeight="1" thickBot="1">
      <c r="A16" s="25"/>
      <c r="C16" s="26"/>
      <c r="D16" s="17"/>
    </row>
    <row r="17" spans="1:4" s="15" customFormat="1" ht="74.25" customHeight="1">
      <c r="A17" s="25"/>
      <c r="C17" s="26"/>
      <c r="D17" s="16"/>
    </row>
    <row r="18" spans="1:4" s="15" customFormat="1" ht="74.25" customHeight="1">
      <c r="A18" s="25"/>
      <c r="C18" s="26"/>
      <c r="D18" s="18"/>
    </row>
    <row r="19" spans="1:4" s="15" customFormat="1" ht="74.25" customHeight="1">
      <c r="A19" s="25"/>
      <c r="C19" s="26"/>
      <c r="D19" s="18"/>
    </row>
    <row r="20" spans="1:4" s="15" customFormat="1" ht="74.25" customHeight="1">
      <c r="A20" s="25"/>
      <c r="C20" s="26"/>
      <c r="D20" s="18"/>
    </row>
    <row r="21" spans="1:4" s="15" customFormat="1" ht="74.25" customHeight="1" thickBot="1">
      <c r="A21" s="25"/>
      <c r="C21" s="27"/>
      <c r="D21" s="18"/>
    </row>
    <row r="22" spans="3:4" ht="18.75" thickBot="1">
      <c r="C22" s="27"/>
      <c r="D22" s="16"/>
    </row>
    <row r="23" spans="3:4" ht="18.75" thickBot="1">
      <c r="C23" s="27"/>
      <c r="D23" s="13"/>
    </row>
    <row r="24" spans="3:4" ht="18">
      <c r="C24" s="28"/>
      <c r="D24" s="16"/>
    </row>
    <row r="25" spans="3:4" ht="18">
      <c r="C25" s="28"/>
      <c r="D25" s="18"/>
    </row>
    <row r="26" spans="3:4" ht="18">
      <c r="C26" s="28"/>
      <c r="D26" s="18"/>
    </row>
    <row r="27" spans="3:4" ht="18.75" thickBot="1">
      <c r="C27" s="28"/>
      <c r="D27" s="17"/>
    </row>
    <row r="28" spans="3:4" ht="18">
      <c r="C28" s="28"/>
      <c r="D28" s="16"/>
    </row>
    <row r="29" spans="3:4" ht="18">
      <c r="C29" s="28"/>
      <c r="D29" s="18"/>
    </row>
    <row r="30" spans="3:4" ht="18">
      <c r="C30" s="28"/>
      <c r="D30" s="18"/>
    </row>
    <row r="31" spans="3:4" ht="18">
      <c r="C31" s="28"/>
      <c r="D31" s="18"/>
    </row>
    <row r="32" spans="3:4" ht="18">
      <c r="C32" s="29"/>
      <c r="D32" s="18"/>
    </row>
    <row r="33" spans="3:4" ht="18">
      <c r="C33" s="29"/>
      <c r="D33" s="18"/>
    </row>
    <row r="34" spans="3:4" ht="18">
      <c r="C34" s="29"/>
      <c r="D34" s="17"/>
    </row>
    <row r="35" spans="3:4" ht="18">
      <c r="C35" s="29"/>
      <c r="D35" s="17"/>
    </row>
    <row r="36" spans="3:4" ht="18">
      <c r="C36" s="29"/>
      <c r="D36" s="17"/>
    </row>
    <row r="37" spans="3:4" ht="18">
      <c r="C37" s="29"/>
      <c r="D37" s="17"/>
    </row>
    <row r="38" spans="3:4" ht="18">
      <c r="C38" s="29"/>
      <c r="D38" s="20"/>
    </row>
    <row r="39" spans="3:4" ht="18">
      <c r="C39" s="29"/>
      <c r="D39" s="20"/>
    </row>
    <row r="40" spans="3:4" ht="18">
      <c r="C40" s="30"/>
      <c r="D40" s="20"/>
    </row>
    <row r="41" spans="3:4" ht="18">
      <c r="C41" s="30"/>
      <c r="D41" s="20"/>
    </row>
    <row r="42" spans="3:4" ht="18.75" thickBot="1">
      <c r="C42" s="31"/>
      <c r="D42" s="20"/>
    </row>
    <row r="43" spans="3:4" ht="18">
      <c r="C43" s="32"/>
      <c r="D43" s="16"/>
    </row>
    <row r="44" spans="3:4" ht="18">
      <c r="C44" s="33"/>
      <c r="D44" s="17"/>
    </row>
    <row r="45" spans="3:4" ht="18">
      <c r="C45" s="33"/>
      <c r="D45" s="17"/>
    </row>
    <row r="46" spans="3:4" ht="18">
      <c r="C46" s="33"/>
      <c r="D46" s="20"/>
    </row>
    <row r="47" spans="3:4" ht="18.75" thickBot="1">
      <c r="C47" s="34"/>
      <c r="D47" s="19"/>
    </row>
    <row r="48" ht="18">
      <c r="C48" s="35"/>
    </row>
    <row r="49" ht="18">
      <c r="C49" s="35"/>
    </row>
    <row r="50" ht="18">
      <c r="C50" s="35"/>
    </row>
    <row r="51" ht="18">
      <c r="C51" s="35"/>
    </row>
    <row r="52" ht="18">
      <c r="C52" s="36"/>
    </row>
    <row r="53" ht="18">
      <c r="C53" s="36"/>
    </row>
    <row r="54" ht="18">
      <c r="C54" s="36"/>
    </row>
    <row r="55" ht="18">
      <c r="C55" s="36"/>
    </row>
    <row r="56" ht="18">
      <c r="C56" s="37"/>
    </row>
    <row r="57" ht="18">
      <c r="C57" s="38"/>
    </row>
    <row r="58" ht="18">
      <c r="C58" s="38"/>
    </row>
    <row r="59" ht="18">
      <c r="C59" s="38"/>
    </row>
    <row r="60" ht="18.75" thickBot="1">
      <c r="C60" s="39"/>
    </row>
    <row r="61" ht="18">
      <c r="C61" s="40"/>
    </row>
    <row r="62" ht="18">
      <c r="C62" s="41"/>
    </row>
    <row r="63" ht="18">
      <c r="C63" s="41"/>
    </row>
    <row r="64" ht="18">
      <c r="C64" s="41"/>
    </row>
    <row r="65" ht="18">
      <c r="C65" s="41"/>
    </row>
    <row r="66" ht="18">
      <c r="C66" s="42"/>
    </row>
    <row r="67" ht="18">
      <c r="C67" s="42"/>
    </row>
    <row r="68" ht="18">
      <c r="C68" s="42"/>
    </row>
    <row r="69" ht="18">
      <c r="C69" s="42"/>
    </row>
    <row r="70" ht="18">
      <c r="C70" s="42"/>
    </row>
    <row r="71" ht="18">
      <c r="C71" s="43"/>
    </row>
    <row r="72" ht="18">
      <c r="C72" s="42"/>
    </row>
    <row r="73" ht="18">
      <c r="C73" s="42"/>
    </row>
    <row r="74" ht="18">
      <c r="C74" s="42"/>
    </row>
    <row r="75" ht="18">
      <c r="C75" s="42"/>
    </row>
    <row r="76" ht="18">
      <c r="C76" s="42"/>
    </row>
    <row r="77" ht="18">
      <c r="C77" s="42"/>
    </row>
    <row r="78" ht="18">
      <c r="C78" s="42"/>
    </row>
    <row r="79" ht="18">
      <c r="C79" s="41"/>
    </row>
    <row r="80" ht="18">
      <c r="C80" s="41"/>
    </row>
    <row r="81" ht="18">
      <c r="C81" s="41"/>
    </row>
    <row r="82" ht="18">
      <c r="C82" s="41"/>
    </row>
    <row r="83" ht="18">
      <c r="C83" s="41"/>
    </row>
    <row r="84" ht="18">
      <c r="C84" s="41"/>
    </row>
    <row r="85" ht="18">
      <c r="C85" s="44"/>
    </row>
    <row r="86" ht="18">
      <c r="C86" s="41"/>
    </row>
    <row r="87" ht="18">
      <c r="C87" s="41"/>
    </row>
    <row r="88" ht="18.75" thickBot="1">
      <c r="C88" s="45"/>
    </row>
    <row r="89" ht="18">
      <c r="C89" s="46"/>
    </row>
    <row r="90" ht="18">
      <c r="C90" s="42"/>
    </row>
    <row r="91" ht="18">
      <c r="C91" s="42"/>
    </row>
    <row r="92" ht="18">
      <c r="C92" s="42"/>
    </row>
    <row r="93" ht="18">
      <c r="C93" s="42"/>
    </row>
    <row r="94" ht="18.75" thickBot="1">
      <c r="C94" s="47"/>
    </row>
    <row r="99" spans="2:3" ht="15">
      <c r="B99" t="s">
        <v>31</v>
      </c>
      <c r="C99" t="s">
        <v>55</v>
      </c>
    </row>
    <row r="100" spans="2:3" ht="30">
      <c r="B100" s="22">
        <v>1167</v>
      </c>
      <c r="C100" s="15" t="s">
        <v>56</v>
      </c>
    </row>
    <row r="101" spans="2:3" ht="30">
      <c r="B101" s="22">
        <v>1131</v>
      </c>
      <c r="C101" s="15" t="s">
        <v>57</v>
      </c>
    </row>
    <row r="102" spans="2:3" ht="30">
      <c r="B102" s="22">
        <v>1177</v>
      </c>
      <c r="C102" s="15" t="s">
        <v>58</v>
      </c>
    </row>
    <row r="103" spans="2:3" ht="30">
      <c r="B103" s="22">
        <v>1094</v>
      </c>
      <c r="C103" s="15" t="s">
        <v>59</v>
      </c>
    </row>
    <row r="104" spans="2:3" ht="30">
      <c r="B104" s="22">
        <v>1128</v>
      </c>
      <c r="C104" s="15" t="s">
        <v>60</v>
      </c>
    </row>
    <row r="105" spans="2:3" ht="30">
      <c r="B105" s="22">
        <v>1095</v>
      </c>
      <c r="C105" s="15" t="s">
        <v>61</v>
      </c>
    </row>
    <row r="106" spans="2:3" ht="45">
      <c r="B106" s="22">
        <v>1129</v>
      </c>
      <c r="C106" s="15" t="s">
        <v>62</v>
      </c>
    </row>
    <row r="107" spans="2:3" ht="45">
      <c r="B107" s="22">
        <v>1120</v>
      </c>
      <c r="C107" s="15" t="s">
        <v>63</v>
      </c>
    </row>
    <row r="108" ht="15">
      <c r="B108" s="21"/>
    </row>
    <row r="109" ht="15">
      <c r="B109" s="21"/>
    </row>
  </sheetData>
  <sheetProtection/>
  <conditionalFormatting sqref="C13">
    <cfRule type="colorScale" priority="1" dxfId="33">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lastPrinted>2017-12-22T19:24:18Z</cp:lastPrinted>
  <dcterms:created xsi:type="dcterms:W3CDTF">2016-04-29T15:58:00Z</dcterms:created>
  <dcterms:modified xsi:type="dcterms:W3CDTF">2019-01-18T16:09:13Z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