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01"/>
  <workbookPr defaultThemeVersion="124226"/>
  <mc:AlternateContent xmlns:mc="http://schemas.openxmlformats.org/markup-compatibility/2006">
    <mc:Choice Requires="x15">
      <x15ac:absPath xmlns:x15ac="http://schemas.microsoft.com/office/spreadsheetml/2010/11/ac" url="C:\Users\ricardo.bermudez\Documents\Calidad\Plan de gestion 2019 bosa\IV TRIMESTRE\IV TRIMESTRE\"/>
    </mc:Choice>
  </mc:AlternateContent>
  <xr:revisionPtr revIDLastSave="120" documentId="13_ncr:1_{9B5D05E1-014B-4980-BFB2-FD9E81E22FF6}" xr6:coauthVersionLast="45" xr6:coauthVersionMax="45" xr10:uidLastSave="{0A03D489-1AEF-4E5C-A953-E42904964505}"/>
  <bookViews>
    <workbookView xWindow="-120" yWindow="-120" windowWidth="29040" windowHeight="15840" tabRatio="604" xr2:uid="{00000000-000D-0000-FFFF-FFFF00000000}"/>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PROCESO'!$A$14:$AT$36</definedName>
    <definedName name="_xlnm.Print_Area" localSheetId="0">'PLAN GESTION POR PROCESO'!$A$1:$AT$42</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36" i="1" l="1"/>
  <c r="AR36" i="1"/>
  <c r="AM20" i="1"/>
  <c r="AM35" i="1" l="1"/>
  <c r="AR28" i="1"/>
  <c r="AR29" i="1"/>
  <c r="AR27" i="1"/>
  <c r="AS22" i="1"/>
  <c r="AS21" i="1"/>
  <c r="AT19" i="1"/>
  <c r="AR19" i="1"/>
  <c r="AC25" i="1" l="1"/>
  <c r="AA30" i="1" l="1"/>
  <c r="AC21" i="1"/>
  <c r="X23" i="1" l="1"/>
  <c r="AS20" i="1"/>
  <c r="AS30" i="1"/>
  <c r="AS31" i="1"/>
  <c r="AS32" i="1"/>
  <c r="AS33" i="1"/>
  <c r="AS35" i="1"/>
  <c r="AM21" i="1"/>
  <c r="AM22" i="1"/>
  <c r="AM27" i="1"/>
  <c r="AM29" i="1"/>
  <c r="AM30" i="1"/>
  <c r="AM32" i="1"/>
  <c r="AM33" i="1"/>
  <c r="AH20" i="1"/>
  <c r="AH22" i="1"/>
  <c r="AH32" i="1"/>
  <c r="AC27" i="1"/>
  <c r="AC28" i="1"/>
  <c r="AC29" i="1"/>
  <c r="AC30" i="1"/>
  <c r="AC32" i="1"/>
  <c r="AC34" i="1"/>
  <c r="X24" i="1"/>
  <c r="X27" i="1"/>
  <c r="X28" i="1"/>
  <c r="X29" i="1"/>
  <c r="X30" i="1"/>
  <c r="X32" i="1"/>
  <c r="P33" i="1"/>
  <c r="P27" i="1"/>
  <c r="P28" i="1"/>
  <c r="P29" i="1"/>
  <c r="P30" i="1"/>
  <c r="E36" i="1"/>
  <c r="E37" i="1"/>
  <c r="P20" i="1"/>
  <c r="P31" i="1"/>
  <c r="P24" i="1"/>
  <c r="P19" i="1"/>
  <c r="AC36" i="1" l="1"/>
  <c r="AH36" i="1"/>
  <c r="X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7" authorId="0" shapeId="0" xr:uid="{00000000-0006-0000-0000-00000100000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<sst xmlns="http://schemas.openxmlformats.org/spreadsheetml/2006/main" count="639" uniqueCount="320">
  <si>
    <t>ALCALDÍA LOCAL DE BOSA</t>
  </si>
  <si>
    <t>SECRETARIA DISTRITAL DE GOBIERNO</t>
  </si>
  <si>
    <t>VIGENCIA DE LA PLANEACIÓN</t>
  </si>
  <si>
    <t>CONTROL DE CAMBIOS</t>
  </si>
  <si>
    <t>ALCALDÍA LOCAL</t>
  </si>
  <si>
    <t>ALCALDIA LOCAL DE BOSA</t>
  </si>
  <si>
    <t>VERSIÓN</t>
  </si>
  <si>
    <t>FECHA</t>
  </si>
  <si>
    <t>DESCRIPCIÓN DE LA MODIFICACIÓN</t>
  </si>
  <si>
    <t>PROCESOS ASOCIADOS</t>
  </si>
  <si>
    <t>GESTIÓN PÚBLICA TERRITORIAL LOCAL 
GESTIÓN CORPORATIVA LOCAL
INSPECCIÓN VIGILANCIA Y CONTROL
GERENCIA DE TIC</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</si>
  <si>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</si>
  <si>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</si>
  <si>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Se adiciona el avance de gestión de la Alcaldía Local realizado durante el I trimestre, obteniendo por resultado 93,88%.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</si>
  <si>
    <r>
      <t xml:space="preserve">En atención al correo remitido el día 25 de julio de 2019 por partede la Directora para la Gestión Policiva se modifica la linea base de las metas </t>
    </r>
    <r>
      <rPr>
        <i/>
        <sz val="12"/>
        <rFont val="Garamond"/>
        <family val="1"/>
      </rPr>
      <t xml:space="preserve">"Dar impulso procesal  ( Avocar, rechazar, enviar al competente, fallar) al 60% de los comparendos recibidos en las vigencias anteriores al año 2019." y "Dar impulso procesal  ( Avocar, rechazar, enviar al competente, fallar) al 60% de las quejas recibidos en las vigencias anteriores al año 2019" </t>
    </r>
    <r>
      <rPr>
        <sz val="12"/>
        <rFont val="Garamond"/>
        <family val="1"/>
      </rPr>
      <t xml:space="preserve">. Se adiciona el avance de gestión de la Alcaldía Local realizado durante el I trimestre, obteniendo por resultado 85,81%. </t>
    </r>
  </si>
  <si>
    <t>Se modifica la programación de la meta transversal "Obtener una calificación   igual o superior al 80  % en conocimientos de MIPG por proceso y/o Alcaldía Local"  para cuarto trimestre de vigencia.</t>
  </si>
  <si>
    <r>
      <t xml:space="preserve">Se modifica la programación de las metas: i) "Presentar una (1) propuesta de buena práctica de gestión encaminada al fortalecimiento de la integridad en el servicio público y/o lucha contra la corrupción en la entidad" para el cuarto trimestre, toda vez, que la meta registrada no cumple con los criterios establecidos ii). Dar respuesta al 100% de los requerimientos ciudadanos asignados a la Alcaldía Local con corte a 31 de diciembre de 2018, según la información de seguimiento presentada por el proceso de Servicio a la Ciudadanía para el cuarto trimestre. Se adiciona el avance de gestión del proceso realizado durante el III trimestre, obteniendo por resultado del </t>
    </r>
    <r>
      <rPr>
        <b/>
        <sz val="11"/>
        <rFont val="Garamond"/>
        <family val="1"/>
      </rPr>
      <t>97,10%</t>
    </r>
  </si>
  <si>
    <t xml:space="preserve">"Se adiciona el avance de gestión de la Alcaldía realizado durante el IV trimestre, obteniendo por resultado del 90%, obteniendo por resultado de gestión para la vigencia 2019 del 90%			"			</t>
  </si>
  <si>
    <t>Se incorporan los resultados de la meta "Lograr el 65% de avance en el cumplimiento físico del Plan de Desarrollo Local" toda vez que la Secretaría Distrital de Planeación remitió el soporte del cumplimiento de la metas hasta el día 03 de febrero, así las cosas la Alcalía Local obtuvo por resultado de gestión para: IV trimestre 89%  y 94% con la gestión acumulada de la vigencia 2019</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</si>
  <si>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</si>
  <si>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</si>
  <si>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</si>
  <si>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</si>
  <si>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</si>
  <si>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</si>
  <si>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</si>
  <si>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</si>
  <si>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</si>
  <si>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</si>
  <si>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</si>
  <si>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</si>
  <si>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</si>
  <si>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</si>
  <si>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</si>
  <si>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</si>
  <si>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</si>
  <si>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</si>
  <si>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</si>
  <si>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</si>
  <si>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</si>
  <si>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</si>
  <si>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</si>
  <si>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</si>
  <si>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</si>
  <si>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</si>
  <si>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</si>
  <si>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</si>
  <si>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</si>
  <si>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</si>
  <si>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</si>
  <si>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</si>
  <si>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</si>
  <si>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</si>
  <si>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</si>
  <si>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</si>
  <si>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</si>
  <si>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</si>
  <si>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</si>
  <si>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r>
      <t xml:space="preserve">Incrementar en un </t>
    </r>
    <r>
      <rPr>
        <b/>
        <sz val="12"/>
        <rFont val="Arial"/>
        <family val="2"/>
      </rPr>
      <t>10%</t>
    </r>
    <r>
      <rPr>
        <sz val="12"/>
        <rFont val="Arial"/>
        <family val="2"/>
      </rPr>
      <t xml:space="preserve"> la participación de los ciudadanos en la audiencia de rendición de cuentas.</t>
    </r>
  </si>
  <si>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</si>
  <si>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</si>
  <si>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</si>
  <si>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</si>
  <si>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</si>
  <si>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</si>
  <si>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</si>
  <si>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</si>
  <si>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</si>
  <si>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</si>
  <si>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META NO PROGRAMADA</t>
  </si>
  <si>
    <t xml:space="preserve">Se cumplio la meta programada para el año 2019 asistieron 2150 personas en el año 2018 asistieron 230 personas. Es decir un cumplimiento de 935% en la meta programada </t>
  </si>
  <si>
    <t>Actas de asistencia rendicion de cuentas</t>
  </si>
  <si>
    <r>
      <t xml:space="preserve">Lograr el </t>
    </r>
    <r>
      <rPr>
        <b/>
        <sz val="12"/>
        <rFont val="Arial"/>
        <family val="2"/>
      </rPr>
      <t xml:space="preserve">65% </t>
    </r>
    <r>
      <rPr>
        <sz val="12"/>
        <rFont val="Arial"/>
        <family val="2"/>
      </rPr>
      <t>de avance en el cumplimiento físico del Plan de Desarrollo Local</t>
    </r>
  </si>
  <si>
    <t>Porcentaje de Avance en el Cumplimiento Fisico del Plan de Desarrollo Local</t>
  </si>
  <si>
    <t>Porcentaje de avance acumulado en el cumplimiento físico entregado del Plan de Desarrollo Local que arroja la MUSI.</t>
  </si>
  <si>
    <t>CRECIENTE</t>
  </si>
  <si>
    <t>Porcentaje</t>
  </si>
  <si>
    <t>EFECTIVIDAD</t>
  </si>
  <si>
    <t>MUSI</t>
  </si>
  <si>
    <t>Matriz MUSI</t>
  </si>
  <si>
    <t>Según el visor MUSI reportado por la Secretaría Distrital de Planeación, el avance físico del plan de desarrollo local para el trimestre fue del 28,8%</t>
  </si>
  <si>
    <t>MATRIZ MUSI</t>
  </si>
  <si>
    <t xml:space="preserve">
    De acuerdo con el informe de avance PDL 2017-2020 remitido por la Secretaría Distrital de Planeación - SDP, el visor MUSI reporta para la Alcaldía Local un avance físico del 31,4%.</t>
  </si>
  <si>
    <t>Reporte MUSI</t>
  </si>
  <si>
    <t>Según el visor MUSI reportado por la Secretaría Distrital de Planeación, el avance físico del plan de desarrollo local para el trimestre fue del 43,1%</t>
  </si>
  <si>
    <t>Según el visor MUSI reportado por la Secretaría Distrital de Planeación, el avance físico del plan de desarrollo local para el trimestre fue del 50,3%</t>
  </si>
  <si>
    <t>Integrar las herramientas de planeación, gestión y control, con enfoque de innovación, mejoramiento continuo, responsabilidad social, desarrollo integral del talento humano y transparencia</t>
  </si>
  <si>
    <t xml:space="preserve">Gestión Corporativa Local </t>
  </si>
  <si>
    <r>
      <t xml:space="preserve">Comprometer al 30 de julio del 2019 el </t>
    </r>
    <r>
      <rPr>
        <b/>
        <sz val="12"/>
        <rFont val="Arial"/>
        <family val="2"/>
      </rPr>
      <t>50%</t>
    </r>
    <r>
      <rPr>
        <sz val="12"/>
        <rFont val="Arial"/>
        <family val="2"/>
      </rPr>
      <t xml:space="preserve"> del presupuesto de inversión directa disponible a la vigencia para el FDL y el </t>
    </r>
    <r>
      <rPr>
        <b/>
        <sz val="12"/>
        <rFont val="Arial"/>
        <family val="2"/>
      </rPr>
      <t>95%</t>
    </r>
    <r>
      <rPr>
        <sz val="12"/>
        <rFont val="Arial"/>
        <family val="2"/>
      </rPr>
      <t xml:space="preserve"> al 31 de diciembre de 2019.</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</si>
  <si>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</si>
  <si>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</si>
  <si>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</si>
  <si>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</si>
  <si>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</si>
  <si>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</si>
  <si>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Meta reportada con corte a 30 de Junio. Los procesos de contratacion se encuentran a la espera de viabilidad por parte de los diferentes sectores distritales en cumplimiento del decreto 101 de 2010 rirectiva 012</t>
  </si>
  <si>
    <t>En el cuarto trimestre se dio una ejecucion presupuestal del 77.75% de inversion directa</t>
  </si>
  <si>
    <r>
      <t>Girar mínimo el 4</t>
    </r>
    <r>
      <rPr>
        <b/>
        <sz val="12"/>
        <rFont val="Arial"/>
        <family val="2"/>
      </rPr>
      <t>0%</t>
    </r>
    <r>
      <rPr>
        <sz val="12"/>
        <rFont val="Arial"/>
        <family val="2"/>
      </rPr>
      <t xml:space="preserve">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</si>
  <si>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</si>
  <si>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</si>
  <si>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</si>
  <si>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</si>
  <si>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</si>
  <si>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En el segundo trimestre se ha girado el 7% del presupuesto de inversion directa</t>
  </si>
  <si>
    <t>En el segundo trimestre se ha girado el 18% del presupuesto de inversion directa</t>
  </si>
  <si>
    <t>En el cuarto trimestre se ha girado el 35% del presupuesto de inversion directa</t>
  </si>
  <si>
    <r>
      <t xml:space="preserve">Girar el </t>
    </r>
    <r>
      <rPr>
        <b/>
        <sz val="12"/>
        <rFont val="Arial"/>
        <family val="2"/>
      </rPr>
      <t>50%</t>
    </r>
    <r>
      <rPr>
        <sz val="12"/>
        <rFont val="Arial"/>
        <family val="2"/>
      </rPr>
      <t xml:space="preserve"> del presupuesto constituído como Obligaciones por Pagar de la vigencia 2017 y anteriores ( Inversión).</t>
    </r>
  </si>
  <si>
    <t>Porcentaje de Giros de Obligaciones por Pagar 2017 y anteirores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</si>
  <si>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</si>
  <si>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</si>
  <si>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 xml:space="preserve"> Las obligaciones por pagar constituidas para las vigencia 2016  y anteriores se redujeron en un 20.14% en tanto que se giraron un total de $6.324.936.897 millones de pesos M/CTE: </t>
  </si>
  <si>
    <t>Reporte PREDIS</t>
  </si>
  <si>
    <t xml:space="preserve"> Las obligaciones por pagar constituidas para las vigencia 2016  y anteriores se redujeron en un 46% en tanto que se giraron un total de $14.244.631.496 millones de pesos M/CTE: </t>
  </si>
  <si>
    <t xml:space="preserve"> Las obligaciones por pagar constituidas para las vigencia 2016  y anteriores se redujeron en un 62% en tanto que se giraron un total de $19,283,886,159 millones de pesos M/CTE: </t>
  </si>
  <si>
    <t xml:space="preserve"> Las obligaciones por pagar constituidas para las vigencia 2016  y anteriores se redujeron en un 70% en tanto que se giraron un total de $21,459,327,137 millones de pesos M/CTE: </t>
  </si>
  <si>
    <r>
      <t xml:space="preserve">Girar el </t>
    </r>
    <r>
      <rPr>
        <b/>
        <sz val="12"/>
        <rFont val="Arial"/>
        <family val="2"/>
      </rPr>
      <t>50%</t>
    </r>
    <r>
      <rPr>
        <sz val="12"/>
        <rFont val="Arial"/>
        <family val="2"/>
      </rPr>
      <t xml:space="preserve"> del presupuesto constituído como Obligaciones por Pagar de la vigencia 2018 (Inversión).</t>
    </r>
  </si>
  <si>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</si>
  <si>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</si>
  <si>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</si>
  <si>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 xml:space="preserve"> Las obligaciones por pagar constituidas para la vigencia 2018 se redujeron en un 13.24%, en tanto que se giraron un total de $ 8.219.666.953 millones de pesos M/CTE</t>
  </si>
  <si>
    <t xml:space="preserve"> Las obligaciones por pagar constituidas para la vigencia 2018 se redujeron en un 25.38%, en tanto que se giraron un total de $15,751,200,776 millones de pesos M/CTE</t>
  </si>
  <si>
    <t xml:space="preserve"> Las obligaciones por pagar constituidas para la vigencia 2018 se redujeron en un 48.78%</t>
  </si>
  <si>
    <t xml:space="preserve"> Las obligaciones por pagar constituidas para la vigencia 2018 se redujeron en un 77.36%</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</si>
  <si>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</si>
  <si>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</si>
  <si>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</si>
  <si>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</si>
  <si>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</si>
  <si>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</si>
  <si>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</si>
  <si>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</si>
  <si>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De acuerdo al reporte remitido por la Dirección para la Gestión Policiva  se dio respuesta al 6% de los comparendos programados para el trimestre</t>
  </si>
  <si>
    <t>Informe comparendos DGP</t>
  </si>
  <si>
    <t>La Alcaldía Local dio impulso a 6.475 comparendos recibidos en las vigencias anteriores al año 2019.</t>
  </si>
  <si>
    <t>Reporte DGP</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</si>
  <si>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</si>
  <si>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</si>
  <si>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</si>
  <si>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De acuerdo al reporte remitido por la Dirección para la Gestión Policiva  se dio respuesta al 39% de las quejas programados para el trimestre</t>
  </si>
  <si>
    <t>Informe quejas DGP</t>
  </si>
  <si>
    <t>La Alcaldía Local dio impulso a 2.591 quejas recibidos en las vigencias anteriores al año 2019.</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</si>
  <si>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</si>
  <si>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</si>
  <si>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</si>
  <si>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</si>
  <si>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</si>
  <si>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GET-IVC-F035 Acta de visita
GET-IVC-F032 Formato consolidación de la información de operativos
GDI-GPD-F029 Evidencia de reunión</t>
  </si>
  <si>
    <t>Se adjuntan actas, informes y respuestas enviadas en los casos que aplicaba</t>
  </si>
  <si>
    <t>Actas, Informes y respuestas</t>
  </si>
  <si>
    <t>Actas e informes</t>
  </si>
  <si>
    <t>La Alcaldía Local realizó 61acciones de control u operativos en materia de económica realizados durante la vigencia 2019</t>
  </si>
  <si>
    <t>Realizar 24 acciones de control u operativos en materia de obras y urbanismo relacionados con la integridad urbanística.</t>
  </si>
  <si>
    <t>Cantidad de acciones de control u operativos en materia de urbanismo relacionados con la integridad urbanística</t>
  </si>
  <si>
    <t>Número de Acciones de Control u Operativos en Materia de Urbanismo Relacionados con la Integridad urbanística.</t>
  </si>
  <si>
    <t>Operativos en materia de urbanismo</t>
  </si>
  <si>
    <t>GET-IVC-F032 Formato consolidación de la información de operativos
GET-IVC-F034 Formato técnico de visita y/o verificación- control urbanístico
GDI-GPD-F029 Evidencia de reunión</t>
  </si>
  <si>
    <t>La Alcaldía Local realizó 160 acciones de control u operativos en materia de urbanismos realizados durante la vigencia 2019</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</si>
  <si>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</si>
  <si>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</si>
  <si>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espacio público.</t>
  </si>
  <si>
    <t>Operativos de Recuperación de espacio público</t>
  </si>
  <si>
    <t>GET-IVC-F037 Formato técnico de visita y/o verificación - espacio público.</t>
  </si>
  <si>
    <t>Se adjuntan actas, informes y respuestas enviadas en los casos que aplicaba con registro fotografico</t>
  </si>
  <si>
    <t>La Alcaldía Local realizó 25 acciones de control u operativos en materia de espacio público realizados durante la vigencia 2019</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</si>
  <si>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</si>
  <si>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</si>
  <si>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</si>
  <si>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</si>
  <si>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</si>
  <si>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Lineamientos de Gestión de TIC Impartidos por la DTI Cumplidas</t>
  </si>
  <si>
    <t>Sistema de Gestión Documental
Aplicativo Hola
Archivo área de Sistemas</t>
  </si>
  <si>
    <t>Seguimiento al Porcentaje de Políticas de Gestión TIC</t>
  </si>
  <si>
    <t>De acuerdo al informe remitido por la DTI de los 6 lineamientos evaluados la alcaldía local cumple con el 84%</t>
  </si>
  <si>
    <t>Reporte DTI</t>
  </si>
  <si>
    <t>De acuerdo con el reporte remitido por la Dirección de Tecnologías e Información - DTI de los 6 lineamientos evaluados la Alcaldía Local cumple con el 90%.</t>
  </si>
  <si>
    <t>De acuerdo al informe remitido por la DTI, la Alcaldía Local cumple con el 87% de los 6 lineamientos evaluados.</t>
  </si>
  <si>
    <t>De acuerdo al informe remitido por la DTI, la Alcaldía Local cumple con el 98% de los 6 lineamientos evaluados.</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</si>
  <si>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</si>
  <si>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</si>
  <si>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</si>
  <si>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</si>
  <si>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</si>
  <si>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</si>
  <si>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</si>
  <si>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</si>
  <si>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Seguimiento Agora</t>
  </si>
  <si>
    <t xml:space="preserve">META REPROGRAMADA 4TO TRIMESTRE </t>
  </si>
  <si>
    <t xml:space="preserve">No se califica como una buena práctica, puesto que lo que se describe en el registro, corresponde al deber ser del procedimiento para pagos. No hay una muestra de innovación. Una buena práctica, mejora el accionar de una dependencia, pero no puede ser una acción que se realiza regularmente. 
Se sugiere replantear el argumento de que esta es una buena práctica. </t>
  </si>
  <si>
    <t>Reporte Ágora</t>
  </si>
  <si>
    <t xml:space="preserve">La Alcaldía Local realizó el registro de la buena práctica en el aplicativo AGORA. </t>
  </si>
  <si>
    <t>Reporte AGORA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</si>
  <si>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</si>
  <si>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</si>
  <si>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Arial"/>
        <family val="2"/>
      </rPr>
      <t>/</t>
    </r>
    <r>
      <rPr>
        <sz val="12"/>
        <color rgb="FF0070C0"/>
        <rFont val="Arial"/>
        <family val="2"/>
      </rPr>
      <t xml:space="preserve"> N°  de acciones a gestionar bajo responsabilidad del proceso)*100</t>
    </r>
  </si>
  <si>
    <t>N/A</t>
  </si>
  <si>
    <t>CONSTANTE</t>
  </si>
  <si>
    <t>Planes de mejora</t>
  </si>
  <si>
    <t>MIMEC - SIG</t>
  </si>
  <si>
    <t>Reportes MIMEC - SIG remitidos por la OAP</t>
  </si>
  <si>
    <t>La Alcaldía Local actualmente presenta un nivel de cumplimiento del 67% de las acciones de mejora documentadas y vigentes.</t>
  </si>
  <si>
    <t>Reportes MIMEC - SIG</t>
  </si>
  <si>
    <t>De acuerdo con el reporte extraido de los aplicativos SIG y MIMEC, la Alcaldía Local  presenta una gestión del 67% en las acciones de los planes de mejora.</t>
  </si>
  <si>
    <t>Reporte SIG- MIMEC</t>
  </si>
  <si>
    <t>La Alcaldía Local y/o proceso mantuvo en el trimestre el 100% de las acciones de mejora asignadas con relación a planes de mejoramiento interno documentadas y vigentes</t>
  </si>
  <si>
    <t>La Alcaldía Local y/o proceso mantuvo en el trimestre el 75% de las acciones de mejora asignadas con relación a planes de mejoramiento interno documentadas y vigentes</t>
  </si>
  <si>
    <t>Reporte MIMEC</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</si>
  <si>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</si>
  <si>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</si>
  <si>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</si>
  <si>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ciudadanos con respuesta</t>
  </si>
  <si>
    <t>Aplicativo Gestión Documental</t>
  </si>
  <si>
    <t>Seguimiento requerimientos ciudadanos</t>
  </si>
  <si>
    <t xml:space="preserve">La Alcaldía Local dio respuesta al 100% de los requerimientos ciudadanos con corte a 31 de diciembre de 2018 programados para el trimestre de la vigencia 2019.
</t>
  </si>
  <si>
    <t>Reporte SAC</t>
  </si>
  <si>
    <t>La Alcaldía Local dio respuesta al 238% de los requerimientos ciudadanos programados para el trimestre. </t>
  </si>
  <si>
    <t>Reporte requerimientos ciudadanos</t>
  </si>
  <si>
    <t xml:space="preserve">la Alcaldía Local tiene 18 requerimientos ciudadanos pendientes </t>
  </si>
  <si>
    <t xml:space="preserve">La Alcaldía Local cuenta con 0 SDQS pendientes por tramitar </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</si>
  <si>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</si>
  <si>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</si>
  <si>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</si>
  <si>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</si>
  <si>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</si>
  <si>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</si>
  <si>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Uso eficiente de energía: Monitores parcialmente encendidos.
Gestión de Residuos: Se otorga una calificación de 5 teniendo en cuenta que se evidencia una mezcla parcial de los residuos en el punto ecológico.
Movilidad sostenible: Se realizó reporte - 17 bimodal, 15 biciusuarios, 107 transporte público, 9 caminando, 14 carro compartido, 7 taxi, 63 carro particular, 9 moto.
Participación actividades ambientales:Participación activa.
Reporte consumo de papel: No ha realizado reporte de consumo de papel durante el año
Consumo de papel: No se realiza comparación entre semestres por no contar con la información.</t>
  </si>
  <si>
    <t>Reporte criterios ambientales</t>
  </si>
  <si>
    <t>El proceso cumple con el 71% de los requisitos ambientales exigidos.</t>
  </si>
  <si>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</si>
  <si>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</si>
  <si>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</si>
  <si>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</si>
  <si>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El proceso alcanzó un desempeño del 64,65% en el curso MIPG</t>
  </si>
  <si>
    <t>Reporte Curso- concurso MIPG</t>
  </si>
  <si>
    <t>TOTAL PLAN DE GESTIÓN</t>
  </si>
  <si>
    <t>PRIMER TRIMESTRE</t>
  </si>
  <si>
    <t>SEEGUNDO TRIMESTRE</t>
  </si>
  <si>
    <t>TERCER TRIMESTRE</t>
  </si>
  <si>
    <t>CUARTO TRIMESTRE</t>
  </si>
  <si>
    <t>Porcentaje de Cumplimiento PLAN DE GESTIÓN 2019</t>
  </si>
  <si>
    <t xml:space="preserve">ELABORÓ: </t>
  </si>
  <si>
    <t xml:space="preserve">REVISÓ: </t>
  </si>
  <si>
    <t>APROBÓ:</t>
  </si>
  <si>
    <t>Firma:</t>
  </si>
  <si>
    <t>RUBROSFUNCIONAMIENTO</t>
  </si>
  <si>
    <t>FUENTE</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</si>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</sst>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00&quot;    &quot;;\-* #,##0.00&quot;    &quot;;* \-#&quot;    &quot;;@\ "/>
    <numFmt numFmtId="165" formatCode="0.0%"/>
  </numFmts>
  <fonts count="40">
    <font>
      <sz val="11"/>
      <color theme="1"/>
      <name val="Calibri"/>
      <family val="2"/>
      <scheme val="minor"/>
    </font>
    <font>
      <sz val="10"/>
      <name val="Arial"/>
      <family val="2"/>
    </font>
    <font>
      <sz val="8"/>
      <color indexed="81"/>
      <name val="Tahoma"/>
      <family val="2"/>
    </font>
    <font>
      <b/>
      <sz val="8"/>
      <color indexed="81"/>
      <name val="Tahoma"/>
      <family val="2"/>
    </font>
    <font>
      <sz val="14"/>
      <name val="Arial Narrow"/>
      <family val="2"/>
    </font>
    <font>
      <b/>
      <sz val="12"/>
      <name val="Garamond"/>
      <family val="1"/>
    </font>
    <font>
      <sz val="12"/>
      <name val="Garamond"/>
      <family val="1"/>
    </font>
    <font>
      <b/>
      <sz val="11"/>
      <name val="Garamond"/>
      <family val="1"/>
    </font>
    <font>
      <b/>
      <sz val="11"/>
      <color indexed="16"/>
      <name val="Garamond"/>
      <family val="1"/>
    </font>
    <font>
      <b/>
      <sz val="10"/>
      <name val="Garamond"/>
      <family val="1"/>
    </font>
    <font>
      <sz val="10"/>
      <color indexed="8"/>
      <name val="Garamond"/>
      <family val="1"/>
    </font>
    <font>
      <sz val="10"/>
      <name val="Garamond"/>
      <family val="1"/>
    </font>
    <font>
      <b/>
      <sz val="10"/>
      <color indexed="8"/>
      <name val="Garamond"/>
      <family val="1"/>
    </font>
    <font>
      <b/>
      <sz val="22"/>
      <name val="Garamond"/>
      <family val="1"/>
    </font>
    <font>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2"/>
      <color theme="1"/>
      <name val="Garamond"/>
      <family val="1"/>
    </font>
    <font>
      <b/>
      <sz val="20"/>
      <color theme="1"/>
      <name val="Garamond"/>
      <family val="1"/>
    </font>
    <font>
      <b/>
      <sz val="28"/>
      <color theme="1"/>
      <name val="Garamond"/>
      <family val="1"/>
    </font>
    <font>
      <sz val="10"/>
      <color theme="1"/>
      <name val="Garamond"/>
      <family val="1"/>
    </font>
    <font>
      <sz val="11"/>
      <color theme="1"/>
      <name val="Garamond"/>
      <family val="1"/>
    </font>
    <font>
      <b/>
      <sz val="10"/>
      <color theme="1"/>
      <name val="Garamond"/>
      <family val="1"/>
    </font>
    <font>
      <b/>
      <sz val="26"/>
      <color theme="1"/>
      <name val="Garamond"/>
      <family val="1"/>
    </font>
    <font>
      <b/>
      <sz val="18"/>
      <color theme="1"/>
      <name val="Garamond"/>
      <family val="1"/>
    </font>
    <font>
      <b/>
      <sz val="11"/>
      <color theme="1"/>
      <name val="Garamond"/>
      <family val="1"/>
    </font>
    <font>
      <b/>
      <sz val="16"/>
      <name val="Garamond"/>
      <family val="1"/>
    </font>
    <font>
      <b/>
      <sz val="12"/>
      <name val="Arial"/>
      <family val="2"/>
    </font>
    <font>
      <sz val="12"/>
      <name val="Arial"/>
      <family val="2"/>
    </font>
    <font>
      <b/>
      <sz val="12"/>
      <color theme="1"/>
      <name val="Arial"/>
      <family val="2"/>
    </font>
    <font>
      <sz val="12"/>
      <color rgb="FF000000"/>
      <name val="Arial"/>
      <family val="2"/>
    </font>
    <font>
      <b/>
      <sz val="12"/>
      <color rgb="FF0070C0"/>
      <name val="Arial"/>
      <family val="2"/>
    </font>
    <font>
      <sz val="12"/>
      <color rgb="FF0070C0"/>
      <name val="Arial"/>
      <family val="2"/>
    </font>
    <font>
      <sz val="11"/>
      <color theme="1"/>
      <name val="Segoe UI"/>
      <family val="2"/>
    </font>
    <font>
      <i/>
      <sz val="12"/>
      <name val="Garamond"/>
      <family val="1"/>
    </font>
    <font>
      <sz val="11"/>
      <name val="Garamond"/>
      <family val="1"/>
    </font>
    <font>
      <b/>
      <sz val="12"/>
      <color theme="1"/>
      <name val="Garamond"/>
      <family val="1"/>
    </font>
    <font>
      <sz val="12"/>
      <color rgb="FF0070C0"/>
      <name val="Garamond"/>
      <family val="1"/>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theme="8" tint="-0.249977111117893"/>
        <bgColor indexed="64"/>
      </patternFill>
    </fill>
    <fill>
      <patternFill patternType="solid">
        <fgColor rgb="FF0070C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bgColor indexed="64"/>
      </patternFill>
    </fill>
  </fills>
  <borders count="50">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9">
    <xf numFmtId="0" fontId="0" fillId="0" borderId="0"/>
    <xf numFmtId="0" fontId="1" fillId="2" borderId="0" applyNumberFormat="0" applyBorder="0" applyAlignment="0" applyProtection="0"/>
    <xf numFmtId="164" fontId="1" fillId="0" borderId="0" applyFill="0" applyBorder="0" applyAlignment="0" applyProtection="0"/>
    <xf numFmtId="0" fontId="1" fillId="0" borderId="0"/>
    <xf numFmtId="9" fontId="14"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293">
    <xf numFmtId="0" fontId="0" fillId="0" borderId="0" xfId="0"/>
    <xf numFmtId="0" fontId="15" fillId="0" borderId="1" xfId="0" applyFont="1" applyFill="1" applyBorder="1" applyAlignment="1">
      <alignment horizontal="justify" vertical="center" wrapText="1"/>
    </xf>
    <xf numFmtId="0" fontId="15" fillId="0" borderId="2" xfId="0" applyFont="1" applyFill="1" applyBorder="1" applyAlignment="1">
      <alignment horizontal="center" vertical="center" wrapText="1"/>
    </xf>
    <xf numFmtId="0" fontId="0" fillId="0" borderId="0" xfId="0" applyAlignment="1">
      <alignment wrapText="1"/>
    </xf>
    <xf numFmtId="0" fontId="15" fillId="0" borderId="3" xfId="0" applyFont="1" applyFill="1" applyBorder="1" applyAlignment="1">
      <alignment horizontal="justify" vertical="center" wrapText="1"/>
    </xf>
    <xf numFmtId="0" fontId="15" fillId="0" borderId="2" xfId="0" applyFont="1" applyFill="1" applyBorder="1" applyAlignment="1">
      <alignment horizontal="justify" vertical="center" wrapText="1"/>
    </xf>
    <xf numFmtId="0" fontId="15" fillId="0" borderId="4" xfId="0" applyFont="1" applyFill="1" applyBorder="1" applyAlignment="1">
      <alignment horizontal="justify" vertical="center" wrapText="1"/>
    </xf>
    <xf numFmtId="0" fontId="15" fillId="0" borderId="5" xfId="0" applyFont="1" applyFill="1" applyBorder="1" applyAlignment="1">
      <alignment horizontal="justify" vertical="center" wrapText="1"/>
    </xf>
    <xf numFmtId="0" fontId="15"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16" fillId="0" borderId="0" xfId="0" applyFont="1" applyAlignment="1">
      <alignment horizontal="justify"/>
    </xf>
    <xf numFmtId="0" fontId="17" fillId="6" borderId="7" xfId="0" applyFont="1" applyFill="1" applyBorder="1" applyAlignment="1">
      <alignment horizontal="justify" vertical="center" wrapText="1"/>
    </xf>
    <xf numFmtId="0" fontId="17" fillId="7" borderId="7" xfId="0" applyFont="1" applyFill="1" applyBorder="1" applyAlignment="1">
      <alignment horizontal="justify" vertical="center" wrapText="1"/>
    </xf>
    <xf numFmtId="0" fontId="4" fillId="8" borderId="2" xfId="0" applyFont="1" applyFill="1" applyBorder="1" applyAlignment="1">
      <alignment horizontal="center" vertical="center" wrapText="1"/>
    </xf>
    <xf numFmtId="0" fontId="4" fillId="8" borderId="2" xfId="0" applyFont="1" applyFill="1" applyBorder="1" applyAlignment="1">
      <alignment horizontal="justify" vertical="center" wrapText="1"/>
    </xf>
    <xf numFmtId="0" fontId="17" fillId="8" borderId="7" xfId="0" applyFont="1" applyFill="1" applyBorder="1" applyAlignment="1">
      <alignment horizontal="justify" vertical="center" wrapText="1"/>
    </xf>
    <xf numFmtId="0" fontId="17" fillId="8" borderId="8" xfId="0" applyFont="1" applyFill="1" applyBorder="1" applyAlignment="1">
      <alignment horizontal="justify" vertical="center" wrapText="1"/>
    </xf>
    <xf numFmtId="0" fontId="4" fillId="9" borderId="9" xfId="0" applyFont="1" applyFill="1" applyBorder="1" applyAlignment="1">
      <alignment horizontal="justify" vertical="center" wrapText="1"/>
    </xf>
    <xf numFmtId="0" fontId="4" fillId="9" borderId="7" xfId="0" applyFont="1" applyFill="1" applyBorder="1" applyAlignment="1">
      <alignment horizontal="justify" vertical="center" wrapText="1"/>
    </xf>
    <xf numFmtId="0" fontId="4" fillId="10" borderId="2" xfId="0" applyFont="1" applyFill="1" applyBorder="1" applyAlignment="1">
      <alignment horizontal="justify" vertical="center" wrapText="1"/>
    </xf>
    <xf numFmtId="0" fontId="4" fillId="10" borderId="7" xfId="0" applyFont="1" applyFill="1" applyBorder="1" applyAlignment="1">
      <alignment horizontal="justify" vertical="center" wrapText="1"/>
    </xf>
    <xf numFmtId="0" fontId="4" fillId="11" borderId="7" xfId="0" applyFont="1" applyFill="1" applyBorder="1" applyAlignment="1">
      <alignment horizontal="justify" vertical="center" wrapText="1"/>
    </xf>
    <xf numFmtId="0" fontId="17" fillId="11" borderId="10" xfId="0" applyFont="1" applyFill="1" applyBorder="1" applyAlignment="1">
      <alignment horizontal="justify" vertical="center" wrapText="1"/>
    </xf>
    <xf numFmtId="0" fontId="17" fillId="11" borderId="7" xfId="0" applyFont="1" applyFill="1" applyBorder="1" applyAlignment="1">
      <alignment horizontal="justify" vertical="center" wrapText="1"/>
    </xf>
    <xf numFmtId="0" fontId="4" fillId="11" borderId="2" xfId="0" applyFont="1" applyFill="1" applyBorder="1" applyAlignment="1">
      <alignment vertical="center" wrapText="1"/>
    </xf>
    <xf numFmtId="0" fontId="17" fillId="12" borderId="9" xfId="0" applyFont="1" applyFill="1" applyBorder="1" applyAlignment="1">
      <alignment horizontal="justify" vertical="center" wrapText="1"/>
    </xf>
    <xf numFmtId="0" fontId="17" fillId="12" borderId="7" xfId="0" applyFont="1" applyFill="1" applyBorder="1" applyAlignment="1">
      <alignment horizontal="justify" vertical="center" wrapText="1"/>
    </xf>
    <xf numFmtId="0" fontId="4" fillId="12" borderId="7" xfId="0" applyFont="1" applyFill="1" applyBorder="1" applyAlignment="1">
      <alignment horizontal="justify" vertical="center" wrapText="1"/>
    </xf>
    <xf numFmtId="0" fontId="18" fillId="12" borderId="7" xfId="0" applyFont="1" applyFill="1" applyBorder="1" applyAlignment="1">
      <alignment horizontal="justify" vertical="center" wrapText="1"/>
    </xf>
    <xf numFmtId="0" fontId="17" fillId="12" borderId="11" xfId="0" applyFont="1" applyFill="1" applyBorder="1" applyAlignment="1">
      <alignment horizontal="left" vertical="center" wrapText="1"/>
    </xf>
    <xf numFmtId="0" fontId="17" fillId="12" borderId="8" xfId="0" applyFont="1" applyFill="1" applyBorder="1" applyAlignment="1">
      <alignment horizontal="justify" vertical="center" wrapText="1"/>
    </xf>
    <xf numFmtId="0" fontId="4" fillId="12" borderId="9" xfId="0" applyFont="1" applyFill="1" applyBorder="1" applyAlignment="1">
      <alignment horizontal="justify" vertical="center" wrapText="1"/>
    </xf>
    <xf numFmtId="0" fontId="4" fillId="12" borderId="8" xfId="0" applyFont="1" applyFill="1" applyBorder="1" applyAlignment="1">
      <alignment horizontal="justify" vertical="center" wrapText="1"/>
    </xf>
    <xf numFmtId="0" fontId="6" fillId="5" borderId="16" xfId="0" applyFont="1" applyFill="1" applyBorder="1" applyAlignment="1" applyProtection="1">
      <alignment horizontal="center" vertical="center" wrapText="1"/>
    </xf>
    <xf numFmtId="9" fontId="20" fillId="7" borderId="18" xfId="4" applyFont="1" applyFill="1" applyBorder="1" applyAlignment="1" applyProtection="1">
      <alignment horizontal="center" vertical="center" wrapText="1"/>
    </xf>
    <xf numFmtId="9" fontId="21" fillId="7" borderId="19" xfId="4" applyFont="1" applyFill="1" applyBorder="1" applyAlignment="1" applyProtection="1">
      <alignment horizontal="center" vertical="center" wrapText="1"/>
    </xf>
    <xf numFmtId="0" fontId="22" fillId="7" borderId="20" xfId="0" applyFont="1" applyFill="1" applyBorder="1" applyAlignment="1" applyProtection="1">
      <alignment vertical="center" wrapText="1"/>
    </xf>
    <xf numFmtId="9" fontId="11" fillId="7" borderId="21" xfId="4" applyFont="1" applyFill="1" applyBorder="1" applyAlignment="1" applyProtection="1">
      <alignment horizontal="center" vertical="center" wrapText="1"/>
    </xf>
    <xf numFmtId="0" fontId="22" fillId="7" borderId="21" xfId="0" applyFont="1" applyFill="1" applyBorder="1" applyAlignment="1" applyProtection="1">
      <alignment vertical="center" wrapText="1"/>
    </xf>
    <xf numFmtId="0" fontId="19" fillId="7" borderId="21" xfId="0" applyFont="1" applyFill="1" applyBorder="1" applyAlignment="1" applyProtection="1">
      <alignment vertical="center" wrapText="1"/>
    </xf>
    <xf numFmtId="9" fontId="13" fillId="7" borderId="21" xfId="4" applyFont="1" applyFill="1" applyBorder="1" applyAlignment="1" applyProtection="1">
      <alignment horizontal="center" vertical="center" wrapText="1"/>
    </xf>
    <xf numFmtId="9" fontId="11" fillId="7" borderId="22" xfId="4" applyFont="1" applyFill="1" applyBorder="1" applyAlignment="1" applyProtection="1">
      <alignment vertical="center" wrapText="1"/>
    </xf>
    <xf numFmtId="0" fontId="23" fillId="0" borderId="0" xfId="0" applyFont="1" applyProtection="1"/>
    <xf numFmtId="0" fontId="23" fillId="0" borderId="0" xfId="0" applyFont="1" applyAlignment="1" applyProtection="1">
      <alignment horizontal="center"/>
    </xf>
    <xf numFmtId="0" fontId="7" fillId="7" borderId="2" xfId="0" applyFont="1" applyFill="1" applyBorder="1" applyAlignment="1" applyProtection="1">
      <alignment vertical="center" wrapText="1"/>
    </xf>
    <xf numFmtId="0" fontId="5" fillId="7" borderId="23" xfId="0" applyFont="1" applyFill="1" applyBorder="1" applyAlignment="1" applyProtection="1">
      <alignment horizontal="center" vertical="center" wrapText="1"/>
    </xf>
    <xf numFmtId="0" fontId="22" fillId="7" borderId="0" xfId="0" applyFont="1" applyFill="1" applyProtection="1"/>
    <xf numFmtId="0" fontId="22" fillId="7" borderId="0" xfId="0" applyFont="1" applyFill="1" applyAlignment="1" applyProtection="1">
      <alignment horizontal="center"/>
    </xf>
    <xf numFmtId="0" fontId="8" fillId="13" borderId="16" xfId="0" applyFont="1" applyFill="1" applyBorder="1" applyAlignment="1" applyProtection="1">
      <alignment horizontal="center" vertical="center" wrapText="1"/>
    </xf>
    <xf numFmtId="0" fontId="10" fillId="7" borderId="0" xfId="0" applyFont="1" applyFill="1" applyBorder="1" applyAlignment="1" applyProtection="1">
      <alignment horizontal="center"/>
    </xf>
    <xf numFmtId="0" fontId="11" fillId="7" borderId="0" xfId="0" applyFont="1" applyFill="1" applyBorder="1" applyAlignment="1" applyProtection="1">
      <alignment horizontal="left" vertical="center" wrapText="1"/>
    </xf>
    <xf numFmtId="0" fontId="12" fillId="7" borderId="0" xfId="0" applyFont="1" applyFill="1" applyBorder="1" applyAlignment="1" applyProtection="1">
      <alignment vertical="center" wrapText="1"/>
    </xf>
    <xf numFmtId="0" fontId="24" fillId="7" borderId="0" xfId="0" applyFont="1" applyFill="1" applyBorder="1" applyAlignment="1" applyProtection="1">
      <alignment vertical="center"/>
    </xf>
    <xf numFmtId="0" fontId="22" fillId="7" borderId="0" xfId="0" applyFont="1" applyFill="1" applyAlignment="1" applyProtection="1">
      <alignment horizontal="justify" vertical="center" wrapText="1"/>
    </xf>
    <xf numFmtId="0" fontId="22" fillId="7" borderId="0" xfId="0" applyFont="1" applyFill="1" applyAlignment="1" applyProtection="1">
      <alignment horizontal="center" vertical="center"/>
    </xf>
    <xf numFmtId="0" fontId="9" fillId="14" borderId="25" xfId="0" applyFont="1" applyFill="1" applyBorder="1" applyAlignment="1" applyProtection="1">
      <alignment vertical="center" wrapText="1"/>
    </xf>
    <xf numFmtId="0" fontId="9" fillId="14" borderId="26" xfId="0" applyFont="1" applyFill="1" applyBorder="1" applyAlignment="1" applyProtection="1">
      <alignment vertical="center" wrapText="1"/>
    </xf>
    <xf numFmtId="0" fontId="9" fillId="16" borderId="17"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5" borderId="24" xfId="0" applyFont="1" applyFill="1" applyBorder="1" applyAlignment="1" applyProtection="1">
      <alignment horizontal="center" vertical="center" wrapText="1"/>
    </xf>
    <xf numFmtId="0" fontId="9" fillId="15" borderId="27" xfId="0" applyFont="1" applyFill="1" applyBorder="1" applyAlignment="1" applyProtection="1">
      <alignment horizontal="center" vertical="center" wrapText="1"/>
    </xf>
    <xf numFmtId="0" fontId="9" fillId="15" borderId="7" xfId="0" applyFont="1" applyFill="1" applyBorder="1" applyAlignment="1" applyProtection="1">
      <alignment horizontal="center" vertical="center" wrapText="1"/>
    </xf>
    <xf numFmtId="0" fontId="9" fillId="15" borderId="2"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28" xfId="0" applyFont="1" applyFill="1" applyBorder="1" applyAlignment="1" applyProtection="1">
      <alignment vertical="center" wrapText="1"/>
    </xf>
    <xf numFmtId="0" fontId="9" fillId="15" borderId="29" xfId="0" applyFont="1" applyFill="1" applyBorder="1" applyAlignment="1" applyProtection="1">
      <alignment horizontal="center" vertical="center" wrapText="1"/>
    </xf>
    <xf numFmtId="0" fontId="9" fillId="15" borderId="30" xfId="0" applyFont="1" applyFill="1" applyBorder="1" applyAlignment="1" applyProtection="1">
      <alignment horizontal="center" vertical="center" wrapText="1"/>
    </xf>
    <xf numFmtId="0" fontId="9" fillId="15" borderId="11" xfId="0" applyFont="1" applyFill="1" applyBorder="1" applyAlignment="1" applyProtection="1">
      <alignment horizontal="center" vertical="center" wrapText="1"/>
    </xf>
    <xf numFmtId="0" fontId="9" fillId="15" borderId="6" xfId="0" applyFont="1" applyFill="1" applyBorder="1" applyAlignment="1" applyProtection="1">
      <alignment horizontal="center" vertical="center" wrapText="1"/>
    </xf>
    <xf numFmtId="0" fontId="24" fillId="15" borderId="6" xfId="0" applyFont="1" applyFill="1" applyBorder="1" applyProtection="1"/>
    <xf numFmtId="0" fontId="9" fillId="17" borderId="6" xfId="0" applyFont="1" applyFill="1" applyBorder="1" applyAlignment="1" applyProtection="1">
      <alignment horizontal="center" vertical="center" wrapText="1"/>
    </xf>
    <xf numFmtId="0" fontId="9" fillId="20" borderId="6" xfId="0" applyFont="1" applyFill="1" applyBorder="1" applyAlignment="1" applyProtection="1">
      <alignment horizontal="center" vertical="center" wrapText="1"/>
    </xf>
    <xf numFmtId="0" fontId="9" fillId="18" borderId="6" xfId="0" applyFont="1" applyFill="1" applyBorder="1" applyAlignment="1" applyProtection="1">
      <alignment horizontal="center" vertical="center" wrapText="1"/>
    </xf>
    <xf numFmtId="0" fontId="9" fillId="9" borderId="6" xfId="0" applyFont="1" applyFill="1" applyBorder="1" applyAlignment="1" applyProtection="1">
      <alignment horizontal="center" vertical="center" wrapText="1"/>
    </xf>
    <xf numFmtId="0" fontId="9" fillId="19" borderId="6" xfId="0" applyFont="1" applyFill="1" applyBorder="1" applyAlignment="1" applyProtection="1">
      <alignment horizontal="center" vertical="center" wrapText="1"/>
    </xf>
    <xf numFmtId="0" fontId="9" fillId="19" borderId="31" xfId="0" applyFont="1" applyFill="1" applyBorder="1" applyAlignment="1" applyProtection="1">
      <alignment horizontal="center" vertical="center" wrapText="1"/>
    </xf>
    <xf numFmtId="0" fontId="9" fillId="21" borderId="33" xfId="0" applyFont="1" applyFill="1" applyBorder="1" applyAlignment="1" applyProtection="1">
      <alignment vertical="center" wrapText="1"/>
    </xf>
    <xf numFmtId="0" fontId="23" fillId="0" borderId="20" xfId="0" applyFont="1" applyBorder="1" applyProtection="1"/>
    <xf numFmtId="0" fontId="22" fillId="7" borderId="20" xfId="0" applyFont="1" applyFill="1" applyBorder="1" applyAlignment="1" applyProtection="1">
      <alignment horizontal="center" vertical="center" wrapText="1"/>
    </xf>
    <xf numFmtId="0" fontId="22" fillId="7" borderId="0" xfId="0" applyFont="1" applyFill="1" applyBorder="1" applyAlignment="1" applyProtection="1">
      <alignment vertical="center" wrapText="1"/>
    </xf>
    <xf numFmtId="0" fontId="22" fillId="7" borderId="0" xfId="0" applyFont="1" applyFill="1" applyBorder="1" applyAlignment="1" applyProtection="1">
      <alignment horizontal="justify" vertical="center" wrapText="1"/>
    </xf>
    <xf numFmtId="9" fontId="22" fillId="7" borderId="0" xfId="0" applyNumberFormat="1" applyFont="1" applyFill="1" applyBorder="1" applyAlignment="1" applyProtection="1">
      <alignment horizontal="center" vertical="center" wrapText="1"/>
    </xf>
    <xf numFmtId="9" fontId="11" fillId="7" borderId="0" xfId="4" applyFont="1" applyFill="1" applyBorder="1" applyAlignment="1" applyProtection="1">
      <alignment horizontal="center" vertical="center" wrapText="1"/>
    </xf>
    <xf numFmtId="0" fontId="22" fillId="7" borderId="0" xfId="0" applyFont="1" applyFill="1" applyBorder="1" applyProtection="1"/>
    <xf numFmtId="0" fontId="22" fillId="7" borderId="0" xfId="0" applyFont="1" applyFill="1" applyBorder="1" applyAlignment="1" applyProtection="1">
      <alignment horizontal="center" vertical="center" wrapText="1"/>
    </xf>
    <xf numFmtId="0" fontId="24" fillId="7" borderId="0" xfId="0" applyFont="1" applyFill="1" applyBorder="1" applyAlignment="1" applyProtection="1">
      <alignment vertical="top" wrapText="1"/>
    </xf>
    <xf numFmtId="0" fontId="24" fillId="7" borderId="0" xfId="0" applyFont="1" applyFill="1" applyBorder="1" applyAlignment="1" applyProtection="1">
      <alignment horizontal="center" vertical="center" wrapText="1"/>
    </xf>
    <xf numFmtId="0" fontId="24" fillId="7" borderId="34" xfId="0" applyFont="1" applyFill="1" applyBorder="1" applyAlignment="1" applyProtection="1">
      <alignment horizontal="center" vertical="center" wrapText="1"/>
    </xf>
    <xf numFmtId="0" fontId="22" fillId="7" borderId="7" xfId="0" applyFont="1" applyFill="1" applyBorder="1" applyAlignment="1" applyProtection="1">
      <alignment horizontal="justify" vertical="center" wrapText="1"/>
    </xf>
    <xf numFmtId="0" fontId="22" fillId="7" borderId="0" xfId="0" applyFont="1" applyFill="1" applyAlignment="1" applyProtection="1">
      <alignment vertical="top" wrapText="1"/>
    </xf>
    <xf numFmtId="0" fontId="22" fillId="7" borderId="0" xfId="0" applyFont="1" applyFill="1" applyAlignment="1" applyProtection="1">
      <alignment horizontal="center" vertical="top" wrapText="1"/>
    </xf>
    <xf numFmtId="0" fontId="23" fillId="0" borderId="0" xfId="0" applyFont="1" applyAlignment="1" applyProtection="1">
      <alignment horizontal="justify" vertical="center" wrapText="1"/>
    </xf>
    <xf numFmtId="0" fontId="23" fillId="0" borderId="0" xfId="0" applyFont="1" applyAlignment="1" applyProtection="1">
      <alignment horizontal="center" vertical="center"/>
    </xf>
    <xf numFmtId="0" fontId="23" fillId="0" borderId="0" xfId="0" applyFont="1" applyBorder="1" applyProtection="1"/>
    <xf numFmtId="0" fontId="24" fillId="7" borderId="0" xfId="0" applyFont="1" applyFill="1" applyBorder="1" applyAlignment="1" applyProtection="1">
      <alignment horizontal="center" vertical="center"/>
    </xf>
    <xf numFmtId="0" fontId="29" fillId="0" borderId="2" xfId="0" applyFont="1" applyFill="1" applyBorder="1" applyAlignment="1" applyProtection="1">
      <alignment horizontal="center" vertical="center" wrapText="1"/>
    </xf>
    <xf numFmtId="0" fontId="16" fillId="0" borderId="2" xfId="0" applyFont="1" applyFill="1" applyBorder="1" applyAlignment="1" applyProtection="1">
      <alignment vertical="center" wrapText="1"/>
    </xf>
    <xf numFmtId="0" fontId="30" fillId="0" borderId="2" xfId="0" applyFont="1" applyFill="1" applyBorder="1" applyAlignment="1" applyProtection="1">
      <alignment horizontal="left" vertical="center" wrapText="1"/>
    </xf>
    <xf numFmtId="9" fontId="30" fillId="0" borderId="2" xfId="4" applyFont="1" applyFill="1" applyBorder="1" applyAlignment="1" applyProtection="1">
      <alignment horizontal="center" vertical="center" wrapText="1"/>
    </xf>
    <xf numFmtId="0" fontId="30" fillId="0" borderId="2" xfId="0" applyFont="1" applyFill="1" applyBorder="1" applyAlignment="1" applyProtection="1">
      <alignment horizontal="center" vertical="center" wrapText="1"/>
    </xf>
    <xf numFmtId="9" fontId="30" fillId="0" borderId="2" xfId="0" applyNumberFormat="1"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xf>
    <xf numFmtId="9" fontId="16" fillId="0" borderId="2" xfId="0" applyNumberFormat="1" applyFont="1" applyFill="1" applyBorder="1" applyAlignment="1" applyProtection="1">
      <alignment horizontal="center" vertical="center"/>
    </xf>
    <xf numFmtId="9" fontId="31" fillId="0" borderId="2" xfId="0" applyNumberFormat="1" applyFont="1" applyFill="1" applyBorder="1" applyAlignment="1" applyProtection="1">
      <alignment horizontal="center" vertical="center"/>
    </xf>
    <xf numFmtId="0" fontId="16" fillId="0" borderId="2" xfId="0" applyFont="1" applyFill="1" applyBorder="1" applyAlignment="1" applyProtection="1">
      <alignment horizontal="center" vertical="center" wrapText="1"/>
    </xf>
    <xf numFmtId="9" fontId="16" fillId="0" borderId="3" xfId="0" applyNumberFormat="1" applyFont="1" applyFill="1" applyBorder="1" applyAlignment="1" applyProtection="1">
      <alignment horizontal="center" vertical="center" wrapText="1"/>
      <protection locked="0"/>
    </xf>
    <xf numFmtId="9" fontId="30" fillId="0" borderId="3" xfId="4"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protection locked="0"/>
    </xf>
    <xf numFmtId="9" fontId="16" fillId="0" borderId="3" xfId="0" applyNumberFormat="1" applyFont="1" applyFill="1" applyBorder="1" applyAlignment="1" applyProtection="1">
      <alignment horizontal="center" vertical="center" wrapText="1"/>
    </xf>
    <xf numFmtId="9" fontId="16" fillId="0" borderId="3" xfId="4" applyNumberFormat="1" applyFont="1" applyFill="1" applyBorder="1" applyAlignment="1" applyProtection="1">
      <alignment horizontal="center" vertical="center" wrapText="1"/>
      <protection locked="0"/>
    </xf>
    <xf numFmtId="0" fontId="16" fillId="0" borderId="12" xfId="0" applyFont="1" applyFill="1" applyBorder="1" applyAlignment="1" applyProtection="1">
      <alignment horizontal="left" vertical="center" wrapText="1"/>
      <protection locked="0"/>
    </xf>
    <xf numFmtId="0" fontId="16" fillId="0" borderId="0" xfId="0" applyFont="1" applyFill="1" applyProtection="1"/>
    <xf numFmtId="165" fontId="30" fillId="0" borderId="2" xfId="0" applyNumberFormat="1" applyFont="1" applyFill="1" applyBorder="1" applyAlignment="1" applyProtection="1">
      <alignment horizontal="center" vertical="center" wrapText="1"/>
    </xf>
    <xf numFmtId="9" fontId="16" fillId="0" borderId="3" xfId="4" applyFont="1" applyFill="1" applyBorder="1" applyAlignment="1" applyProtection="1">
      <alignment horizontal="center" vertical="center" wrapText="1"/>
    </xf>
    <xf numFmtId="9" fontId="30" fillId="0" borderId="2" xfId="0" applyNumberFormat="1" applyFont="1" applyFill="1" applyBorder="1" applyAlignment="1" applyProtection="1">
      <alignment horizontal="left" vertical="center" wrapText="1"/>
      <protection locked="0"/>
    </xf>
    <xf numFmtId="9" fontId="29" fillId="0" borderId="2" xfId="0" applyNumberFormat="1" applyFont="1" applyFill="1" applyBorder="1" applyAlignment="1" applyProtection="1">
      <alignment horizontal="center" vertical="center"/>
    </xf>
    <xf numFmtId="0" fontId="16" fillId="0" borderId="3" xfId="0" applyFont="1" applyFill="1" applyBorder="1" applyAlignment="1" applyProtection="1">
      <alignment horizontal="justify" vertical="center" wrapText="1"/>
      <protection locked="0"/>
    </xf>
    <xf numFmtId="9" fontId="16" fillId="0" borderId="2" xfId="4" applyFont="1" applyFill="1" applyBorder="1" applyAlignment="1" applyProtection="1">
      <alignment horizontal="center" vertical="center"/>
    </xf>
    <xf numFmtId="0" fontId="32" fillId="0" borderId="2" xfId="0" applyFont="1" applyFill="1" applyBorder="1" applyAlignment="1" applyProtection="1">
      <alignment vertical="center" wrapText="1"/>
    </xf>
    <xf numFmtId="3" fontId="16" fillId="0" borderId="2" xfId="0" applyNumberFormat="1" applyFont="1" applyFill="1" applyBorder="1" applyAlignment="1" applyProtection="1">
      <alignment horizontal="center" vertical="center" wrapText="1"/>
    </xf>
    <xf numFmtId="0" fontId="32" fillId="0" borderId="2" xfId="0" applyFont="1" applyFill="1" applyBorder="1" applyAlignment="1" applyProtection="1">
      <alignment horizontal="center" vertical="center" wrapText="1"/>
    </xf>
    <xf numFmtId="9" fontId="16" fillId="0" borderId="2" xfId="0" applyNumberFormat="1" applyFont="1" applyFill="1" applyBorder="1" applyAlignment="1" applyProtection="1">
      <alignment horizontal="center" vertical="center" wrapText="1"/>
    </xf>
    <xf numFmtId="9" fontId="31" fillId="0" borderId="2" xfId="0" applyNumberFormat="1" applyFont="1" applyFill="1" applyBorder="1" applyAlignment="1" applyProtection="1">
      <alignment horizontal="center" vertical="center" wrapText="1"/>
    </xf>
    <xf numFmtId="9" fontId="16" fillId="0" borderId="13" xfId="4"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9" fontId="16" fillId="0" borderId="13" xfId="0" applyNumberFormat="1" applyFont="1" applyFill="1" applyBorder="1" applyAlignment="1" applyProtection="1">
      <alignment horizontal="center" vertical="center" wrapText="1"/>
    </xf>
    <xf numFmtId="0" fontId="16" fillId="0" borderId="15" xfId="0" applyFont="1" applyFill="1" applyBorder="1" applyAlignment="1" applyProtection="1">
      <alignment horizontal="center" vertical="center" wrapText="1"/>
      <protection locked="0"/>
    </xf>
    <xf numFmtId="9" fontId="16" fillId="0" borderId="32" xfId="4" applyFont="1" applyFill="1" applyBorder="1" applyAlignment="1" applyProtection="1">
      <alignment horizontal="center" vertical="center" wrapText="1"/>
    </xf>
    <xf numFmtId="0" fontId="30" fillId="0" borderId="2" xfId="0" applyFont="1" applyFill="1" applyBorder="1" applyAlignment="1" applyProtection="1">
      <alignment horizontal="justify" vertical="center" wrapText="1"/>
    </xf>
    <xf numFmtId="9" fontId="32" fillId="0" borderId="2" xfId="4" applyFont="1" applyFill="1" applyBorder="1" applyAlignment="1" applyProtection="1">
      <alignment horizontal="center" vertical="center" wrapText="1"/>
    </xf>
    <xf numFmtId="1" fontId="16" fillId="0" borderId="2" xfId="0" applyNumberFormat="1" applyFont="1" applyFill="1" applyBorder="1" applyAlignment="1" applyProtection="1">
      <alignment horizontal="center" vertical="center" wrapText="1"/>
    </xf>
    <xf numFmtId="1" fontId="31" fillId="0" borderId="2" xfId="0" applyNumberFormat="1" applyFont="1" applyFill="1" applyBorder="1" applyAlignment="1" applyProtection="1">
      <alignment horizontal="center" vertical="center" wrapText="1"/>
    </xf>
    <xf numFmtId="1" fontId="16" fillId="0" borderId="13" xfId="0" applyNumberFormat="1" applyFont="1" applyFill="1" applyBorder="1" applyAlignment="1" applyProtection="1">
      <alignment horizontal="center" vertical="center" wrapText="1"/>
      <protection locked="0"/>
    </xf>
    <xf numFmtId="1" fontId="16" fillId="0" borderId="13" xfId="0" applyNumberFormat="1" applyFont="1" applyFill="1" applyBorder="1" applyAlignment="1" applyProtection="1">
      <alignment horizontal="justify" vertical="center" wrapText="1"/>
      <protection locked="0"/>
    </xf>
    <xf numFmtId="1" fontId="16" fillId="0" borderId="13" xfId="4" applyNumberFormat="1" applyFont="1" applyFill="1" applyBorder="1" applyAlignment="1" applyProtection="1">
      <alignment horizontal="center" vertical="center" wrapText="1"/>
      <protection locked="0"/>
    </xf>
    <xf numFmtId="1" fontId="16" fillId="0" borderId="13" xfId="0" applyNumberFormat="1" applyFont="1" applyFill="1" applyBorder="1" applyAlignment="1" applyProtection="1">
      <alignment horizontal="center" vertical="center" wrapText="1"/>
    </xf>
    <xf numFmtId="0" fontId="16" fillId="0" borderId="32" xfId="0" applyFont="1" applyFill="1" applyBorder="1" applyAlignment="1" applyProtection="1">
      <alignment horizontal="center" vertical="center" wrapText="1"/>
    </xf>
    <xf numFmtId="9" fontId="16" fillId="0" borderId="2" xfId="4" applyFont="1" applyFill="1" applyBorder="1" applyAlignment="1" applyProtection="1">
      <alignment horizontal="center" vertical="center" wrapText="1"/>
    </xf>
    <xf numFmtId="0" fontId="16" fillId="7" borderId="2" xfId="0" applyFont="1" applyFill="1" applyBorder="1" applyAlignment="1" applyProtection="1">
      <alignment vertical="center" wrapText="1"/>
    </xf>
    <xf numFmtId="0" fontId="33" fillId="0" borderId="2" xfId="0" applyFont="1" applyFill="1" applyBorder="1" applyAlignment="1" applyProtection="1">
      <alignment horizontal="center" vertical="center" wrapText="1"/>
    </xf>
    <xf numFmtId="0" fontId="34" fillId="0" borderId="2" xfId="0" applyFont="1" applyFill="1" applyBorder="1" applyAlignment="1" applyProtection="1">
      <alignment vertical="center" wrapText="1"/>
    </xf>
    <xf numFmtId="0" fontId="34" fillId="0" borderId="2" xfId="0" applyFont="1" applyFill="1" applyBorder="1" applyAlignment="1" applyProtection="1">
      <alignment horizontal="justify" vertical="center" wrapText="1"/>
    </xf>
    <xf numFmtId="9" fontId="34" fillId="0" borderId="2" xfId="4" applyFont="1" applyFill="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9" fontId="34" fillId="0" borderId="2" xfId="0" applyNumberFormat="1" applyFont="1" applyFill="1" applyBorder="1" applyAlignment="1" applyProtection="1">
      <alignment horizontal="center" vertical="center" wrapText="1"/>
    </xf>
    <xf numFmtId="9" fontId="33" fillId="0" borderId="2" xfId="0" applyNumberFormat="1" applyFont="1" applyFill="1" applyBorder="1" applyAlignment="1" applyProtection="1">
      <alignment horizontal="center" vertical="center" wrapText="1"/>
    </xf>
    <xf numFmtId="9" fontId="34" fillId="0" borderId="13" xfId="0" applyNumberFormat="1" applyFont="1" applyFill="1" applyBorder="1" applyAlignment="1" applyProtection="1">
      <alignment horizontal="center" vertical="center" wrapText="1"/>
      <protection locked="0"/>
    </xf>
    <xf numFmtId="9" fontId="34" fillId="0" borderId="3" xfId="4" applyFont="1" applyFill="1" applyBorder="1" applyAlignment="1" applyProtection="1">
      <alignment horizontal="center" vertical="center" wrapText="1"/>
    </xf>
    <xf numFmtId="0" fontId="34" fillId="0" borderId="13" xfId="0" applyFont="1" applyFill="1" applyBorder="1" applyAlignment="1" applyProtection="1">
      <alignment horizontal="justify" vertical="center" wrapText="1"/>
      <protection locked="0"/>
    </xf>
    <xf numFmtId="9" fontId="34" fillId="0" borderId="13" xfId="4" applyFont="1" applyFill="1" applyBorder="1" applyAlignment="1" applyProtection="1">
      <alignment horizontal="center" vertical="center" wrapText="1"/>
      <protection locked="0"/>
    </xf>
    <xf numFmtId="0" fontId="34" fillId="0" borderId="13" xfId="0" applyFont="1" applyFill="1" applyBorder="1" applyAlignment="1" applyProtection="1">
      <alignment horizontal="center" vertical="center" wrapText="1"/>
      <protection locked="0"/>
    </xf>
    <xf numFmtId="9" fontId="34" fillId="0" borderId="13" xfId="0" applyNumberFormat="1" applyFont="1" applyFill="1" applyBorder="1" applyAlignment="1" applyProtection="1">
      <alignment horizontal="center" vertical="center" wrapText="1"/>
    </xf>
    <xf numFmtId="0" fontId="34" fillId="0" borderId="13" xfId="0" applyFont="1" applyFill="1" applyBorder="1" applyAlignment="1" applyProtection="1">
      <alignment horizontal="left" vertical="center" wrapText="1"/>
      <protection locked="0"/>
    </xf>
    <xf numFmtId="0" fontId="34" fillId="0" borderId="15" xfId="0" applyFont="1" applyFill="1" applyBorder="1" applyAlignment="1" applyProtection="1">
      <alignment horizontal="center" vertical="center" wrapText="1"/>
      <protection locked="0"/>
    </xf>
    <xf numFmtId="9" fontId="34" fillId="0" borderId="32" xfId="4" applyFont="1" applyFill="1" applyBorder="1" applyAlignment="1" applyProtection="1">
      <alignment horizontal="center" vertical="center" wrapText="1"/>
    </xf>
    <xf numFmtId="0" fontId="34" fillId="0" borderId="0" xfId="0" applyFont="1" applyFill="1" applyProtection="1"/>
    <xf numFmtId="165" fontId="34" fillId="0" borderId="2" xfId="4" applyNumberFormat="1" applyFont="1" applyFill="1" applyBorder="1" applyAlignment="1" applyProtection="1">
      <alignment horizontal="center" vertical="center" wrapText="1"/>
    </xf>
    <xf numFmtId="0" fontId="34" fillId="0" borderId="2" xfId="0" applyFont="1" applyFill="1" applyBorder="1" applyAlignment="1" applyProtection="1">
      <alignment horizontal="left" vertical="center" wrapText="1"/>
    </xf>
    <xf numFmtId="0" fontId="34" fillId="0" borderId="2" xfId="0" applyFont="1" applyFill="1" applyBorder="1" applyAlignment="1" applyProtection="1">
      <alignment horizontal="center" vertical="center"/>
    </xf>
    <xf numFmtId="9" fontId="33" fillId="0" borderId="2" xfId="4" applyFont="1" applyFill="1" applyBorder="1" applyAlignment="1" applyProtection="1">
      <alignment horizontal="center" vertical="center" wrapText="1"/>
    </xf>
    <xf numFmtId="9" fontId="33" fillId="0" borderId="2" xfId="4" applyFont="1" applyFill="1" applyBorder="1" applyAlignment="1" applyProtection="1">
      <alignment horizontal="center" vertical="center"/>
    </xf>
    <xf numFmtId="9" fontId="29" fillId="0" borderId="3" xfId="4" applyFont="1" applyFill="1" applyBorder="1" applyAlignment="1" applyProtection="1">
      <alignment horizontal="center" vertical="center" wrapText="1"/>
    </xf>
    <xf numFmtId="9" fontId="33" fillId="0" borderId="3" xfId="4" applyFont="1" applyFill="1" applyBorder="1" applyAlignment="1" applyProtection="1">
      <alignment horizontal="center" vertical="center" wrapText="1"/>
    </xf>
    <xf numFmtId="14" fontId="6" fillId="5" borderId="2" xfId="0" applyNumberFormat="1" applyFont="1" applyFill="1" applyBorder="1" applyAlignment="1" applyProtection="1">
      <alignment horizontal="center" vertical="center" wrapText="1"/>
    </xf>
    <xf numFmtId="165" fontId="16" fillId="0" borderId="3" xfId="0" applyNumberFormat="1" applyFont="1" applyFill="1" applyBorder="1" applyAlignment="1" applyProtection="1">
      <alignment horizontal="center" vertical="center" wrapText="1"/>
      <protection locked="0"/>
    </xf>
    <xf numFmtId="10" fontId="28" fillId="7" borderId="21" xfId="4" applyNumberFormat="1" applyFont="1" applyFill="1" applyBorder="1" applyAlignment="1" applyProtection="1">
      <alignment horizontal="center" vertical="center" wrapText="1"/>
    </xf>
    <xf numFmtId="0" fontId="30" fillId="0" borderId="2" xfId="0" applyFont="1" applyFill="1" applyBorder="1" applyAlignment="1" applyProtection="1">
      <alignment vertical="center" wrapText="1"/>
    </xf>
    <xf numFmtId="9" fontId="30" fillId="0" borderId="2" xfId="0" applyNumberFormat="1" applyFont="1" applyFill="1" applyBorder="1" applyAlignment="1" applyProtection="1">
      <alignment horizontal="center" vertical="center" wrapText="1"/>
    </xf>
    <xf numFmtId="9" fontId="30" fillId="0" borderId="2" xfId="0" applyNumberFormat="1" applyFont="1" applyFill="1" applyBorder="1" applyAlignment="1" applyProtection="1">
      <alignment horizontal="justify" vertical="center" wrapText="1"/>
    </xf>
    <xf numFmtId="9" fontId="29" fillId="0" borderId="2" xfId="0" applyNumberFormat="1" applyFont="1" applyFill="1" applyBorder="1" applyAlignment="1" applyProtection="1">
      <alignment horizontal="center" vertical="center" wrapText="1"/>
    </xf>
    <xf numFmtId="9" fontId="30" fillId="0" borderId="13" xfId="0" applyNumberFormat="1" applyFont="1" applyFill="1" applyBorder="1" applyAlignment="1" applyProtection="1">
      <alignment horizontal="center" vertical="center" wrapText="1"/>
      <protection locked="0"/>
    </xf>
    <xf numFmtId="0" fontId="30" fillId="0" borderId="13" xfId="0" applyFont="1" applyFill="1" applyBorder="1" applyAlignment="1" applyProtection="1">
      <alignment horizontal="justify" vertical="center" wrapText="1"/>
      <protection locked="0"/>
    </xf>
    <xf numFmtId="9" fontId="30" fillId="0" borderId="13" xfId="4"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9" fontId="30" fillId="0" borderId="13" xfId="0" applyNumberFormat="1" applyFont="1" applyFill="1" applyBorder="1" applyAlignment="1" applyProtection="1">
      <alignment horizontal="center" vertical="center" wrapText="1"/>
    </xf>
    <xf numFmtId="0" fontId="30" fillId="0" borderId="13"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center" vertical="center" wrapText="1"/>
      <protection locked="0"/>
    </xf>
    <xf numFmtId="9" fontId="30" fillId="0" borderId="32" xfId="4" applyFont="1" applyFill="1" applyBorder="1" applyAlignment="1" applyProtection="1">
      <alignment horizontal="center" vertical="center" wrapText="1"/>
    </xf>
    <xf numFmtId="0" fontId="30" fillId="0" borderId="0" xfId="0" applyFont="1" applyFill="1" applyProtection="1"/>
    <xf numFmtId="9" fontId="30" fillId="0" borderId="3" xfId="4" applyFont="1" applyFill="1" applyBorder="1" applyAlignment="1" applyProtection="1">
      <alignment horizontal="center" vertical="center" wrapText="1"/>
      <protection locked="0"/>
    </xf>
    <xf numFmtId="10" fontId="16" fillId="0" borderId="3" xfId="4" applyNumberFormat="1" applyFont="1" applyFill="1" applyBorder="1" applyAlignment="1" applyProtection="1">
      <alignment horizontal="center" vertical="center" wrapText="1"/>
      <protection locked="0"/>
    </xf>
    <xf numFmtId="9" fontId="11" fillId="7" borderId="20" xfId="4" applyFont="1" applyFill="1" applyBorder="1" applyAlignment="1" applyProtection="1">
      <alignment horizontal="center" vertical="center" wrapText="1"/>
    </xf>
    <xf numFmtId="0" fontId="34" fillId="0" borderId="2" xfId="0" applyFont="1" applyFill="1" applyBorder="1" applyAlignment="1" applyProtection="1">
      <alignment horizontal="center" vertical="center" wrapText="1"/>
      <protection locked="0"/>
    </xf>
    <xf numFmtId="0" fontId="35" fillId="0" borderId="2" xfId="0" applyFont="1" applyBorder="1" applyAlignment="1">
      <alignment vertical="center" wrapText="1"/>
    </xf>
    <xf numFmtId="9" fontId="16" fillId="7" borderId="3" xfId="4" applyFont="1" applyFill="1" applyBorder="1" applyAlignment="1" applyProtection="1">
      <alignment horizontal="center" vertical="center" wrapText="1"/>
      <protection locked="0"/>
    </xf>
    <xf numFmtId="9" fontId="30" fillId="7" borderId="3" xfId="4" applyFont="1" applyFill="1" applyBorder="1" applyAlignment="1" applyProtection="1">
      <alignment horizontal="center" vertical="center" wrapText="1"/>
    </xf>
    <xf numFmtId="0" fontId="16" fillId="7" borderId="3" xfId="0" applyFont="1" applyFill="1" applyBorder="1" applyAlignment="1" applyProtection="1">
      <alignment horizontal="center" vertical="center" wrapText="1"/>
      <protection locked="0"/>
    </xf>
    <xf numFmtId="0" fontId="5" fillId="7" borderId="2" xfId="0" applyFont="1" applyFill="1" applyBorder="1" applyAlignment="1" applyProtection="1">
      <alignment horizontal="center" vertical="center" wrapText="1"/>
    </xf>
    <xf numFmtId="0" fontId="11" fillId="7" borderId="2" xfId="0" applyFont="1" applyFill="1" applyBorder="1" applyAlignment="1" applyProtection="1">
      <alignment horizontal="left" vertical="center" wrapText="1"/>
    </xf>
    <xf numFmtId="9" fontId="16" fillId="0" borderId="2" xfId="0" applyNumberFormat="1" applyFont="1" applyFill="1" applyBorder="1" applyAlignment="1" applyProtection="1">
      <alignment horizontal="center" vertical="center"/>
      <protection locked="0"/>
    </xf>
    <xf numFmtId="10" fontId="38" fillId="7" borderId="0" xfId="0" applyNumberFormat="1" applyFont="1" applyFill="1" applyBorder="1" applyAlignment="1" applyProtection="1">
      <alignment horizontal="center" vertical="center" wrapText="1"/>
    </xf>
    <xf numFmtId="10" fontId="16" fillId="0" borderId="3" xfId="0" applyNumberFormat="1" applyFont="1" applyFill="1" applyBorder="1" applyAlignment="1" applyProtection="1">
      <alignment horizontal="center" vertical="center" wrapText="1"/>
      <protection locked="0"/>
    </xf>
    <xf numFmtId="165" fontId="28" fillId="7" borderId="21" xfId="4" applyNumberFormat="1" applyFont="1" applyFill="1" applyBorder="1" applyAlignment="1" applyProtection="1">
      <alignment horizontal="center" vertical="center" wrapText="1"/>
    </xf>
    <xf numFmtId="0" fontId="9" fillId="17" borderId="2" xfId="0" applyFont="1" applyFill="1" applyBorder="1" applyAlignment="1" applyProtection="1">
      <alignment horizontal="center" vertical="center" wrapText="1"/>
    </xf>
    <xf numFmtId="0" fontId="9" fillId="7" borderId="0" xfId="0" applyFont="1" applyFill="1" applyBorder="1" applyAlignment="1" applyProtection="1">
      <alignment horizontal="center" vertical="center" wrapText="1"/>
    </xf>
    <xf numFmtId="0" fontId="8" fillId="13" borderId="2"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wrapText="1"/>
    </xf>
    <xf numFmtId="0" fontId="9" fillId="14" borderId="26" xfId="0" applyFont="1" applyFill="1" applyBorder="1" applyAlignment="1" applyProtection="1">
      <alignment horizontal="center" vertical="center" wrapText="1"/>
    </xf>
    <xf numFmtId="0" fontId="9" fillId="18" borderId="2" xfId="0" applyFont="1" applyFill="1" applyBorder="1" applyAlignment="1" applyProtection="1">
      <alignment horizontal="center" vertical="center" wrapText="1"/>
    </xf>
    <xf numFmtId="0" fontId="22" fillId="7" borderId="24" xfId="0" applyFont="1" applyFill="1" applyBorder="1" applyAlignment="1" applyProtection="1">
      <alignment horizontal="center" vertical="center" wrapText="1"/>
    </xf>
    <xf numFmtId="0" fontId="9" fillId="19" borderId="2" xfId="0" applyFont="1" applyFill="1" applyBorder="1" applyAlignment="1" applyProtection="1">
      <alignment horizontal="center" vertical="center" wrapText="1"/>
    </xf>
    <xf numFmtId="0" fontId="9" fillId="9" borderId="2" xfId="0" applyFont="1" applyFill="1" applyBorder="1" applyAlignment="1" applyProtection="1">
      <alignment horizontal="center" vertical="center" wrapText="1"/>
    </xf>
    <xf numFmtId="0" fontId="9" fillId="15" borderId="9" xfId="0" applyFont="1" applyFill="1" applyBorder="1" applyAlignment="1" applyProtection="1">
      <alignment horizontal="center" vertical="center" wrapText="1"/>
    </xf>
    <xf numFmtId="0" fontId="12" fillId="7" borderId="0" xfId="0" applyFont="1" applyFill="1" applyBorder="1" applyAlignment="1" applyProtection="1">
      <alignment horizontal="center" vertical="center" wrapText="1"/>
    </xf>
    <xf numFmtId="0" fontId="22" fillId="7" borderId="0" xfId="0" applyFont="1" applyFill="1" applyBorder="1" applyAlignment="1" applyProtection="1"/>
    <xf numFmtId="14" fontId="6" fillId="5" borderId="6" xfId="0" applyNumberFormat="1"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6" fillId="0" borderId="13" xfId="0" applyFont="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34" fillId="0" borderId="13" xfId="0" applyNumberFormat="1" applyFont="1" applyFill="1" applyBorder="1" applyAlignment="1" applyProtection="1">
      <alignment horizontal="center" vertical="center" wrapText="1"/>
    </xf>
    <xf numFmtId="2" fontId="34" fillId="0" borderId="32" xfId="4" applyNumberFormat="1" applyFont="1" applyFill="1" applyBorder="1" applyAlignment="1" applyProtection="1">
      <alignment horizontal="center" vertical="center" wrapText="1"/>
    </xf>
    <xf numFmtId="2" fontId="34" fillId="0" borderId="13" xfId="4" applyNumberFormat="1" applyFont="1" applyFill="1" applyBorder="1" applyAlignment="1" applyProtection="1">
      <alignment horizontal="center" vertical="center" wrapText="1"/>
      <protection locked="0"/>
    </xf>
    <xf numFmtId="0" fontId="39" fillId="0" borderId="13" xfId="0" applyFont="1" applyBorder="1" applyAlignment="1" applyProtection="1">
      <alignment horizontal="left" vertical="center" wrapText="1"/>
      <protection locked="0"/>
    </xf>
    <xf numFmtId="0" fontId="39" fillId="0" borderId="15" xfId="0" applyFont="1" applyBorder="1" applyAlignment="1" applyProtection="1">
      <alignment horizontal="center" vertical="center" wrapText="1"/>
      <protection locked="0"/>
    </xf>
    <xf numFmtId="0" fontId="12" fillId="7" borderId="0" xfId="0" applyFont="1" applyFill="1" applyBorder="1" applyAlignment="1" applyProtection="1">
      <alignment horizontal="center" vertical="center" wrapText="1"/>
    </xf>
    <xf numFmtId="0" fontId="9" fillId="7" borderId="0" xfId="0" applyFont="1" applyFill="1" applyBorder="1" applyAlignment="1" applyProtection="1">
      <alignment horizontal="center" vertical="center" wrapText="1"/>
    </xf>
    <xf numFmtId="0" fontId="22" fillId="7" borderId="23" xfId="0" applyFont="1" applyFill="1" applyBorder="1" applyAlignment="1" applyProtection="1">
      <alignment horizontal="center" vertical="center" wrapText="1"/>
    </xf>
    <xf numFmtId="0" fontId="22" fillId="7" borderId="24" xfId="0" applyFont="1" applyFill="1" applyBorder="1" applyAlignment="1" applyProtection="1">
      <alignment horizontal="center" vertical="center" wrapText="1"/>
    </xf>
    <xf numFmtId="0" fontId="24" fillId="7" borderId="23" xfId="0" applyFont="1" applyFill="1" applyBorder="1" applyAlignment="1" applyProtection="1">
      <alignment horizontal="center" vertical="center" wrapText="1"/>
    </xf>
    <xf numFmtId="0" fontId="24" fillId="7" borderId="24"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wrapText="1"/>
    </xf>
    <xf numFmtId="0" fontId="22" fillId="7" borderId="7" xfId="0" applyFont="1" applyFill="1" applyBorder="1" applyAlignment="1" applyProtection="1">
      <alignment horizontal="center" vertical="center" wrapText="1"/>
    </xf>
    <xf numFmtId="0" fontId="24" fillId="7" borderId="0" xfId="0" applyFont="1" applyFill="1" applyBorder="1" applyAlignment="1" applyProtection="1">
      <alignment horizontal="right" vertical="center" wrapText="1"/>
    </xf>
    <xf numFmtId="0" fontId="9" fillId="17" borderId="3" xfId="0" applyFont="1" applyFill="1" applyBorder="1" applyAlignment="1" applyProtection="1">
      <alignment horizontal="center" vertical="center" wrapText="1"/>
    </xf>
    <xf numFmtId="0" fontId="9" fillId="20" borderId="3" xfId="0" applyFont="1" applyFill="1" applyBorder="1" applyAlignment="1" applyProtection="1">
      <alignment horizontal="center" vertical="center" wrapText="1"/>
    </xf>
    <xf numFmtId="0" fontId="9" fillId="20" borderId="2" xfId="0" applyFont="1" applyFill="1" applyBorder="1" applyAlignment="1" applyProtection="1">
      <alignment horizontal="center" vertical="center" wrapText="1"/>
    </xf>
    <xf numFmtId="0" fontId="9" fillId="17" borderId="2" xfId="0" applyFont="1" applyFill="1" applyBorder="1" applyAlignment="1" applyProtection="1">
      <alignment horizontal="center" vertical="center" wrapText="1"/>
    </xf>
    <xf numFmtId="0" fontId="9" fillId="15" borderId="42" xfId="0" applyFont="1" applyFill="1" applyBorder="1" applyAlignment="1" applyProtection="1">
      <alignment horizontal="center" vertical="center" wrapText="1"/>
    </xf>
    <xf numFmtId="0" fontId="9" fillId="15" borderId="36" xfId="0" applyFont="1" applyFill="1" applyBorder="1" applyAlignment="1" applyProtection="1">
      <alignment horizontal="center" vertical="center" wrapText="1"/>
    </xf>
    <xf numFmtId="0" fontId="9" fillId="15" borderId="9" xfId="0" applyFont="1" applyFill="1" applyBorder="1" applyAlignment="1" applyProtection="1">
      <alignment horizontal="center" vertical="center" wrapText="1"/>
    </xf>
    <xf numFmtId="0" fontId="9" fillId="18" borderId="3" xfId="0" applyFont="1" applyFill="1" applyBorder="1" applyAlignment="1" applyProtection="1">
      <alignment horizontal="center" vertical="center" wrapText="1"/>
    </xf>
    <xf numFmtId="0" fontId="27" fillId="9" borderId="21" xfId="0" applyFont="1" applyFill="1" applyBorder="1" applyAlignment="1" applyProtection="1">
      <alignment horizontal="center" vertical="center" wrapText="1"/>
    </xf>
    <xf numFmtId="0" fontId="9" fillId="9" borderId="3" xfId="0" applyFont="1" applyFill="1" applyBorder="1" applyAlignment="1" applyProtection="1">
      <alignment horizontal="center" vertical="center" wrapText="1"/>
    </xf>
    <xf numFmtId="0" fontId="12" fillId="9" borderId="6" xfId="0" applyFont="1" applyFill="1" applyBorder="1" applyAlignment="1" applyProtection="1">
      <alignment horizontal="center" vertical="center" wrapText="1"/>
    </xf>
    <xf numFmtId="0" fontId="12" fillId="19" borderId="2" xfId="0" applyFont="1" applyFill="1" applyBorder="1" applyAlignment="1" applyProtection="1">
      <alignment horizontal="center" vertical="center" wrapText="1"/>
    </xf>
    <xf numFmtId="0" fontId="20" fillId="20" borderId="43" xfId="0" applyFont="1" applyFill="1" applyBorder="1" applyAlignment="1" applyProtection="1">
      <alignment horizontal="center" vertical="center" wrapText="1"/>
    </xf>
    <xf numFmtId="0" fontId="20" fillId="20" borderId="44" xfId="0" applyFont="1" applyFill="1" applyBorder="1" applyAlignment="1" applyProtection="1">
      <alignment horizontal="center" vertical="center" wrapText="1"/>
    </xf>
    <xf numFmtId="0" fontId="20" fillId="20" borderId="45" xfId="0" applyFont="1" applyFill="1" applyBorder="1" applyAlignment="1" applyProtection="1">
      <alignment horizontal="center" vertical="center" wrapText="1"/>
    </xf>
    <xf numFmtId="0" fontId="9" fillId="19" borderId="3" xfId="0" applyFont="1" applyFill="1" applyBorder="1" applyAlignment="1" applyProtection="1">
      <alignment horizontal="center" vertical="center" wrapText="1"/>
    </xf>
    <xf numFmtId="0" fontId="9" fillId="19" borderId="2" xfId="0" applyFont="1" applyFill="1" applyBorder="1" applyAlignment="1" applyProtection="1">
      <alignment horizontal="center" vertical="center" wrapText="1"/>
    </xf>
    <xf numFmtId="0" fontId="9" fillId="19" borderId="12" xfId="0" applyFont="1" applyFill="1" applyBorder="1" applyAlignment="1" applyProtection="1">
      <alignment horizontal="center" vertical="center" wrapText="1"/>
    </xf>
    <xf numFmtId="0" fontId="9" fillId="19" borderId="46" xfId="0" applyFont="1" applyFill="1" applyBorder="1" applyAlignment="1" applyProtection="1">
      <alignment horizontal="center" vertical="center" wrapText="1"/>
    </xf>
    <xf numFmtId="0" fontId="9" fillId="9" borderId="2" xfId="0" applyFont="1" applyFill="1" applyBorder="1" applyAlignment="1" applyProtection="1">
      <alignment horizontal="center" vertical="center" wrapText="1"/>
    </xf>
    <xf numFmtId="0" fontId="12" fillId="19" borderId="6" xfId="0" applyFont="1" applyFill="1" applyBorder="1" applyAlignment="1" applyProtection="1">
      <alignment horizontal="center" vertical="center" wrapText="1"/>
    </xf>
    <xf numFmtId="0" fontId="22" fillId="7" borderId="23" xfId="0" applyFont="1" applyFill="1" applyBorder="1" applyAlignment="1" applyProtection="1">
      <alignment horizontal="center" vertical="top" wrapText="1"/>
    </xf>
    <xf numFmtId="0" fontId="22" fillId="7" borderId="24" xfId="0" applyFont="1" applyFill="1" applyBorder="1" applyAlignment="1" applyProtection="1">
      <alignment horizontal="center" vertical="top" wrapText="1"/>
    </xf>
    <xf numFmtId="0" fontId="24" fillId="7" borderId="0" xfId="0" applyFont="1" applyFill="1" applyBorder="1" applyAlignment="1" applyProtection="1">
      <alignment horizontal="justify" vertical="center" wrapText="1"/>
    </xf>
    <xf numFmtId="0" fontId="24" fillId="7" borderId="23" xfId="0" applyFont="1" applyFill="1" applyBorder="1" applyAlignment="1" applyProtection="1">
      <alignment horizontal="center" vertical="top" wrapText="1"/>
    </xf>
    <xf numFmtId="0" fontId="24" fillId="7" borderId="24" xfId="0" applyFont="1" applyFill="1" applyBorder="1" applyAlignment="1" applyProtection="1">
      <alignment horizontal="center" vertical="top" wrapText="1"/>
    </xf>
    <xf numFmtId="0" fontId="24" fillId="7" borderId="7" xfId="0" applyFont="1" applyFill="1" applyBorder="1" applyAlignment="1" applyProtection="1">
      <alignment horizontal="center" vertical="top" wrapText="1"/>
    </xf>
    <xf numFmtId="0" fontId="9" fillId="14" borderId="26" xfId="0" applyFont="1" applyFill="1" applyBorder="1" applyAlignment="1" applyProtection="1">
      <alignment horizontal="center" vertical="center" wrapText="1"/>
    </xf>
    <xf numFmtId="0" fontId="25" fillId="21" borderId="39" xfId="0" applyFont="1" applyFill="1" applyBorder="1" applyAlignment="1" applyProtection="1">
      <alignment horizontal="center" vertical="center" wrapText="1"/>
    </xf>
    <xf numFmtId="0" fontId="23" fillId="0" borderId="40" xfId="0" applyFont="1" applyBorder="1" applyAlignment="1" applyProtection="1"/>
    <xf numFmtId="0" fontId="24" fillId="7" borderId="41" xfId="0" applyFont="1" applyFill="1" applyBorder="1" applyAlignment="1" applyProtection="1">
      <alignment horizontal="center" vertical="center" wrapText="1"/>
    </xf>
    <xf numFmtId="0" fontId="24" fillId="7" borderId="42" xfId="0" applyFont="1" applyFill="1" applyBorder="1" applyAlignment="1" applyProtection="1">
      <alignment horizontal="center" vertical="center" wrapText="1"/>
    </xf>
    <xf numFmtId="0" fontId="24" fillId="7" borderId="9" xfId="0" applyFont="1" applyFill="1" applyBorder="1" applyAlignment="1" applyProtection="1">
      <alignment horizontal="center" vertical="center" wrapText="1"/>
    </xf>
    <xf numFmtId="0" fontId="27" fillId="23" borderId="21" xfId="0" applyFont="1" applyFill="1" applyBorder="1" applyAlignment="1" applyProtection="1">
      <alignment horizontal="center" vertical="center" wrapText="1"/>
    </xf>
    <xf numFmtId="0" fontId="27" fillId="20" borderId="21" xfId="0" applyFont="1" applyFill="1" applyBorder="1" applyAlignment="1" applyProtection="1">
      <alignment horizontal="center" vertical="center" wrapText="1"/>
    </xf>
    <xf numFmtId="0" fontId="9" fillId="18" borderId="2" xfId="0" applyFont="1" applyFill="1" applyBorder="1" applyAlignment="1" applyProtection="1">
      <alignment horizontal="center" vertical="center" wrapText="1"/>
    </xf>
    <xf numFmtId="0" fontId="12" fillId="17" borderId="6" xfId="0" applyFont="1" applyFill="1" applyBorder="1" applyAlignment="1" applyProtection="1">
      <alignment horizontal="center" vertical="center" wrapText="1"/>
    </xf>
    <xf numFmtId="0" fontId="12" fillId="15" borderId="7"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11" xfId="0" applyFont="1" applyFill="1" applyBorder="1" applyAlignment="1" applyProtection="1">
      <alignment horizontal="center" vertical="center" wrapText="1"/>
    </xf>
    <xf numFmtId="0" fontId="12" fillId="15" borderId="6" xfId="0" applyFont="1" applyFill="1" applyBorder="1" applyAlignment="1" applyProtection="1">
      <alignment horizontal="center" vertical="center" wrapText="1"/>
    </xf>
    <xf numFmtId="0" fontId="12" fillId="17" borderId="2" xfId="0" applyFont="1" applyFill="1" applyBorder="1" applyAlignment="1" applyProtection="1">
      <alignment horizontal="center" vertical="center" wrapText="1"/>
    </xf>
    <xf numFmtId="0" fontId="8" fillId="13" borderId="48" xfId="0" applyFont="1" applyFill="1" applyBorder="1" applyAlignment="1" applyProtection="1">
      <alignment horizontal="center" vertical="center" wrapText="1"/>
    </xf>
    <xf numFmtId="0" fontId="8" fillId="13" borderId="3" xfId="0" applyFont="1" applyFill="1" applyBorder="1" applyAlignment="1" applyProtection="1">
      <alignment horizontal="center" vertical="center" wrapText="1"/>
    </xf>
    <xf numFmtId="0" fontId="8" fillId="13" borderId="12" xfId="0" applyFont="1" applyFill="1" applyBorder="1" applyAlignment="1" applyProtection="1">
      <alignment horizontal="center" vertical="center" wrapText="1"/>
    </xf>
    <xf numFmtId="0" fontId="8" fillId="13" borderId="2" xfId="0" applyFont="1" applyFill="1" applyBorder="1" applyAlignment="1" applyProtection="1">
      <alignment horizontal="center" vertical="center" wrapText="1"/>
    </xf>
    <xf numFmtId="0" fontId="8" fillId="13" borderId="46" xfId="0" applyFont="1" applyFill="1" applyBorder="1" applyAlignment="1" applyProtection="1">
      <alignment horizontal="center" vertical="center" wrapText="1"/>
    </xf>
    <xf numFmtId="22" fontId="26" fillId="22" borderId="23" xfId="0" applyNumberFormat="1" applyFont="1" applyFill="1" applyBorder="1" applyAlignment="1" applyProtection="1">
      <alignment horizontal="center" vertical="center"/>
    </xf>
    <xf numFmtId="22" fontId="26" fillId="22" borderId="24" xfId="0" applyNumberFormat="1" applyFont="1" applyFill="1" applyBorder="1" applyAlignment="1" applyProtection="1">
      <alignment horizontal="center" vertical="center"/>
    </xf>
    <xf numFmtId="22" fontId="26" fillId="22" borderId="7" xfId="0" applyNumberFormat="1" applyFont="1" applyFill="1" applyBorder="1" applyAlignment="1" applyProtection="1">
      <alignment horizontal="center" vertical="center"/>
    </xf>
    <xf numFmtId="0" fontId="26" fillId="8" borderId="47" xfId="0" applyFont="1" applyFill="1" applyBorder="1" applyAlignment="1" applyProtection="1">
      <alignment horizontal="center" vertical="center"/>
    </xf>
    <xf numFmtId="0" fontId="26" fillId="8" borderId="29" xfId="0" applyFont="1" applyFill="1" applyBorder="1" applyAlignment="1" applyProtection="1">
      <alignment horizontal="center" vertical="center"/>
    </xf>
    <xf numFmtId="0" fontId="26" fillId="8" borderId="11" xfId="0" applyFont="1" applyFill="1" applyBorder="1" applyAlignment="1" applyProtection="1">
      <alignment horizontal="center" vertical="center"/>
    </xf>
    <xf numFmtId="0" fontId="12" fillId="16" borderId="35" xfId="0" applyFont="1" applyFill="1" applyBorder="1" applyAlignment="1" applyProtection="1">
      <alignment horizontal="center" vertical="center" wrapText="1"/>
    </xf>
    <xf numFmtId="0" fontId="12" fillId="16" borderId="36" xfId="0" applyFont="1" applyFill="1" applyBorder="1" applyAlignment="1" applyProtection="1">
      <alignment horizontal="center" vertical="center" wrapText="1"/>
    </xf>
    <xf numFmtId="0" fontId="12" fillId="16" borderId="37" xfId="0" applyFont="1" applyFill="1" applyBorder="1" applyAlignment="1" applyProtection="1">
      <alignment horizontal="center" vertical="center" wrapText="1"/>
    </xf>
    <xf numFmtId="0" fontId="12" fillId="16" borderId="0" xfId="0" applyFont="1" applyFill="1" applyBorder="1" applyAlignment="1" applyProtection="1">
      <alignment horizontal="center" vertical="center" wrapText="1"/>
    </xf>
    <xf numFmtId="0" fontId="12" fillId="16" borderId="38" xfId="0" applyFont="1" applyFill="1" applyBorder="1" applyAlignment="1" applyProtection="1">
      <alignment horizontal="center" vertical="center" wrapText="1"/>
    </xf>
    <xf numFmtId="0" fontId="12" fillId="16" borderId="34"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wrapText="1"/>
    </xf>
    <xf numFmtId="0" fontId="6" fillId="5" borderId="46" xfId="0" applyFont="1" applyFill="1" applyBorder="1" applyAlignment="1" applyProtection="1">
      <alignment horizontal="center" vertical="center" wrapText="1"/>
    </xf>
    <xf numFmtId="0" fontId="37" fillId="7" borderId="2"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12" fillId="18" borderId="6" xfId="0" applyFont="1" applyFill="1" applyBorder="1" applyAlignment="1" applyProtection="1">
      <alignment horizontal="center" vertical="center" wrapText="1"/>
    </xf>
    <xf numFmtId="0" fontId="19" fillId="0" borderId="49" xfId="0" applyFont="1" applyFill="1" applyBorder="1" applyAlignment="1" applyProtection="1">
      <alignment horizontal="center"/>
    </xf>
    <xf numFmtId="14" fontId="19" fillId="0" borderId="49" xfId="0" applyNumberFormat="1" applyFont="1" applyFill="1" applyBorder="1" applyAlignment="1" applyProtection="1">
      <alignment horizontal="center" vertical="center"/>
    </xf>
    <xf numFmtId="0" fontId="19" fillId="0" borderId="49" xfId="0" applyFont="1" applyFill="1" applyBorder="1" applyAlignment="1" applyProtection="1">
      <alignment horizontal="center"/>
    </xf>
    <xf numFmtId="9" fontId="16" fillId="0" borderId="3" xfId="4" applyFont="1" applyFill="1" applyBorder="1" applyAlignment="1" applyProtection="1">
      <alignment horizontal="center" vertical="center" wrapText="1"/>
      <protection locked="0"/>
    </xf>
    <xf numFmtId="0" fontId="19" fillId="0" borderId="49" xfId="0" applyFont="1" applyFill="1" applyBorder="1" applyAlignment="1" applyProtection="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92">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295275</xdr:colOff>
      <xdr:row>5</xdr:row>
      <xdr:rowOff>295275</xdr:rowOff>
    </xdr:to>
    <xdr:sp macro="" textlink="">
      <xdr:nvSpPr>
        <xdr:cNvPr id="11026" name="AutoShape 38" descr="Resultado de imagen para boton agregar icono">
          <a:extLst>
            <a:ext uri="{FF2B5EF4-FFF2-40B4-BE49-F238E27FC236}">
              <a16:creationId xmlns:a16="http://schemas.microsoft.com/office/drawing/2014/main" id="{E46BDDE0-1BF2-44B1-B222-FADC874C2590}"/>
            </a:ext>
          </a:extLst>
        </xdr:cNvPr>
        <xdr:cNvSpPr>
          <a:spLocks noChangeAspect="1" noChangeArrowheads="1"/>
        </xdr:cNvSpPr>
      </xdr:nvSpPr>
      <xdr:spPr bwMode="auto">
        <a:xfrm>
          <a:off x="1347787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027" name="AutoShape 39" descr="Resultado de imagen para boton agregar icono">
          <a:extLst>
            <a:ext uri="{FF2B5EF4-FFF2-40B4-BE49-F238E27FC236}">
              <a16:creationId xmlns:a16="http://schemas.microsoft.com/office/drawing/2014/main" id="{3D7D0B61-6230-40C9-8FA8-958FCB2B0A9C}"/>
            </a:ext>
          </a:extLst>
        </xdr:cNvPr>
        <xdr:cNvSpPr>
          <a:spLocks noChangeAspect="1" noChangeArrowheads="1"/>
        </xdr:cNvSpPr>
      </xdr:nvSpPr>
      <xdr:spPr bwMode="auto">
        <a:xfrm>
          <a:off x="1347787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028" name="AutoShape 40" descr="Resultado de imagen para boton agregar icono">
          <a:extLst>
            <a:ext uri="{FF2B5EF4-FFF2-40B4-BE49-F238E27FC236}">
              <a16:creationId xmlns:a16="http://schemas.microsoft.com/office/drawing/2014/main" id="{9A3B9C3A-2234-488D-9D62-1454D2264066}"/>
            </a:ext>
          </a:extLst>
        </xdr:cNvPr>
        <xdr:cNvSpPr>
          <a:spLocks noChangeAspect="1" noChangeArrowheads="1"/>
        </xdr:cNvSpPr>
      </xdr:nvSpPr>
      <xdr:spPr bwMode="auto">
        <a:xfrm>
          <a:off x="1347787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029" name="AutoShape 42" descr="Z">
          <a:extLst>
            <a:ext uri="{FF2B5EF4-FFF2-40B4-BE49-F238E27FC236}">
              <a16:creationId xmlns:a16="http://schemas.microsoft.com/office/drawing/2014/main" id="{94074AB3-B222-48BB-8D7C-34A4E199BE5F}"/>
            </a:ext>
          </a:extLst>
        </xdr:cNvPr>
        <xdr:cNvSpPr>
          <a:spLocks noChangeAspect="1" noChangeArrowheads="1"/>
        </xdr:cNvSpPr>
      </xdr:nvSpPr>
      <xdr:spPr bwMode="auto">
        <a:xfrm>
          <a:off x="1347787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CFEA5A74-199E-4720-8265-FF97F50D69C9}"/>
            </a:ext>
          </a:extLst>
        </xdr:cNvPr>
        <xdr:cNvSpPr>
          <a:spLocks noChangeArrowheads="1"/>
        </xdr:cNvSpPr>
      </xdr:nvSpPr>
      <xdr:spPr bwMode="auto">
        <a:xfrm>
          <a:off x="1198245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T121"/>
  <sheetViews>
    <sheetView showGridLines="0" tabSelected="1" topLeftCell="AI33" zoomScale="55" zoomScaleNormal="55" workbookViewId="0">
      <selection activeCell="AM37" sqref="AM37"/>
    </sheetView>
  </sheetViews>
  <sheetFormatPr defaultColWidth="0" defaultRowHeight="15" zeroHeight="1"/>
  <cols>
    <col min="1" max="1" width="27.42578125" style="43" customWidth="1"/>
    <col min="2" max="2" width="69" style="43" customWidth="1"/>
    <col min="3" max="3" width="36.42578125" style="43" customWidth="1"/>
    <col min="4" max="4" width="69.28515625" style="92" customWidth="1"/>
    <col min="5" max="5" width="18.28515625" style="93" customWidth="1"/>
    <col min="6" max="6" width="24.28515625" style="43" customWidth="1"/>
    <col min="7" max="7" width="50.7109375" style="43" customWidth="1"/>
    <col min="8" max="8" width="87.42578125" style="43" customWidth="1"/>
    <col min="9" max="9" width="33.85546875" style="43" customWidth="1"/>
    <col min="10" max="10" width="28" style="43" customWidth="1"/>
    <col min="11" max="11" width="35" style="43" customWidth="1"/>
    <col min="12" max="12" width="8.140625" style="43" customWidth="1"/>
    <col min="13" max="13" width="8.7109375" style="43" customWidth="1"/>
    <col min="14" max="14" width="9.42578125" style="43" customWidth="1"/>
    <col min="15" max="15" width="8.140625" style="43" customWidth="1"/>
    <col min="16" max="16" width="20.85546875" style="43" customWidth="1"/>
    <col min="17" max="17" width="14.42578125" style="43" customWidth="1"/>
    <col min="18" max="18" width="21.7109375" style="43" customWidth="1"/>
    <col min="19" max="19" width="14.7109375" style="43" customWidth="1"/>
    <col min="20" max="20" width="45.7109375" style="43" customWidth="1"/>
    <col min="21" max="21" width="11.42578125" style="43" customWidth="1"/>
    <col min="22" max="22" width="18.85546875" style="43" customWidth="1"/>
    <col min="23" max="23" width="14.140625" style="43" customWidth="1"/>
    <col min="24" max="24" width="18.42578125" style="43" customWidth="1"/>
    <col min="25" max="25" width="56.42578125" style="43" customWidth="1"/>
    <col min="26" max="26" width="17.7109375" style="43" customWidth="1"/>
    <col min="27" max="27" width="19.7109375" style="43" customWidth="1"/>
    <col min="28" max="29" width="16.42578125" style="43" customWidth="1"/>
    <col min="30" max="30" width="52.7109375" style="43" customWidth="1"/>
    <col min="31" max="31" width="17.85546875" style="43" customWidth="1"/>
    <col min="32" max="32" width="11.42578125" style="44" customWidth="1"/>
    <col min="33" max="33" width="11.42578125" style="43" customWidth="1"/>
    <col min="34" max="34" width="15.28515625" style="44" customWidth="1"/>
    <col min="35" max="35" width="64.5703125" style="43" customWidth="1"/>
    <col min="36" max="36" width="26.28515625" style="43" customWidth="1"/>
    <col min="37" max="38" width="11.42578125" style="43" customWidth="1"/>
    <col min="39" max="39" width="15.140625" style="43" customWidth="1"/>
    <col min="40" max="40" width="29.7109375" style="43" customWidth="1"/>
    <col min="41" max="41" width="20.7109375" style="43" customWidth="1"/>
    <col min="42" max="42" width="24.140625" style="43" customWidth="1"/>
    <col min="43" max="43" width="19.140625" style="43" customWidth="1"/>
    <col min="44" max="44" width="18.42578125" style="43" customWidth="1"/>
    <col min="45" max="45" width="21.85546875" style="43" customWidth="1"/>
    <col min="46" max="46" width="19.85546875" style="43" customWidth="1"/>
    <col min="47" max="16384" width="0" style="43" hidden="1"/>
  </cols>
  <sheetData>
    <row r="1" spans="1:46" ht="40.5" customHeight="1">
      <c r="A1" s="271" t="s">
        <v>0</v>
      </c>
      <c r="B1" s="272"/>
      <c r="C1" s="272"/>
      <c r="D1" s="272"/>
      <c r="E1" s="272"/>
      <c r="F1" s="272"/>
      <c r="G1" s="272"/>
      <c r="H1" s="273"/>
      <c r="I1" s="47"/>
      <c r="J1" s="47"/>
      <c r="K1" s="47"/>
      <c r="L1" s="47"/>
      <c r="M1" s="47"/>
      <c r="N1" s="47"/>
      <c r="O1" s="47"/>
      <c r="P1" s="47"/>
      <c r="Q1" s="47"/>
      <c r="R1" s="47"/>
      <c r="S1" s="47"/>
      <c r="T1" s="47"/>
      <c r="U1" s="47"/>
    </row>
    <row r="2" spans="1:46" ht="40.5" customHeight="1" thickBot="1">
      <c r="A2" s="274" t="s">
        <v>1</v>
      </c>
      <c r="B2" s="275"/>
      <c r="C2" s="275"/>
      <c r="D2" s="275"/>
      <c r="E2" s="275"/>
      <c r="F2" s="275"/>
      <c r="G2" s="275"/>
      <c r="H2" s="276"/>
      <c r="I2" s="47"/>
      <c r="J2" s="47"/>
      <c r="K2" s="47"/>
      <c r="L2" s="47"/>
      <c r="M2" s="47"/>
      <c r="N2" s="47"/>
      <c r="O2" s="47"/>
      <c r="P2" s="47"/>
      <c r="Q2" s="47"/>
      <c r="R2" s="47"/>
      <c r="S2" s="47"/>
      <c r="T2" s="47"/>
      <c r="U2" s="47"/>
    </row>
    <row r="3" spans="1:46" ht="36.75" customHeight="1">
      <c r="A3" s="45" t="s">
        <v>2</v>
      </c>
      <c r="B3" s="46">
        <v>2019</v>
      </c>
      <c r="C3" s="266" t="s">
        <v>3</v>
      </c>
      <c r="D3" s="267"/>
      <c r="E3" s="267"/>
      <c r="F3" s="267"/>
      <c r="G3" s="267"/>
      <c r="H3" s="268"/>
      <c r="I3" s="47"/>
      <c r="J3" s="47"/>
      <c r="K3" s="47"/>
      <c r="L3" s="47"/>
      <c r="M3" s="47"/>
      <c r="N3" s="47"/>
      <c r="O3" s="47"/>
      <c r="P3" s="47"/>
      <c r="Q3" s="47"/>
      <c r="R3" s="47"/>
      <c r="S3" s="47"/>
      <c r="T3" s="47"/>
      <c r="U3" s="47"/>
      <c r="V3" s="47"/>
      <c r="W3" s="47"/>
      <c r="X3" s="47"/>
      <c r="Y3" s="47"/>
      <c r="Z3" s="47"/>
      <c r="AA3" s="47"/>
      <c r="AB3" s="47"/>
      <c r="AC3" s="47"/>
      <c r="AD3" s="47"/>
      <c r="AE3" s="47"/>
      <c r="AF3" s="48"/>
      <c r="AG3" s="47"/>
      <c r="AH3" s="48"/>
      <c r="AI3" s="47"/>
      <c r="AJ3" s="47"/>
      <c r="AK3" s="47"/>
      <c r="AL3" s="47"/>
      <c r="AM3" s="47"/>
      <c r="AN3" s="47"/>
      <c r="AO3" s="47"/>
      <c r="AP3" s="47"/>
      <c r="AQ3" s="47"/>
      <c r="AR3" s="47"/>
      <c r="AS3" s="47"/>
      <c r="AT3" s="47"/>
    </row>
    <row r="4" spans="1:46" ht="36.75" customHeight="1">
      <c r="A4" s="45" t="s">
        <v>4</v>
      </c>
      <c r="B4" s="46" t="s">
        <v>5</v>
      </c>
      <c r="C4" s="49" t="s">
        <v>6</v>
      </c>
      <c r="D4" s="196" t="s">
        <v>7</v>
      </c>
      <c r="E4" s="269" t="s">
        <v>8</v>
      </c>
      <c r="F4" s="269"/>
      <c r="G4" s="269"/>
      <c r="H4" s="270"/>
      <c r="I4" s="47"/>
      <c r="J4" s="47"/>
      <c r="K4" s="47"/>
      <c r="L4" s="47"/>
      <c r="M4" s="47"/>
      <c r="N4" s="47"/>
      <c r="O4" s="47"/>
      <c r="P4" s="47"/>
      <c r="Q4" s="47"/>
      <c r="R4" s="47"/>
      <c r="S4" s="47"/>
      <c r="T4" s="47"/>
      <c r="U4" s="47"/>
      <c r="V4" s="47"/>
      <c r="W4" s="47"/>
      <c r="X4" s="47"/>
      <c r="Y4" s="47"/>
      <c r="Z4" s="47"/>
      <c r="AA4" s="47"/>
      <c r="AB4" s="47"/>
      <c r="AC4" s="47"/>
      <c r="AD4" s="47"/>
      <c r="AE4" s="47"/>
      <c r="AF4" s="48"/>
      <c r="AG4" s="47"/>
      <c r="AH4" s="48"/>
      <c r="AI4" s="47"/>
      <c r="AJ4" s="47"/>
      <c r="AK4" s="47"/>
      <c r="AL4" s="47"/>
      <c r="AM4" s="47"/>
      <c r="AN4" s="47"/>
      <c r="AO4" s="47"/>
      <c r="AP4" s="47"/>
      <c r="AQ4" s="47"/>
      <c r="AR4" s="47"/>
      <c r="AS4" s="47"/>
      <c r="AT4" s="47"/>
    </row>
    <row r="5" spans="1:46" ht="69" customHeight="1">
      <c r="A5" s="45" t="s">
        <v>9</v>
      </c>
      <c r="B5" s="46" t="s">
        <v>10</v>
      </c>
      <c r="C5" s="34">
        <v>1</v>
      </c>
      <c r="D5" s="164">
        <v>43469</v>
      </c>
      <c r="E5" s="283" t="s">
        <v>11</v>
      </c>
      <c r="F5" s="283"/>
      <c r="G5" s="283"/>
      <c r="H5" s="284"/>
      <c r="I5" s="47"/>
      <c r="J5" s="47"/>
      <c r="K5" s="47"/>
      <c r="L5" s="47"/>
      <c r="M5" s="47"/>
      <c r="N5" s="47"/>
      <c r="O5" s="47"/>
      <c r="P5" s="47"/>
      <c r="Q5" s="47"/>
      <c r="R5" s="47"/>
      <c r="S5" s="47"/>
      <c r="T5" s="47"/>
      <c r="U5" s="47"/>
      <c r="V5" s="47"/>
      <c r="W5" s="47"/>
      <c r="X5" s="47"/>
      <c r="Y5" s="47"/>
      <c r="Z5" s="47"/>
      <c r="AA5" s="47"/>
      <c r="AB5" s="47"/>
      <c r="AC5" s="47"/>
      <c r="AD5" s="47"/>
      <c r="AE5" s="47"/>
      <c r="AF5" s="48"/>
      <c r="AG5" s="47"/>
      <c r="AH5" s="48"/>
      <c r="AI5" s="47"/>
      <c r="AJ5" s="47"/>
      <c r="AK5" s="47"/>
      <c r="AL5" s="47"/>
      <c r="AM5" s="47"/>
      <c r="AN5" s="47"/>
      <c r="AO5" s="47"/>
      <c r="AP5" s="47"/>
      <c r="AQ5" s="47"/>
      <c r="AR5" s="47"/>
      <c r="AS5" s="47"/>
      <c r="AT5" s="47"/>
    </row>
    <row r="6" spans="1:46" ht="81" customHeight="1">
      <c r="A6" s="45"/>
      <c r="B6" s="46"/>
      <c r="C6" s="34">
        <v>2</v>
      </c>
      <c r="D6" s="164">
        <v>43550</v>
      </c>
      <c r="E6" s="283" t="s">
        <v>12</v>
      </c>
      <c r="F6" s="283"/>
      <c r="G6" s="283"/>
      <c r="H6" s="284"/>
      <c r="I6" s="47"/>
      <c r="J6" s="47"/>
      <c r="K6" s="47"/>
      <c r="L6" s="47"/>
      <c r="M6" s="47"/>
      <c r="N6" s="47"/>
      <c r="O6" s="47"/>
      <c r="P6" s="47"/>
      <c r="Q6" s="47"/>
      <c r="R6" s="47"/>
      <c r="S6" s="47"/>
      <c r="T6" s="47"/>
      <c r="U6" s="47"/>
      <c r="V6" s="50"/>
      <c r="W6" s="50"/>
      <c r="X6" s="50"/>
      <c r="Y6" s="50"/>
      <c r="Z6" s="50"/>
      <c r="AA6" s="50"/>
      <c r="AB6" s="50"/>
      <c r="AC6" s="50"/>
      <c r="AD6" s="50"/>
      <c r="AE6" s="50"/>
      <c r="AF6" s="50"/>
      <c r="AG6" s="50"/>
      <c r="AH6" s="50"/>
      <c r="AI6" s="50"/>
      <c r="AJ6" s="50"/>
      <c r="AK6" s="50"/>
      <c r="AL6" s="50"/>
      <c r="AM6" s="50"/>
      <c r="AN6" s="50"/>
      <c r="AO6" s="50"/>
      <c r="AP6" s="51"/>
      <c r="AQ6" s="50"/>
      <c r="AR6" s="50"/>
      <c r="AS6" s="50"/>
      <c r="AT6" s="50"/>
    </row>
    <row r="7" spans="1:46" ht="72" customHeight="1">
      <c r="A7" s="45"/>
      <c r="B7" s="188"/>
      <c r="C7" s="197">
        <v>3</v>
      </c>
      <c r="D7" s="164">
        <v>43578</v>
      </c>
      <c r="E7" s="283" t="s">
        <v>13</v>
      </c>
      <c r="F7" s="283"/>
      <c r="G7" s="283"/>
      <c r="H7" s="283"/>
      <c r="I7" s="47"/>
      <c r="J7" s="47"/>
      <c r="K7" s="47"/>
      <c r="L7" s="47"/>
      <c r="M7" s="47"/>
      <c r="N7" s="47"/>
      <c r="O7" s="47"/>
      <c r="P7" s="47"/>
      <c r="Q7" s="47"/>
      <c r="R7" s="47"/>
      <c r="S7" s="47"/>
      <c r="T7" s="47"/>
      <c r="U7" s="47"/>
      <c r="V7" s="52"/>
      <c r="W7" s="52"/>
      <c r="X7" s="52"/>
      <c r="Y7" s="52"/>
      <c r="Z7" s="52"/>
      <c r="AA7" s="52"/>
      <c r="AB7" s="52"/>
      <c r="AC7" s="52"/>
      <c r="AD7" s="52"/>
      <c r="AE7" s="52"/>
      <c r="AF7" s="215"/>
      <c r="AG7" s="215"/>
      <c r="AH7" s="215"/>
      <c r="AI7" s="215"/>
      <c r="AJ7" s="215"/>
      <c r="AK7" s="215"/>
      <c r="AL7" s="215"/>
      <c r="AM7" s="215"/>
      <c r="AN7" s="215"/>
      <c r="AO7" s="215"/>
      <c r="AP7" s="215"/>
      <c r="AQ7" s="215"/>
      <c r="AR7" s="215"/>
      <c r="AS7" s="215"/>
      <c r="AT7" s="215"/>
    </row>
    <row r="8" spans="1:46" ht="72" customHeight="1">
      <c r="A8" s="45"/>
      <c r="B8" s="188"/>
      <c r="C8" s="197">
        <v>4</v>
      </c>
      <c r="D8" s="164">
        <v>43675</v>
      </c>
      <c r="E8" s="283" t="s">
        <v>14</v>
      </c>
      <c r="F8" s="283"/>
      <c r="G8" s="283"/>
      <c r="H8" s="283"/>
      <c r="I8" s="47"/>
      <c r="J8" s="47"/>
      <c r="K8" s="47"/>
      <c r="L8" s="47"/>
      <c r="M8" s="47"/>
      <c r="N8" s="47"/>
      <c r="O8" s="47"/>
      <c r="P8" s="47"/>
      <c r="Q8" s="47"/>
      <c r="R8" s="47"/>
      <c r="S8" s="47"/>
      <c r="T8" s="47"/>
      <c r="U8" s="47"/>
      <c r="V8" s="52"/>
      <c r="W8" s="52"/>
      <c r="X8" s="52"/>
      <c r="Y8" s="52"/>
      <c r="Z8" s="52"/>
      <c r="AA8" s="52"/>
      <c r="AB8" s="52"/>
      <c r="AC8" s="52"/>
      <c r="AD8" s="52"/>
      <c r="AE8" s="52"/>
      <c r="AF8" s="204"/>
      <c r="AG8" s="204"/>
      <c r="AH8" s="204"/>
      <c r="AI8" s="204"/>
      <c r="AJ8" s="204"/>
      <c r="AK8" s="204"/>
      <c r="AL8" s="204"/>
      <c r="AM8" s="204"/>
      <c r="AN8" s="204"/>
      <c r="AO8" s="204"/>
      <c r="AP8" s="204"/>
      <c r="AQ8" s="204"/>
      <c r="AR8" s="204"/>
      <c r="AS8" s="204"/>
      <c r="AT8" s="204"/>
    </row>
    <row r="9" spans="1:46" ht="49.5" customHeight="1">
      <c r="A9" s="189"/>
      <c r="B9" s="189"/>
      <c r="C9" s="197">
        <v>5</v>
      </c>
      <c r="D9" s="164">
        <v>43717</v>
      </c>
      <c r="E9" s="285" t="s">
        <v>15</v>
      </c>
      <c r="F9" s="285"/>
      <c r="G9" s="285"/>
      <c r="H9" s="285"/>
      <c r="I9" s="47"/>
      <c r="J9" s="47"/>
      <c r="K9" s="47"/>
      <c r="L9" s="47"/>
      <c r="M9" s="47"/>
      <c r="N9" s="47"/>
      <c r="O9" s="47"/>
      <c r="P9" s="47"/>
      <c r="Q9" s="47"/>
      <c r="R9" s="47"/>
      <c r="S9" s="47"/>
      <c r="T9" s="47"/>
      <c r="U9" s="47"/>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row>
    <row r="10" spans="1:46" ht="88.5" customHeight="1">
      <c r="A10" s="189"/>
      <c r="B10" s="189"/>
      <c r="C10" s="207">
        <v>6</v>
      </c>
      <c r="D10" s="206">
        <v>43782</v>
      </c>
      <c r="E10" s="286" t="s">
        <v>16</v>
      </c>
      <c r="F10" s="286"/>
      <c r="G10" s="286"/>
      <c r="H10" s="286"/>
      <c r="I10" s="53"/>
      <c r="J10" s="53"/>
      <c r="K10" s="53"/>
      <c r="L10" s="53"/>
      <c r="M10" s="53"/>
      <c r="N10" s="53"/>
      <c r="O10" s="53"/>
      <c r="P10" s="53"/>
      <c r="Q10" s="53"/>
      <c r="R10" s="53"/>
      <c r="S10" s="53"/>
      <c r="T10" s="95"/>
      <c r="U10" s="53"/>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row>
    <row r="11" spans="1:46" ht="15.75">
      <c r="A11" s="48"/>
      <c r="B11" s="47"/>
      <c r="C11" s="288">
        <v>7</v>
      </c>
      <c r="D11" s="289">
        <v>43853</v>
      </c>
      <c r="E11" s="290" t="s">
        <v>17</v>
      </c>
      <c r="F11" s="290"/>
      <c r="G11" s="290"/>
      <c r="H11" s="290"/>
      <c r="I11" s="205"/>
      <c r="J11" s="205"/>
      <c r="K11" s="205"/>
      <c r="L11" s="216"/>
      <c r="M11" s="216"/>
      <c r="N11" s="216"/>
      <c r="O11" s="216"/>
      <c r="P11" s="204"/>
      <c r="Q11" s="204"/>
      <c r="R11" s="204"/>
      <c r="S11" s="204"/>
      <c r="T11" s="204"/>
      <c r="U11" s="204"/>
      <c r="V11" s="216"/>
      <c r="W11" s="216"/>
      <c r="X11" s="195"/>
      <c r="Y11" s="195"/>
      <c r="Z11" s="195"/>
      <c r="AA11" s="216"/>
      <c r="AB11" s="216"/>
      <c r="AC11" s="195"/>
      <c r="AD11" s="195"/>
      <c r="AE11" s="195"/>
      <c r="AF11" s="216"/>
      <c r="AG11" s="216"/>
      <c r="AH11" s="195"/>
      <c r="AI11" s="195"/>
      <c r="AJ11" s="195"/>
      <c r="AK11" s="216"/>
      <c r="AL11" s="216"/>
      <c r="AM11" s="195"/>
      <c r="AN11" s="195"/>
      <c r="AO11" s="195"/>
      <c r="AP11" s="216"/>
      <c r="AQ11" s="216"/>
      <c r="AR11" s="216"/>
      <c r="AS11" s="195"/>
      <c r="AT11" s="195"/>
    </row>
    <row r="12" spans="1:46" ht="38.25" customHeight="1">
      <c r="A12" s="48"/>
      <c r="B12" s="47"/>
      <c r="C12" s="288">
        <v>8</v>
      </c>
      <c r="D12" s="289">
        <v>43865</v>
      </c>
      <c r="E12" s="292" t="s">
        <v>18</v>
      </c>
      <c r="F12" s="292"/>
      <c r="G12" s="292"/>
      <c r="H12" s="292"/>
      <c r="I12" s="205"/>
      <c r="J12" s="205"/>
      <c r="K12" s="205"/>
      <c r="L12" s="195"/>
      <c r="M12" s="195"/>
      <c r="N12" s="195"/>
      <c r="O12" s="195"/>
      <c r="P12" s="204"/>
      <c r="Q12" s="204"/>
      <c r="R12" s="204"/>
      <c r="S12" s="204"/>
      <c r="T12" s="204"/>
      <c r="U12" s="204"/>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row>
    <row r="13" spans="1:46" ht="39.75" customHeight="1">
      <c r="A13" s="47"/>
      <c r="B13" s="47"/>
      <c r="C13" s="47"/>
      <c r="D13" s="54"/>
      <c r="E13" s="55"/>
      <c r="F13" s="47"/>
      <c r="G13" s="47"/>
      <c r="H13" s="47"/>
      <c r="I13" s="47"/>
      <c r="J13" s="47"/>
      <c r="K13" s="47"/>
      <c r="L13" s="47"/>
      <c r="M13" s="47"/>
      <c r="N13" s="47"/>
      <c r="O13" s="47"/>
      <c r="P13" s="47"/>
      <c r="Q13" s="47"/>
      <c r="R13" s="47"/>
      <c r="S13" s="47"/>
      <c r="T13" s="47"/>
      <c r="U13" s="47"/>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row>
    <row r="14" spans="1:46" ht="15" customHeight="1">
      <c r="A14" s="277" t="s">
        <v>19</v>
      </c>
      <c r="B14" s="278"/>
      <c r="C14" s="56"/>
      <c r="D14" s="261"/>
      <c r="E14" s="262"/>
      <c r="F14" s="262"/>
      <c r="G14" s="262"/>
      <c r="H14" s="262"/>
      <c r="I14" s="262"/>
      <c r="J14" s="262"/>
      <c r="K14" s="262"/>
      <c r="L14" s="262"/>
      <c r="M14" s="262"/>
      <c r="N14" s="262"/>
      <c r="O14" s="262"/>
      <c r="P14" s="262"/>
      <c r="Q14" s="262"/>
      <c r="R14" s="262"/>
      <c r="S14" s="262"/>
      <c r="T14" s="262"/>
      <c r="U14" s="262"/>
      <c r="V14" s="265" t="s">
        <v>20</v>
      </c>
      <c r="W14" s="265"/>
      <c r="X14" s="265"/>
      <c r="Y14" s="265"/>
      <c r="Z14" s="265"/>
      <c r="AA14" s="287" t="s">
        <v>20</v>
      </c>
      <c r="AB14" s="287"/>
      <c r="AC14" s="287"/>
      <c r="AD14" s="287"/>
      <c r="AE14" s="287"/>
      <c r="AF14" s="265" t="s">
        <v>20</v>
      </c>
      <c r="AG14" s="265"/>
      <c r="AH14" s="265"/>
      <c r="AI14" s="265"/>
      <c r="AJ14" s="265"/>
      <c r="AK14" s="234" t="s">
        <v>20</v>
      </c>
      <c r="AL14" s="234"/>
      <c r="AM14" s="234"/>
      <c r="AN14" s="234"/>
      <c r="AO14" s="234"/>
      <c r="AP14" s="235" t="s">
        <v>20</v>
      </c>
      <c r="AQ14" s="235"/>
      <c r="AR14" s="235"/>
      <c r="AS14" s="235"/>
      <c r="AT14" s="235"/>
    </row>
    <row r="15" spans="1:46" ht="15.75" customHeight="1" thickBot="1">
      <c r="A15" s="279"/>
      <c r="B15" s="280"/>
      <c r="C15" s="57"/>
      <c r="D15" s="263"/>
      <c r="E15" s="264"/>
      <c r="F15" s="264"/>
      <c r="G15" s="264"/>
      <c r="H15" s="264"/>
      <c r="I15" s="264"/>
      <c r="J15" s="264"/>
      <c r="K15" s="264"/>
      <c r="L15" s="264"/>
      <c r="M15" s="264"/>
      <c r="N15" s="264"/>
      <c r="O15" s="264"/>
      <c r="P15" s="264"/>
      <c r="Q15" s="264"/>
      <c r="R15" s="264"/>
      <c r="S15" s="264"/>
      <c r="T15" s="264"/>
      <c r="U15" s="264"/>
      <c r="V15" s="260" t="s">
        <v>21</v>
      </c>
      <c r="W15" s="260"/>
      <c r="X15" s="260"/>
      <c r="Y15" s="260"/>
      <c r="Z15" s="260"/>
      <c r="AA15" s="287" t="s">
        <v>22</v>
      </c>
      <c r="AB15" s="287"/>
      <c r="AC15" s="287"/>
      <c r="AD15" s="287"/>
      <c r="AE15" s="287"/>
      <c r="AF15" s="260" t="s">
        <v>23</v>
      </c>
      <c r="AG15" s="260"/>
      <c r="AH15" s="260"/>
      <c r="AI15" s="260"/>
      <c r="AJ15" s="260"/>
      <c r="AK15" s="234" t="s">
        <v>24</v>
      </c>
      <c r="AL15" s="234"/>
      <c r="AM15" s="234"/>
      <c r="AN15" s="234"/>
      <c r="AO15" s="234"/>
      <c r="AP15" s="244" t="s">
        <v>25</v>
      </c>
      <c r="AQ15" s="244"/>
      <c r="AR15" s="244"/>
      <c r="AS15" s="244"/>
      <c r="AT15" s="244"/>
    </row>
    <row r="16" spans="1:46" ht="15" customHeight="1" thickBot="1">
      <c r="A16" s="281"/>
      <c r="B16" s="282"/>
      <c r="C16" s="198"/>
      <c r="D16" s="228" t="s">
        <v>26</v>
      </c>
      <c r="E16" s="229"/>
      <c r="F16" s="228"/>
      <c r="G16" s="228"/>
      <c r="H16" s="228"/>
      <c r="I16" s="228"/>
      <c r="J16" s="228"/>
      <c r="K16" s="228"/>
      <c r="L16" s="228"/>
      <c r="M16" s="228"/>
      <c r="N16" s="228"/>
      <c r="O16" s="228"/>
      <c r="P16" s="228"/>
      <c r="Q16" s="228"/>
      <c r="R16" s="228"/>
      <c r="S16" s="230"/>
      <c r="T16" s="203"/>
      <c r="U16" s="203"/>
      <c r="V16" s="224"/>
      <c r="W16" s="224"/>
      <c r="X16" s="225" t="s">
        <v>27</v>
      </c>
      <c r="Y16" s="224" t="s">
        <v>28</v>
      </c>
      <c r="Z16" s="224" t="s">
        <v>29</v>
      </c>
      <c r="AA16" s="231"/>
      <c r="AB16" s="231"/>
      <c r="AC16" s="231" t="s">
        <v>27</v>
      </c>
      <c r="AD16" s="231" t="s">
        <v>28</v>
      </c>
      <c r="AE16" s="231" t="s">
        <v>29</v>
      </c>
      <c r="AF16" s="224"/>
      <c r="AG16" s="224"/>
      <c r="AH16" s="224" t="s">
        <v>27</v>
      </c>
      <c r="AI16" s="224" t="s">
        <v>28</v>
      </c>
      <c r="AJ16" s="224" t="s">
        <v>29</v>
      </c>
      <c r="AK16" s="233"/>
      <c r="AL16" s="233"/>
      <c r="AM16" s="233" t="s">
        <v>27</v>
      </c>
      <c r="AN16" s="233" t="s">
        <v>28</v>
      </c>
      <c r="AO16" s="233" t="s">
        <v>29</v>
      </c>
      <c r="AP16" s="239" t="s">
        <v>30</v>
      </c>
      <c r="AQ16" s="239"/>
      <c r="AR16" s="239"/>
      <c r="AS16" s="239" t="s">
        <v>27</v>
      </c>
      <c r="AT16" s="241" t="s">
        <v>31</v>
      </c>
    </row>
    <row r="17" spans="1:46" ht="43.5" customHeight="1" thickBot="1">
      <c r="A17" s="58" t="s">
        <v>32</v>
      </c>
      <c r="B17" s="59" t="s">
        <v>33</v>
      </c>
      <c r="C17" s="251" t="s">
        <v>34</v>
      </c>
      <c r="D17" s="60" t="s">
        <v>35</v>
      </c>
      <c r="E17" s="61" t="s">
        <v>36</v>
      </c>
      <c r="F17" s="62" t="s">
        <v>37</v>
      </c>
      <c r="G17" s="63" t="s">
        <v>38</v>
      </c>
      <c r="H17" s="63" t="s">
        <v>39</v>
      </c>
      <c r="I17" s="63" t="s">
        <v>40</v>
      </c>
      <c r="J17" s="63" t="s">
        <v>41</v>
      </c>
      <c r="K17" s="63" t="s">
        <v>42</v>
      </c>
      <c r="L17" s="63" t="s">
        <v>43</v>
      </c>
      <c r="M17" s="63" t="s">
        <v>44</v>
      </c>
      <c r="N17" s="63" t="s">
        <v>45</v>
      </c>
      <c r="O17" s="63" t="s">
        <v>46</v>
      </c>
      <c r="P17" s="63" t="s">
        <v>47</v>
      </c>
      <c r="Q17" s="63" t="s">
        <v>48</v>
      </c>
      <c r="R17" s="63" t="s">
        <v>49</v>
      </c>
      <c r="S17" s="63" t="s">
        <v>50</v>
      </c>
      <c r="T17" s="63" t="s">
        <v>51</v>
      </c>
      <c r="U17" s="63" t="s">
        <v>52</v>
      </c>
      <c r="V17" s="194" t="s">
        <v>53</v>
      </c>
      <c r="W17" s="194" t="s">
        <v>54</v>
      </c>
      <c r="X17" s="226"/>
      <c r="Y17" s="227"/>
      <c r="Z17" s="227"/>
      <c r="AA17" s="199" t="s">
        <v>53</v>
      </c>
      <c r="AB17" s="199" t="s">
        <v>54</v>
      </c>
      <c r="AC17" s="259"/>
      <c r="AD17" s="259"/>
      <c r="AE17" s="259"/>
      <c r="AF17" s="194" t="s">
        <v>53</v>
      </c>
      <c r="AG17" s="194" t="s">
        <v>54</v>
      </c>
      <c r="AH17" s="227"/>
      <c r="AI17" s="227"/>
      <c r="AJ17" s="227"/>
      <c r="AK17" s="202" t="s">
        <v>53</v>
      </c>
      <c r="AL17" s="202" t="s">
        <v>54</v>
      </c>
      <c r="AM17" s="243"/>
      <c r="AN17" s="243"/>
      <c r="AO17" s="243"/>
      <c r="AP17" s="201" t="s">
        <v>38</v>
      </c>
      <c r="AQ17" s="201" t="s">
        <v>53</v>
      </c>
      <c r="AR17" s="201" t="s">
        <v>54</v>
      </c>
      <c r="AS17" s="240"/>
      <c r="AT17" s="242"/>
    </row>
    <row r="18" spans="1:46" ht="15.75" thickBot="1">
      <c r="A18" s="64"/>
      <c r="B18" s="65"/>
      <c r="C18" s="251"/>
      <c r="D18" s="66" t="s">
        <v>55</v>
      </c>
      <c r="E18" s="67"/>
      <c r="F18" s="68" t="s">
        <v>55</v>
      </c>
      <c r="G18" s="69" t="s">
        <v>55</v>
      </c>
      <c r="H18" s="69" t="s">
        <v>55</v>
      </c>
      <c r="I18" s="69" t="s">
        <v>55</v>
      </c>
      <c r="J18" s="69" t="s">
        <v>55</v>
      </c>
      <c r="K18" s="69" t="s">
        <v>55</v>
      </c>
      <c r="L18" s="70" t="s">
        <v>55</v>
      </c>
      <c r="M18" s="70" t="s">
        <v>55</v>
      </c>
      <c r="N18" s="70" t="s">
        <v>55</v>
      </c>
      <c r="O18" s="70" t="s">
        <v>55</v>
      </c>
      <c r="P18" s="69" t="s">
        <v>55</v>
      </c>
      <c r="Q18" s="69" t="s">
        <v>55</v>
      </c>
      <c r="R18" s="69" t="s">
        <v>55</v>
      </c>
      <c r="S18" s="69" t="s">
        <v>55</v>
      </c>
      <c r="T18" s="69"/>
      <c r="U18" s="69"/>
      <c r="V18" s="71" t="s">
        <v>55</v>
      </c>
      <c r="W18" s="71"/>
      <c r="X18" s="72" t="s">
        <v>55</v>
      </c>
      <c r="Y18" s="71" t="s">
        <v>55</v>
      </c>
      <c r="Z18" s="71" t="s">
        <v>55</v>
      </c>
      <c r="AA18" s="73" t="s">
        <v>55</v>
      </c>
      <c r="AB18" s="73" t="s">
        <v>55</v>
      </c>
      <c r="AC18" s="73" t="s">
        <v>55</v>
      </c>
      <c r="AD18" s="73" t="s">
        <v>55</v>
      </c>
      <c r="AE18" s="73" t="s">
        <v>55</v>
      </c>
      <c r="AF18" s="71" t="s">
        <v>55</v>
      </c>
      <c r="AG18" s="71" t="s">
        <v>55</v>
      </c>
      <c r="AH18" s="71"/>
      <c r="AI18" s="71" t="s">
        <v>55</v>
      </c>
      <c r="AJ18" s="71" t="s">
        <v>55</v>
      </c>
      <c r="AK18" s="74" t="s">
        <v>55</v>
      </c>
      <c r="AL18" s="74" t="s">
        <v>55</v>
      </c>
      <c r="AM18" s="74" t="s">
        <v>55</v>
      </c>
      <c r="AN18" s="74" t="s">
        <v>55</v>
      </c>
      <c r="AO18" s="74" t="s">
        <v>55</v>
      </c>
      <c r="AP18" s="75" t="s">
        <v>55</v>
      </c>
      <c r="AQ18" s="75"/>
      <c r="AR18" s="75" t="s">
        <v>55</v>
      </c>
      <c r="AS18" s="75" t="s">
        <v>55</v>
      </c>
      <c r="AT18" s="76" t="s">
        <v>55</v>
      </c>
    </row>
    <row r="19" spans="1:46" s="112" customFormat="1" ht="93" customHeight="1">
      <c r="A19" s="96">
        <v>1</v>
      </c>
      <c r="B19" s="97" t="s">
        <v>56</v>
      </c>
      <c r="C19" s="97" t="s">
        <v>57</v>
      </c>
      <c r="D19" s="98" t="s">
        <v>58</v>
      </c>
      <c r="E19" s="99">
        <v>0.04</v>
      </c>
      <c r="F19" s="100" t="s">
        <v>59</v>
      </c>
      <c r="G19" s="98" t="s">
        <v>60</v>
      </c>
      <c r="H19" s="98" t="s">
        <v>61</v>
      </c>
      <c r="I19" s="101" t="s">
        <v>62</v>
      </c>
      <c r="J19" s="100" t="s">
        <v>63</v>
      </c>
      <c r="K19" s="100" t="s">
        <v>64</v>
      </c>
      <c r="L19" s="102">
        <v>0</v>
      </c>
      <c r="M19" s="103">
        <v>0</v>
      </c>
      <c r="N19" s="103">
        <v>0.1</v>
      </c>
      <c r="O19" s="102">
        <v>0</v>
      </c>
      <c r="P19" s="104">
        <f>SUM(L19:O19)</f>
        <v>0.1</v>
      </c>
      <c r="Q19" s="102" t="s">
        <v>65</v>
      </c>
      <c r="R19" s="98" t="s">
        <v>66</v>
      </c>
      <c r="S19" s="98" t="s">
        <v>67</v>
      </c>
      <c r="T19" s="105" t="s">
        <v>68</v>
      </c>
      <c r="U19" s="105"/>
      <c r="V19" s="103">
        <v>0</v>
      </c>
      <c r="W19" s="106">
        <v>0</v>
      </c>
      <c r="X19" s="162" t="s">
        <v>69</v>
      </c>
      <c r="Y19" s="107" t="s">
        <v>69</v>
      </c>
      <c r="Z19" s="107" t="s">
        <v>69</v>
      </c>
      <c r="AA19" s="107" t="s">
        <v>69</v>
      </c>
      <c r="AB19" s="107" t="s">
        <v>69</v>
      </c>
      <c r="AC19" s="107" t="s">
        <v>69</v>
      </c>
      <c r="AD19" s="180" t="s">
        <v>69</v>
      </c>
      <c r="AE19" s="180" t="s">
        <v>69</v>
      </c>
      <c r="AF19" s="103">
        <v>0.1</v>
      </c>
      <c r="AG19" s="106">
        <v>9.35</v>
      </c>
      <c r="AH19" s="107">
        <v>1</v>
      </c>
      <c r="AI19" s="108" t="s">
        <v>70</v>
      </c>
      <c r="AJ19" s="108" t="s">
        <v>71</v>
      </c>
      <c r="AK19" s="102">
        <v>0</v>
      </c>
      <c r="AL19" s="180" t="s">
        <v>69</v>
      </c>
      <c r="AM19" s="107" t="s">
        <v>69</v>
      </c>
      <c r="AN19" s="107" t="s">
        <v>69</v>
      </c>
      <c r="AO19" s="107" t="s">
        <v>69</v>
      </c>
      <c r="AP19" s="98" t="s">
        <v>60</v>
      </c>
      <c r="AQ19" s="109">
        <v>0.1</v>
      </c>
      <c r="AR19" s="110">
        <f>AG19</f>
        <v>9.35</v>
      </c>
      <c r="AS19" s="107">
        <v>1</v>
      </c>
      <c r="AT19" s="111" t="str">
        <f>AI19</f>
        <v xml:space="preserve">Se cumplio la meta programada para el año 2019 asistieron 2150 personas en el año 2018 asistieron 230 personas. Es decir un cumplimiento de 935% en la meta programada </v>
      </c>
    </row>
    <row r="20" spans="1:46" s="112" customFormat="1" ht="93" customHeight="1">
      <c r="A20" s="96">
        <v>1</v>
      </c>
      <c r="B20" s="97" t="s">
        <v>56</v>
      </c>
      <c r="C20" s="97" t="s">
        <v>57</v>
      </c>
      <c r="D20" s="98" t="s">
        <v>72</v>
      </c>
      <c r="E20" s="99">
        <v>0.06</v>
      </c>
      <c r="F20" s="100" t="s">
        <v>59</v>
      </c>
      <c r="G20" s="98" t="s">
        <v>73</v>
      </c>
      <c r="H20" s="98" t="s">
        <v>74</v>
      </c>
      <c r="I20" s="113">
        <v>0.18099999999999999</v>
      </c>
      <c r="J20" s="100" t="s">
        <v>75</v>
      </c>
      <c r="K20" s="100" t="s">
        <v>76</v>
      </c>
      <c r="L20" s="102">
        <v>0</v>
      </c>
      <c r="M20" s="103">
        <v>0.15</v>
      </c>
      <c r="N20" s="103">
        <v>0.55000000000000004</v>
      </c>
      <c r="O20" s="103">
        <v>0.65</v>
      </c>
      <c r="P20" s="104">
        <f>+O20</f>
        <v>0.65</v>
      </c>
      <c r="Q20" s="102" t="s">
        <v>77</v>
      </c>
      <c r="R20" s="98" t="s">
        <v>78</v>
      </c>
      <c r="S20" s="98" t="s">
        <v>67</v>
      </c>
      <c r="T20" s="105" t="s">
        <v>79</v>
      </c>
      <c r="U20" s="105"/>
      <c r="V20" s="102">
        <v>0</v>
      </c>
      <c r="W20" s="165">
        <v>0.28799999999999998</v>
      </c>
      <c r="X20" s="162" t="s">
        <v>69</v>
      </c>
      <c r="Y20" s="107" t="s">
        <v>80</v>
      </c>
      <c r="Z20" s="107" t="s">
        <v>81</v>
      </c>
      <c r="AA20" s="103">
        <v>0.15</v>
      </c>
      <c r="AB20" s="185">
        <v>0.314</v>
      </c>
      <c r="AC20" s="186">
        <v>1</v>
      </c>
      <c r="AD20" s="187" t="s">
        <v>82</v>
      </c>
      <c r="AE20" s="108" t="s">
        <v>83</v>
      </c>
      <c r="AF20" s="103">
        <v>0.55000000000000004</v>
      </c>
      <c r="AG20" s="192">
        <v>0.43099999999999999</v>
      </c>
      <c r="AH20" s="107">
        <f t="shared" ref="AH20:AH32" si="0">AG20/AF20</f>
        <v>0.78363636363636358</v>
      </c>
      <c r="AI20" s="108" t="s">
        <v>84</v>
      </c>
      <c r="AJ20" s="108" t="s">
        <v>83</v>
      </c>
      <c r="AK20" s="103">
        <v>0.65</v>
      </c>
      <c r="AL20" s="109">
        <v>0.503</v>
      </c>
      <c r="AM20" s="107">
        <f>AL20/AK20</f>
        <v>0.77384615384615385</v>
      </c>
      <c r="AN20" s="108" t="s">
        <v>85</v>
      </c>
      <c r="AO20" s="108" t="s">
        <v>83</v>
      </c>
      <c r="AP20" s="98" t="s">
        <v>73</v>
      </c>
      <c r="AQ20" s="114">
        <v>0.65</v>
      </c>
      <c r="AR20" s="291">
        <v>0.503</v>
      </c>
      <c r="AS20" s="107">
        <f t="shared" ref="AS20:AS35" si="1">AR20/AQ20</f>
        <v>0.77384615384615385</v>
      </c>
      <c r="AT20" s="108" t="s">
        <v>85</v>
      </c>
    </row>
    <row r="21" spans="1:46" s="112" customFormat="1" ht="100.5" customHeight="1">
      <c r="A21" s="96">
        <v>6</v>
      </c>
      <c r="B21" s="97" t="s">
        <v>86</v>
      </c>
      <c r="C21" s="97" t="s">
        <v>87</v>
      </c>
      <c r="D21" s="98" t="s">
        <v>88</v>
      </c>
      <c r="E21" s="99">
        <v>7.0000000000000007E-2</v>
      </c>
      <c r="F21" s="105" t="s">
        <v>59</v>
      </c>
      <c r="G21" s="97" t="s">
        <v>89</v>
      </c>
      <c r="H21" s="97" t="s">
        <v>90</v>
      </c>
      <c r="I21" s="115" t="s">
        <v>91</v>
      </c>
      <c r="J21" s="105" t="s">
        <v>75</v>
      </c>
      <c r="K21" s="105" t="s">
        <v>92</v>
      </c>
      <c r="L21" s="102">
        <v>0</v>
      </c>
      <c r="M21" s="103">
        <v>0.5</v>
      </c>
      <c r="N21" s="103">
        <v>0</v>
      </c>
      <c r="O21" s="103">
        <v>0.95</v>
      </c>
      <c r="P21" s="116">
        <v>0.95</v>
      </c>
      <c r="Q21" s="102" t="s">
        <v>93</v>
      </c>
      <c r="R21" s="97" t="s">
        <v>94</v>
      </c>
      <c r="S21" s="98" t="s">
        <v>67</v>
      </c>
      <c r="T21" s="105" t="s">
        <v>94</v>
      </c>
      <c r="U21" s="105"/>
      <c r="V21" s="102">
        <v>0</v>
      </c>
      <c r="W21" s="106">
        <v>0</v>
      </c>
      <c r="X21" s="162" t="s">
        <v>69</v>
      </c>
      <c r="Y21" s="107" t="s">
        <v>69</v>
      </c>
      <c r="Z21" s="107" t="s">
        <v>69</v>
      </c>
      <c r="AA21" s="103">
        <v>0.5</v>
      </c>
      <c r="AB21" s="181">
        <v>0.24310000000000001</v>
      </c>
      <c r="AC21" s="107">
        <f>AB21/AA21</f>
        <v>0.48620000000000002</v>
      </c>
      <c r="AD21" s="108" t="s">
        <v>95</v>
      </c>
      <c r="AE21" s="108"/>
      <c r="AF21" s="107" t="s">
        <v>69</v>
      </c>
      <c r="AG21" s="107" t="s">
        <v>69</v>
      </c>
      <c r="AH21" s="107" t="s">
        <v>69</v>
      </c>
      <c r="AI21" s="107" t="s">
        <v>69</v>
      </c>
      <c r="AJ21" s="107" t="s">
        <v>69</v>
      </c>
      <c r="AK21" s="103">
        <v>0.95</v>
      </c>
      <c r="AL21" s="109">
        <v>0.77729999999999999</v>
      </c>
      <c r="AM21" s="107">
        <f t="shared" ref="AM20:AM34" si="2">AL21/AK21</f>
        <v>0.8182105263157895</v>
      </c>
      <c r="AN21" s="108" t="s">
        <v>96</v>
      </c>
      <c r="AO21" s="108"/>
      <c r="AP21" s="97" t="s">
        <v>89</v>
      </c>
      <c r="AQ21" s="109">
        <v>0.95</v>
      </c>
      <c r="AR21" s="109">
        <v>0.77729999999999999</v>
      </c>
      <c r="AS21" s="107">
        <f t="shared" si="1"/>
        <v>0.8182105263157895</v>
      </c>
      <c r="AT21" s="108" t="s">
        <v>96</v>
      </c>
    </row>
    <row r="22" spans="1:46" s="112" customFormat="1" ht="81.75" customHeight="1">
      <c r="A22" s="96">
        <v>6</v>
      </c>
      <c r="B22" s="97" t="s">
        <v>86</v>
      </c>
      <c r="C22" s="97" t="s">
        <v>87</v>
      </c>
      <c r="D22" s="98" t="s">
        <v>97</v>
      </c>
      <c r="E22" s="99">
        <v>0.05</v>
      </c>
      <c r="F22" s="105" t="s">
        <v>98</v>
      </c>
      <c r="G22" s="97" t="s">
        <v>99</v>
      </c>
      <c r="H22" s="97" t="s">
        <v>100</v>
      </c>
      <c r="I22" s="115" t="s">
        <v>101</v>
      </c>
      <c r="J22" s="105" t="s">
        <v>75</v>
      </c>
      <c r="K22" s="105" t="s">
        <v>102</v>
      </c>
      <c r="L22" s="102">
        <v>0</v>
      </c>
      <c r="M22" s="103">
        <v>0.05</v>
      </c>
      <c r="N22" s="103">
        <v>0.2</v>
      </c>
      <c r="O22" s="103">
        <v>0.4</v>
      </c>
      <c r="P22" s="104">
        <v>0.4</v>
      </c>
      <c r="Q22" s="102" t="s">
        <v>93</v>
      </c>
      <c r="R22" s="97" t="s">
        <v>94</v>
      </c>
      <c r="S22" s="98" t="s">
        <v>67</v>
      </c>
      <c r="T22" s="105" t="s">
        <v>94</v>
      </c>
      <c r="U22" s="105"/>
      <c r="V22" s="102">
        <v>0</v>
      </c>
      <c r="W22" s="106">
        <v>0</v>
      </c>
      <c r="X22" s="162" t="s">
        <v>69</v>
      </c>
      <c r="Y22" s="107" t="s">
        <v>69</v>
      </c>
      <c r="Z22" s="107" t="s">
        <v>69</v>
      </c>
      <c r="AA22" s="103">
        <v>0.05</v>
      </c>
      <c r="AB22" s="181">
        <v>7.4499999999999997E-2</v>
      </c>
      <c r="AC22" s="107">
        <v>1</v>
      </c>
      <c r="AD22" s="108" t="s">
        <v>103</v>
      </c>
      <c r="AE22" s="108"/>
      <c r="AF22" s="103">
        <v>0.2</v>
      </c>
      <c r="AG22" s="190">
        <v>0.1845</v>
      </c>
      <c r="AH22" s="107">
        <f t="shared" si="0"/>
        <v>0.92249999999999999</v>
      </c>
      <c r="AI22" s="108" t="s">
        <v>104</v>
      </c>
      <c r="AJ22" s="108" t="s">
        <v>94</v>
      </c>
      <c r="AK22" s="103">
        <v>0.4</v>
      </c>
      <c r="AL22" s="109">
        <v>0.3553</v>
      </c>
      <c r="AM22" s="107">
        <f t="shared" si="2"/>
        <v>0.88824999999999998</v>
      </c>
      <c r="AN22" s="108" t="s">
        <v>105</v>
      </c>
      <c r="AO22" s="108" t="s">
        <v>94</v>
      </c>
      <c r="AP22" s="97" t="s">
        <v>99</v>
      </c>
      <c r="AQ22" s="114">
        <v>0.4</v>
      </c>
      <c r="AR22" s="109">
        <v>0.3553</v>
      </c>
      <c r="AS22" s="107">
        <f t="shared" si="1"/>
        <v>0.88824999999999998</v>
      </c>
      <c r="AT22" s="108" t="s">
        <v>105</v>
      </c>
    </row>
    <row r="23" spans="1:46" s="112" customFormat="1" ht="138.75" customHeight="1">
      <c r="A23" s="96">
        <v>6</v>
      </c>
      <c r="B23" s="97" t="s">
        <v>86</v>
      </c>
      <c r="C23" s="97" t="s">
        <v>87</v>
      </c>
      <c r="D23" s="98" t="s">
        <v>106</v>
      </c>
      <c r="E23" s="99">
        <v>0.08</v>
      </c>
      <c r="F23" s="105" t="s">
        <v>98</v>
      </c>
      <c r="G23" s="97" t="s">
        <v>107</v>
      </c>
      <c r="H23" s="97" t="s">
        <v>108</v>
      </c>
      <c r="I23" s="115" t="s">
        <v>109</v>
      </c>
      <c r="J23" s="105" t="s">
        <v>75</v>
      </c>
      <c r="K23" s="105" t="s">
        <v>102</v>
      </c>
      <c r="L23" s="103">
        <v>0.05</v>
      </c>
      <c r="M23" s="103">
        <v>0.2</v>
      </c>
      <c r="N23" s="103">
        <v>0.4</v>
      </c>
      <c r="O23" s="103">
        <v>0.5</v>
      </c>
      <c r="P23" s="104">
        <v>0.5</v>
      </c>
      <c r="Q23" s="102" t="s">
        <v>93</v>
      </c>
      <c r="R23" s="97" t="s">
        <v>94</v>
      </c>
      <c r="S23" s="98" t="s">
        <v>67</v>
      </c>
      <c r="T23" s="105" t="s">
        <v>94</v>
      </c>
      <c r="U23" s="105"/>
      <c r="V23" s="103">
        <v>0.05</v>
      </c>
      <c r="W23" s="106">
        <v>0.05</v>
      </c>
      <c r="X23" s="162">
        <f t="shared" ref="X23:X32" si="3">W23/V23</f>
        <v>1</v>
      </c>
      <c r="Y23" s="117" t="s">
        <v>110</v>
      </c>
      <c r="Z23" s="117" t="s">
        <v>111</v>
      </c>
      <c r="AA23" s="103">
        <v>0.2</v>
      </c>
      <c r="AB23" s="181">
        <v>0.45569999999999999</v>
      </c>
      <c r="AC23" s="107">
        <v>1</v>
      </c>
      <c r="AD23" s="108" t="s">
        <v>112</v>
      </c>
      <c r="AE23" s="108"/>
      <c r="AF23" s="103">
        <v>0.4</v>
      </c>
      <c r="AG23" s="190">
        <v>0.62</v>
      </c>
      <c r="AH23" s="107">
        <v>1</v>
      </c>
      <c r="AI23" s="108" t="s">
        <v>113</v>
      </c>
      <c r="AJ23" s="108" t="s">
        <v>94</v>
      </c>
      <c r="AK23" s="103">
        <v>0.5</v>
      </c>
      <c r="AL23" s="109">
        <v>0.70230000000000004</v>
      </c>
      <c r="AM23" s="107">
        <v>1</v>
      </c>
      <c r="AN23" s="108" t="s">
        <v>114</v>
      </c>
      <c r="AO23" s="108" t="s">
        <v>94</v>
      </c>
      <c r="AP23" s="97" t="s">
        <v>107</v>
      </c>
      <c r="AQ23" s="114">
        <v>0.5</v>
      </c>
      <c r="AR23" s="109">
        <v>0.70230000000000004</v>
      </c>
      <c r="AS23" s="107">
        <v>1</v>
      </c>
      <c r="AT23" s="108" t="s">
        <v>114</v>
      </c>
    </row>
    <row r="24" spans="1:46" s="112" customFormat="1" ht="93.75" customHeight="1">
      <c r="A24" s="96">
        <v>6</v>
      </c>
      <c r="B24" s="97" t="s">
        <v>86</v>
      </c>
      <c r="C24" s="97" t="s">
        <v>87</v>
      </c>
      <c r="D24" s="98" t="s">
        <v>115</v>
      </c>
      <c r="E24" s="99">
        <v>0.06</v>
      </c>
      <c r="F24" s="105" t="s">
        <v>98</v>
      </c>
      <c r="G24" s="97" t="s">
        <v>116</v>
      </c>
      <c r="H24" s="97" t="s">
        <v>117</v>
      </c>
      <c r="I24" s="115" t="s">
        <v>118</v>
      </c>
      <c r="J24" s="105" t="s">
        <v>75</v>
      </c>
      <c r="K24" s="105" t="s">
        <v>102</v>
      </c>
      <c r="L24" s="103">
        <v>0.1</v>
      </c>
      <c r="M24" s="103">
        <v>0.2</v>
      </c>
      <c r="N24" s="103">
        <v>0.4</v>
      </c>
      <c r="O24" s="103">
        <v>0.5</v>
      </c>
      <c r="P24" s="104">
        <f>+O24</f>
        <v>0.5</v>
      </c>
      <c r="Q24" s="102" t="s">
        <v>93</v>
      </c>
      <c r="R24" s="97" t="s">
        <v>94</v>
      </c>
      <c r="S24" s="98" t="s">
        <v>67</v>
      </c>
      <c r="T24" s="105" t="s">
        <v>94</v>
      </c>
      <c r="U24" s="105"/>
      <c r="V24" s="103">
        <v>0.1</v>
      </c>
      <c r="W24" s="106">
        <v>0.1</v>
      </c>
      <c r="X24" s="162">
        <f t="shared" si="3"/>
        <v>1</v>
      </c>
      <c r="Y24" s="117" t="s">
        <v>119</v>
      </c>
      <c r="Z24" s="117" t="s">
        <v>111</v>
      </c>
      <c r="AA24" s="103">
        <v>0.2</v>
      </c>
      <c r="AB24" s="181">
        <v>0.25380000000000003</v>
      </c>
      <c r="AC24" s="107">
        <v>1</v>
      </c>
      <c r="AD24" s="108" t="s">
        <v>120</v>
      </c>
      <c r="AE24" s="108"/>
      <c r="AF24" s="103">
        <v>0.4</v>
      </c>
      <c r="AG24" s="190">
        <v>0.53220000000000001</v>
      </c>
      <c r="AH24" s="107">
        <v>1</v>
      </c>
      <c r="AI24" s="108" t="s">
        <v>121</v>
      </c>
      <c r="AJ24" s="108" t="s">
        <v>94</v>
      </c>
      <c r="AK24" s="103">
        <v>0.5</v>
      </c>
      <c r="AL24" s="109">
        <v>0.77359999999999995</v>
      </c>
      <c r="AM24" s="107">
        <v>1</v>
      </c>
      <c r="AN24" s="108" t="s">
        <v>122</v>
      </c>
      <c r="AO24" s="108" t="s">
        <v>94</v>
      </c>
      <c r="AP24" s="97" t="s">
        <v>116</v>
      </c>
      <c r="AQ24" s="114">
        <v>0.5</v>
      </c>
      <c r="AR24" s="109">
        <v>0.77359999999999995</v>
      </c>
      <c r="AS24" s="107">
        <v>1</v>
      </c>
      <c r="AT24" s="108" t="s">
        <v>122</v>
      </c>
    </row>
    <row r="25" spans="1:46" s="112" customFormat="1" ht="75" customHeight="1">
      <c r="A25" s="96">
        <v>1</v>
      </c>
      <c r="B25" s="97" t="s">
        <v>123</v>
      </c>
      <c r="C25" s="97" t="s">
        <v>124</v>
      </c>
      <c r="D25" s="97" t="s">
        <v>125</v>
      </c>
      <c r="E25" s="118">
        <v>0.08</v>
      </c>
      <c r="F25" s="102" t="s">
        <v>98</v>
      </c>
      <c r="G25" s="119" t="s">
        <v>126</v>
      </c>
      <c r="H25" s="119" t="s">
        <v>127</v>
      </c>
      <c r="I25" s="120">
        <v>21585</v>
      </c>
      <c r="J25" s="105" t="s">
        <v>63</v>
      </c>
      <c r="K25" s="121" t="s">
        <v>128</v>
      </c>
      <c r="L25" s="122"/>
      <c r="M25" s="122">
        <v>0.3</v>
      </c>
      <c r="N25" s="122"/>
      <c r="O25" s="122">
        <v>0.3</v>
      </c>
      <c r="P25" s="123">
        <v>0.6</v>
      </c>
      <c r="Q25" s="105" t="s">
        <v>65</v>
      </c>
      <c r="R25" s="122" t="s">
        <v>129</v>
      </c>
      <c r="S25" s="105" t="s">
        <v>130</v>
      </c>
      <c r="T25" s="105" t="s">
        <v>129</v>
      </c>
      <c r="U25" s="105"/>
      <c r="V25" s="122">
        <v>0</v>
      </c>
      <c r="W25" s="122">
        <v>0</v>
      </c>
      <c r="X25" s="162" t="s">
        <v>69</v>
      </c>
      <c r="Y25" s="107" t="s">
        <v>69</v>
      </c>
      <c r="Z25" s="107" t="s">
        <v>69</v>
      </c>
      <c r="AA25" s="122">
        <v>0.3</v>
      </c>
      <c r="AB25" s="124">
        <v>0.06</v>
      </c>
      <c r="AC25" s="107">
        <f>AB25/AA25</f>
        <v>0.2</v>
      </c>
      <c r="AD25" s="125" t="s">
        <v>131</v>
      </c>
      <c r="AE25" s="125" t="s">
        <v>132</v>
      </c>
      <c r="AF25" s="107" t="s">
        <v>69</v>
      </c>
      <c r="AG25" s="107" t="s">
        <v>69</v>
      </c>
      <c r="AH25" s="107" t="s">
        <v>69</v>
      </c>
      <c r="AI25" s="107" t="s">
        <v>69</v>
      </c>
      <c r="AJ25" s="107" t="s">
        <v>69</v>
      </c>
      <c r="AK25" s="122">
        <v>0.3</v>
      </c>
      <c r="AL25" s="126">
        <v>1.66</v>
      </c>
      <c r="AM25" s="107">
        <v>1</v>
      </c>
      <c r="AN25" s="208" t="s">
        <v>133</v>
      </c>
      <c r="AO25" s="127" t="s">
        <v>134</v>
      </c>
      <c r="AP25" s="119" t="s">
        <v>126</v>
      </c>
      <c r="AQ25" s="128">
        <v>0.6</v>
      </c>
      <c r="AR25" s="126">
        <v>1.66</v>
      </c>
      <c r="AS25" s="107">
        <v>1</v>
      </c>
      <c r="AT25" s="208" t="s">
        <v>133</v>
      </c>
    </row>
    <row r="26" spans="1:46" s="112" customFormat="1" ht="75" customHeight="1">
      <c r="A26" s="96">
        <v>1</v>
      </c>
      <c r="B26" s="97" t="s">
        <v>123</v>
      </c>
      <c r="C26" s="97" t="s">
        <v>124</v>
      </c>
      <c r="D26" s="97" t="s">
        <v>135</v>
      </c>
      <c r="E26" s="118">
        <v>0.08</v>
      </c>
      <c r="F26" s="102" t="s">
        <v>98</v>
      </c>
      <c r="G26" s="119" t="s">
        <v>126</v>
      </c>
      <c r="H26" s="119" t="s">
        <v>136</v>
      </c>
      <c r="I26" s="120">
        <v>8637</v>
      </c>
      <c r="J26" s="105" t="s">
        <v>63</v>
      </c>
      <c r="K26" s="121" t="s">
        <v>128</v>
      </c>
      <c r="L26" s="122"/>
      <c r="M26" s="122">
        <v>0.3</v>
      </c>
      <c r="N26" s="122"/>
      <c r="O26" s="122">
        <v>0.3</v>
      </c>
      <c r="P26" s="123">
        <v>0.6</v>
      </c>
      <c r="Q26" s="105" t="s">
        <v>65</v>
      </c>
      <c r="R26" s="122" t="s">
        <v>129</v>
      </c>
      <c r="S26" s="105" t="s">
        <v>130</v>
      </c>
      <c r="T26" s="105" t="s">
        <v>137</v>
      </c>
      <c r="U26" s="105"/>
      <c r="V26" s="122">
        <v>0</v>
      </c>
      <c r="W26" s="122">
        <v>0</v>
      </c>
      <c r="X26" s="162" t="s">
        <v>69</v>
      </c>
      <c r="Y26" s="107" t="s">
        <v>69</v>
      </c>
      <c r="Z26" s="107" t="s">
        <v>69</v>
      </c>
      <c r="AA26" s="122">
        <v>0.3</v>
      </c>
      <c r="AB26" s="124">
        <v>0.39</v>
      </c>
      <c r="AC26" s="107">
        <v>1</v>
      </c>
      <c r="AD26" s="125" t="s">
        <v>138</v>
      </c>
      <c r="AE26" s="125" t="s">
        <v>139</v>
      </c>
      <c r="AF26" s="107" t="s">
        <v>69</v>
      </c>
      <c r="AG26" s="107" t="s">
        <v>69</v>
      </c>
      <c r="AH26" s="107" t="s">
        <v>69</v>
      </c>
      <c r="AI26" s="107" t="s">
        <v>69</v>
      </c>
      <c r="AJ26" s="107" t="s">
        <v>69</v>
      </c>
      <c r="AK26" s="122">
        <v>0.3</v>
      </c>
      <c r="AL26" s="126">
        <v>0.72</v>
      </c>
      <c r="AM26" s="107">
        <v>1</v>
      </c>
      <c r="AN26" s="208" t="s">
        <v>140</v>
      </c>
      <c r="AO26" s="127" t="s">
        <v>134</v>
      </c>
      <c r="AP26" s="119" t="s">
        <v>126</v>
      </c>
      <c r="AQ26" s="128">
        <v>0.6</v>
      </c>
      <c r="AR26" s="126">
        <v>0.72</v>
      </c>
      <c r="AS26" s="107">
        <v>1</v>
      </c>
      <c r="AT26" s="208" t="s">
        <v>140</v>
      </c>
    </row>
    <row r="27" spans="1:46" s="112" customFormat="1" ht="75" customHeight="1">
      <c r="A27" s="96">
        <v>1</v>
      </c>
      <c r="B27" s="97" t="s">
        <v>123</v>
      </c>
      <c r="C27" s="97" t="s">
        <v>124</v>
      </c>
      <c r="D27" s="129" t="s">
        <v>141</v>
      </c>
      <c r="E27" s="130">
        <v>0.08</v>
      </c>
      <c r="F27" s="121" t="s">
        <v>98</v>
      </c>
      <c r="G27" s="97" t="s">
        <v>142</v>
      </c>
      <c r="H27" s="97" t="s">
        <v>143</v>
      </c>
      <c r="I27" s="105">
        <v>28</v>
      </c>
      <c r="J27" s="105" t="s">
        <v>63</v>
      </c>
      <c r="K27" s="121" t="s">
        <v>144</v>
      </c>
      <c r="L27" s="131">
        <v>2</v>
      </c>
      <c r="M27" s="131">
        <v>4</v>
      </c>
      <c r="N27" s="131">
        <v>18</v>
      </c>
      <c r="O27" s="131">
        <v>18</v>
      </c>
      <c r="P27" s="132">
        <f>SUM(L27:O27)</f>
        <v>42</v>
      </c>
      <c r="Q27" s="105" t="s">
        <v>65</v>
      </c>
      <c r="R27" s="105" t="s">
        <v>145</v>
      </c>
      <c r="S27" s="105" t="s">
        <v>130</v>
      </c>
      <c r="T27" s="121" t="s">
        <v>146</v>
      </c>
      <c r="U27" s="105"/>
      <c r="V27" s="131">
        <v>2</v>
      </c>
      <c r="W27" s="133">
        <v>2</v>
      </c>
      <c r="X27" s="162">
        <f t="shared" si="3"/>
        <v>1</v>
      </c>
      <c r="Y27" s="134" t="s">
        <v>147</v>
      </c>
      <c r="Z27" s="134" t="s">
        <v>148</v>
      </c>
      <c r="AA27" s="131">
        <v>4</v>
      </c>
      <c r="AB27" s="135">
        <v>4</v>
      </c>
      <c r="AC27" s="107">
        <f t="shared" ref="AC27:AC34" si="4">AB27/AA27</f>
        <v>1</v>
      </c>
      <c r="AD27" s="134" t="s">
        <v>147</v>
      </c>
      <c r="AE27" s="125" t="s">
        <v>149</v>
      </c>
      <c r="AF27" s="131">
        <v>18</v>
      </c>
      <c r="AG27" s="125">
        <v>51</v>
      </c>
      <c r="AH27" s="107">
        <v>1</v>
      </c>
      <c r="AI27" s="134" t="s">
        <v>147</v>
      </c>
      <c r="AJ27" s="125" t="s">
        <v>149</v>
      </c>
      <c r="AK27" s="131">
        <v>18</v>
      </c>
      <c r="AL27" s="136">
        <v>4</v>
      </c>
      <c r="AM27" s="107">
        <f t="shared" si="2"/>
        <v>0.22222222222222221</v>
      </c>
      <c r="AN27" s="134" t="s">
        <v>147</v>
      </c>
      <c r="AO27" s="125" t="s">
        <v>149</v>
      </c>
      <c r="AP27" s="97" t="s">
        <v>142</v>
      </c>
      <c r="AQ27" s="137">
        <v>42</v>
      </c>
      <c r="AR27" s="135">
        <f>SUM(AL27,AG27,AB27,W27)</f>
        <v>61</v>
      </c>
      <c r="AS27" s="107">
        <v>1</v>
      </c>
      <c r="AT27" s="209" t="s">
        <v>150</v>
      </c>
    </row>
    <row r="28" spans="1:46" s="112" customFormat="1" ht="75" customHeight="1">
      <c r="A28" s="96">
        <v>1</v>
      </c>
      <c r="B28" s="97" t="s">
        <v>123</v>
      </c>
      <c r="C28" s="97" t="s">
        <v>124</v>
      </c>
      <c r="D28" s="129" t="s">
        <v>151</v>
      </c>
      <c r="E28" s="130">
        <v>0.08</v>
      </c>
      <c r="F28" s="121" t="s">
        <v>98</v>
      </c>
      <c r="G28" s="97" t="s">
        <v>152</v>
      </c>
      <c r="H28" s="97" t="s">
        <v>153</v>
      </c>
      <c r="I28" s="105">
        <v>17</v>
      </c>
      <c r="J28" s="105" t="s">
        <v>63</v>
      </c>
      <c r="K28" s="121" t="s">
        <v>154</v>
      </c>
      <c r="L28" s="131">
        <v>2</v>
      </c>
      <c r="M28" s="131">
        <v>2</v>
      </c>
      <c r="N28" s="131">
        <v>10</v>
      </c>
      <c r="O28" s="131">
        <v>10</v>
      </c>
      <c r="P28" s="132">
        <f>SUM(L28:O28)</f>
        <v>24</v>
      </c>
      <c r="Q28" s="105" t="s">
        <v>65</v>
      </c>
      <c r="R28" s="105" t="s">
        <v>145</v>
      </c>
      <c r="S28" s="105" t="s">
        <v>130</v>
      </c>
      <c r="T28" s="121" t="s">
        <v>155</v>
      </c>
      <c r="U28" s="105"/>
      <c r="V28" s="131">
        <v>2</v>
      </c>
      <c r="W28" s="133">
        <v>2</v>
      </c>
      <c r="X28" s="162">
        <f t="shared" si="3"/>
        <v>1</v>
      </c>
      <c r="Y28" s="134" t="s">
        <v>147</v>
      </c>
      <c r="Z28" s="134" t="s">
        <v>148</v>
      </c>
      <c r="AA28" s="131">
        <v>2</v>
      </c>
      <c r="AB28" s="135">
        <v>2</v>
      </c>
      <c r="AC28" s="107">
        <f t="shared" si="4"/>
        <v>1</v>
      </c>
      <c r="AD28" s="134" t="s">
        <v>147</v>
      </c>
      <c r="AE28" s="125" t="s">
        <v>149</v>
      </c>
      <c r="AF28" s="131">
        <v>10</v>
      </c>
      <c r="AG28" s="125">
        <v>63</v>
      </c>
      <c r="AH28" s="107">
        <v>1</v>
      </c>
      <c r="AI28" s="134" t="s">
        <v>147</v>
      </c>
      <c r="AJ28" s="125" t="s">
        <v>149</v>
      </c>
      <c r="AK28" s="131">
        <v>10</v>
      </c>
      <c r="AL28" s="136">
        <v>93</v>
      </c>
      <c r="AM28" s="107">
        <v>1</v>
      </c>
      <c r="AN28" s="134" t="s">
        <v>147</v>
      </c>
      <c r="AO28" s="125" t="s">
        <v>149</v>
      </c>
      <c r="AP28" s="97" t="s">
        <v>152</v>
      </c>
      <c r="AQ28" s="137">
        <v>24</v>
      </c>
      <c r="AR28" s="135">
        <f t="shared" ref="AR28:AR29" si="5">SUM(AL28,AG28,AB28,W28)</f>
        <v>160</v>
      </c>
      <c r="AS28" s="107">
        <v>1</v>
      </c>
      <c r="AT28" s="209" t="s">
        <v>156</v>
      </c>
    </row>
    <row r="29" spans="1:46" s="112" customFormat="1" ht="75" customHeight="1">
      <c r="A29" s="96">
        <v>1</v>
      </c>
      <c r="B29" s="97" t="s">
        <v>123</v>
      </c>
      <c r="C29" s="97" t="s">
        <v>124</v>
      </c>
      <c r="D29" s="129" t="s">
        <v>157</v>
      </c>
      <c r="E29" s="138">
        <v>0.08</v>
      </c>
      <c r="F29" s="121" t="s">
        <v>98</v>
      </c>
      <c r="G29" s="139" t="s">
        <v>158</v>
      </c>
      <c r="H29" s="97" t="s">
        <v>159</v>
      </c>
      <c r="I29" s="105">
        <v>16</v>
      </c>
      <c r="J29" s="105" t="s">
        <v>63</v>
      </c>
      <c r="K29" s="105" t="s">
        <v>160</v>
      </c>
      <c r="L29" s="131">
        <v>2</v>
      </c>
      <c r="M29" s="131">
        <v>2</v>
      </c>
      <c r="N29" s="131">
        <v>10</v>
      </c>
      <c r="O29" s="131">
        <v>10</v>
      </c>
      <c r="P29" s="132">
        <f>SUM(L29:O29)</f>
        <v>24</v>
      </c>
      <c r="Q29" s="105" t="s">
        <v>65</v>
      </c>
      <c r="R29" s="105" t="s">
        <v>145</v>
      </c>
      <c r="S29" s="105" t="s">
        <v>130</v>
      </c>
      <c r="T29" s="121" t="s">
        <v>161</v>
      </c>
      <c r="U29" s="105"/>
      <c r="V29" s="131">
        <v>2</v>
      </c>
      <c r="W29" s="133">
        <v>2</v>
      </c>
      <c r="X29" s="162">
        <f t="shared" si="3"/>
        <v>1</v>
      </c>
      <c r="Y29" s="134" t="s">
        <v>147</v>
      </c>
      <c r="Z29" s="134" t="s">
        <v>148</v>
      </c>
      <c r="AA29" s="131">
        <v>2</v>
      </c>
      <c r="AB29" s="135">
        <v>2</v>
      </c>
      <c r="AC29" s="107">
        <f t="shared" si="4"/>
        <v>1</v>
      </c>
      <c r="AD29" s="134" t="s">
        <v>147</v>
      </c>
      <c r="AE29" s="125" t="s">
        <v>149</v>
      </c>
      <c r="AF29" s="131">
        <v>10</v>
      </c>
      <c r="AG29" s="125">
        <v>11</v>
      </c>
      <c r="AH29" s="107">
        <v>1.1000000000000001</v>
      </c>
      <c r="AI29" s="134" t="s">
        <v>147</v>
      </c>
      <c r="AJ29" s="125" t="s">
        <v>149</v>
      </c>
      <c r="AK29" s="131">
        <v>10</v>
      </c>
      <c r="AL29" s="136">
        <v>10</v>
      </c>
      <c r="AM29" s="107">
        <f t="shared" si="2"/>
        <v>1</v>
      </c>
      <c r="AN29" s="134" t="s">
        <v>162</v>
      </c>
      <c r="AO29" s="125" t="s">
        <v>149</v>
      </c>
      <c r="AP29" s="139" t="s">
        <v>158</v>
      </c>
      <c r="AQ29" s="137">
        <v>24</v>
      </c>
      <c r="AR29" s="135">
        <f t="shared" si="5"/>
        <v>25</v>
      </c>
      <c r="AS29" s="107">
        <v>1</v>
      </c>
      <c r="AT29" s="209" t="s">
        <v>163</v>
      </c>
    </row>
    <row r="30" spans="1:46" s="179" customFormat="1" ht="121.5" customHeight="1">
      <c r="A30" s="96">
        <v>7</v>
      </c>
      <c r="B30" s="167" t="s">
        <v>164</v>
      </c>
      <c r="C30" s="167" t="s">
        <v>165</v>
      </c>
      <c r="D30" s="129" t="s">
        <v>166</v>
      </c>
      <c r="E30" s="99">
        <v>0.04</v>
      </c>
      <c r="F30" s="100" t="s">
        <v>98</v>
      </c>
      <c r="G30" s="129" t="s">
        <v>167</v>
      </c>
      <c r="H30" s="129" t="s">
        <v>168</v>
      </c>
      <c r="I30" s="168">
        <v>0.84</v>
      </c>
      <c r="J30" s="100" t="s">
        <v>75</v>
      </c>
      <c r="K30" s="100" t="s">
        <v>169</v>
      </c>
      <c r="L30" s="169">
        <v>1</v>
      </c>
      <c r="M30" s="169">
        <v>1</v>
      </c>
      <c r="N30" s="169">
        <v>1</v>
      </c>
      <c r="O30" s="168">
        <v>1</v>
      </c>
      <c r="P30" s="170">
        <f>+O30</f>
        <v>1</v>
      </c>
      <c r="Q30" s="100" t="s">
        <v>65</v>
      </c>
      <c r="R30" s="100" t="s">
        <v>170</v>
      </c>
      <c r="S30" s="100" t="s">
        <v>130</v>
      </c>
      <c r="T30" s="100" t="s">
        <v>171</v>
      </c>
      <c r="U30" s="100"/>
      <c r="V30" s="168">
        <v>1</v>
      </c>
      <c r="W30" s="171">
        <v>0.84</v>
      </c>
      <c r="X30" s="162">
        <f t="shared" si="3"/>
        <v>0.84</v>
      </c>
      <c r="Y30" s="172" t="s">
        <v>172</v>
      </c>
      <c r="Z30" s="172" t="s">
        <v>173</v>
      </c>
      <c r="AA30" s="168">
        <f>M30</f>
        <v>1</v>
      </c>
      <c r="AB30" s="173">
        <v>0.9</v>
      </c>
      <c r="AC30" s="107">
        <f t="shared" si="4"/>
        <v>0.9</v>
      </c>
      <c r="AD30" s="174" t="s">
        <v>174</v>
      </c>
      <c r="AE30" s="174" t="s">
        <v>173</v>
      </c>
      <c r="AF30" s="168">
        <v>0.5</v>
      </c>
      <c r="AG30" s="171">
        <v>0.87</v>
      </c>
      <c r="AH30" s="107">
        <v>1</v>
      </c>
      <c r="AI30" s="174" t="s">
        <v>175</v>
      </c>
      <c r="AJ30" s="174" t="s">
        <v>173</v>
      </c>
      <c r="AK30" s="168">
        <v>1</v>
      </c>
      <c r="AL30" s="175">
        <v>0.98</v>
      </c>
      <c r="AM30" s="107">
        <f t="shared" si="2"/>
        <v>0.98</v>
      </c>
      <c r="AN30" s="176" t="s">
        <v>176</v>
      </c>
      <c r="AO30" s="177" t="s">
        <v>173</v>
      </c>
      <c r="AP30" s="129" t="s">
        <v>167</v>
      </c>
      <c r="AQ30" s="178">
        <v>1</v>
      </c>
      <c r="AR30" s="173">
        <v>0.98</v>
      </c>
      <c r="AS30" s="107">
        <f t="shared" si="1"/>
        <v>0.98</v>
      </c>
      <c r="AT30" s="176" t="s">
        <v>176</v>
      </c>
    </row>
    <row r="31" spans="1:46" s="156" customFormat="1" ht="135" customHeight="1">
      <c r="A31" s="140">
        <v>6</v>
      </c>
      <c r="B31" s="141" t="s">
        <v>86</v>
      </c>
      <c r="C31" s="141" t="s">
        <v>177</v>
      </c>
      <c r="D31" s="142" t="s">
        <v>178</v>
      </c>
      <c r="E31" s="157">
        <v>0.04</v>
      </c>
      <c r="F31" s="144" t="s">
        <v>179</v>
      </c>
      <c r="G31" s="158" t="s">
        <v>180</v>
      </c>
      <c r="H31" s="158" t="s">
        <v>181</v>
      </c>
      <c r="I31" s="144">
        <v>1</v>
      </c>
      <c r="J31" s="144" t="s">
        <v>63</v>
      </c>
      <c r="K31" s="158" t="s">
        <v>182</v>
      </c>
      <c r="L31" s="144">
        <v>0</v>
      </c>
      <c r="M31" s="144">
        <v>0</v>
      </c>
      <c r="N31" s="144">
        <v>0</v>
      </c>
      <c r="O31" s="144">
        <v>1</v>
      </c>
      <c r="P31" s="140">
        <f>+SUM(L31:O31)</f>
        <v>1</v>
      </c>
      <c r="Q31" s="144" t="s">
        <v>65</v>
      </c>
      <c r="R31" s="144" t="s">
        <v>183</v>
      </c>
      <c r="S31" s="144" t="s">
        <v>184</v>
      </c>
      <c r="T31" s="159" t="s">
        <v>185</v>
      </c>
      <c r="U31" s="144"/>
      <c r="V31" s="163" t="s">
        <v>69</v>
      </c>
      <c r="W31" s="163" t="s">
        <v>69</v>
      </c>
      <c r="X31" s="163" t="s">
        <v>69</v>
      </c>
      <c r="Y31" s="148" t="s">
        <v>69</v>
      </c>
      <c r="Z31" s="148" t="s">
        <v>69</v>
      </c>
      <c r="AA31" s="148" t="s">
        <v>69</v>
      </c>
      <c r="AB31" s="148" t="s">
        <v>69</v>
      </c>
      <c r="AC31" s="148" t="s">
        <v>69</v>
      </c>
      <c r="AD31" s="143" t="s">
        <v>69</v>
      </c>
      <c r="AE31" s="143" t="s">
        <v>69</v>
      </c>
      <c r="AF31" s="144" t="s">
        <v>186</v>
      </c>
      <c r="AG31" s="144" t="s">
        <v>186</v>
      </c>
      <c r="AH31" s="144" t="s">
        <v>186</v>
      </c>
      <c r="AI31" s="151" t="s">
        <v>187</v>
      </c>
      <c r="AJ31" s="151" t="s">
        <v>188</v>
      </c>
      <c r="AK31" s="144">
        <v>1</v>
      </c>
      <c r="AL31" s="210">
        <v>1</v>
      </c>
      <c r="AM31" s="148">
        <v>1</v>
      </c>
      <c r="AN31" s="153" t="s">
        <v>189</v>
      </c>
      <c r="AO31" s="154" t="s">
        <v>190</v>
      </c>
      <c r="AP31" s="158" t="s">
        <v>180</v>
      </c>
      <c r="AQ31" s="211">
        <v>1</v>
      </c>
      <c r="AR31" s="212">
        <v>1</v>
      </c>
      <c r="AS31" s="148">
        <f t="shared" si="1"/>
        <v>1</v>
      </c>
      <c r="AT31" s="153" t="s">
        <v>189</v>
      </c>
    </row>
    <row r="32" spans="1:46" s="156" customFormat="1" ht="75" customHeight="1">
      <c r="A32" s="140">
        <v>6</v>
      </c>
      <c r="B32" s="141" t="s">
        <v>86</v>
      </c>
      <c r="C32" s="141" t="s">
        <v>177</v>
      </c>
      <c r="D32" s="142" t="s">
        <v>191</v>
      </c>
      <c r="E32" s="157">
        <v>0.04</v>
      </c>
      <c r="F32" s="144" t="s">
        <v>179</v>
      </c>
      <c r="G32" s="158" t="s">
        <v>192</v>
      </c>
      <c r="H32" s="158" t="s">
        <v>193</v>
      </c>
      <c r="I32" s="144" t="s">
        <v>194</v>
      </c>
      <c r="J32" s="144" t="s">
        <v>195</v>
      </c>
      <c r="K32" s="158" t="s">
        <v>196</v>
      </c>
      <c r="L32" s="143">
        <v>1</v>
      </c>
      <c r="M32" s="143">
        <v>1</v>
      </c>
      <c r="N32" s="143">
        <v>1</v>
      </c>
      <c r="O32" s="143">
        <v>1</v>
      </c>
      <c r="P32" s="160">
        <v>1</v>
      </c>
      <c r="Q32" s="144" t="s">
        <v>65</v>
      </c>
      <c r="R32" s="144" t="s">
        <v>197</v>
      </c>
      <c r="S32" s="144" t="s">
        <v>184</v>
      </c>
      <c r="T32" s="144" t="s">
        <v>198</v>
      </c>
      <c r="U32" s="144"/>
      <c r="V32" s="143">
        <v>1</v>
      </c>
      <c r="W32" s="147">
        <v>0.67</v>
      </c>
      <c r="X32" s="163">
        <f t="shared" si="3"/>
        <v>0.67</v>
      </c>
      <c r="Y32" s="149" t="s">
        <v>199</v>
      </c>
      <c r="Z32" s="149" t="s">
        <v>200</v>
      </c>
      <c r="AA32" s="143">
        <v>1</v>
      </c>
      <c r="AB32" s="150">
        <v>0.67</v>
      </c>
      <c r="AC32" s="148">
        <f t="shared" si="4"/>
        <v>0.67</v>
      </c>
      <c r="AD32" s="183" t="s">
        <v>201</v>
      </c>
      <c r="AE32" s="151" t="s">
        <v>202</v>
      </c>
      <c r="AF32" s="143">
        <v>1</v>
      </c>
      <c r="AG32" s="147">
        <v>1</v>
      </c>
      <c r="AH32" s="148">
        <f t="shared" si="0"/>
        <v>1</v>
      </c>
      <c r="AI32" s="151" t="s">
        <v>203</v>
      </c>
      <c r="AJ32" s="151" t="s">
        <v>188</v>
      </c>
      <c r="AK32" s="143">
        <v>1</v>
      </c>
      <c r="AL32" s="152">
        <v>0.75</v>
      </c>
      <c r="AM32" s="148">
        <f t="shared" si="2"/>
        <v>0.75</v>
      </c>
      <c r="AN32" s="151" t="s">
        <v>204</v>
      </c>
      <c r="AO32" s="154" t="s">
        <v>205</v>
      </c>
      <c r="AP32" s="158" t="s">
        <v>192</v>
      </c>
      <c r="AQ32" s="155">
        <v>1</v>
      </c>
      <c r="AR32" s="150">
        <v>0.75</v>
      </c>
      <c r="AS32" s="148">
        <f t="shared" si="1"/>
        <v>0.75</v>
      </c>
      <c r="AT32" s="151" t="s">
        <v>204</v>
      </c>
    </row>
    <row r="33" spans="1:46" s="156" customFormat="1" ht="168.75" customHeight="1">
      <c r="A33" s="140">
        <v>6</v>
      </c>
      <c r="B33" s="141" t="s">
        <v>86</v>
      </c>
      <c r="C33" s="141" t="s">
        <v>177</v>
      </c>
      <c r="D33" s="142" t="s">
        <v>206</v>
      </c>
      <c r="E33" s="157">
        <v>0.04</v>
      </c>
      <c r="F33" s="144" t="s">
        <v>179</v>
      </c>
      <c r="G33" s="142" t="s">
        <v>207</v>
      </c>
      <c r="H33" s="142" t="s">
        <v>208</v>
      </c>
      <c r="I33" s="144">
        <v>425</v>
      </c>
      <c r="J33" s="144" t="s">
        <v>75</v>
      </c>
      <c r="K33" s="142" t="s">
        <v>209</v>
      </c>
      <c r="L33" s="143">
        <v>0</v>
      </c>
      <c r="M33" s="143">
        <v>0</v>
      </c>
      <c r="N33" s="143">
        <v>0</v>
      </c>
      <c r="O33" s="143">
        <v>1</v>
      </c>
      <c r="P33" s="161">
        <f>+O33</f>
        <v>1</v>
      </c>
      <c r="Q33" s="144" t="s">
        <v>65</v>
      </c>
      <c r="R33" s="144" t="s">
        <v>210</v>
      </c>
      <c r="S33" s="144" t="s">
        <v>184</v>
      </c>
      <c r="T33" s="144" t="s">
        <v>211</v>
      </c>
      <c r="U33" s="144"/>
      <c r="V33" s="163" t="s">
        <v>69</v>
      </c>
      <c r="W33" s="163" t="s">
        <v>69</v>
      </c>
      <c r="X33" s="163" t="s">
        <v>69</v>
      </c>
      <c r="Y33" s="149" t="s">
        <v>212</v>
      </c>
      <c r="Z33" s="149" t="s">
        <v>213</v>
      </c>
      <c r="AA33" s="163" t="s">
        <v>69</v>
      </c>
      <c r="AB33" s="163" t="s">
        <v>69</v>
      </c>
      <c r="AC33" s="163" t="s">
        <v>69</v>
      </c>
      <c r="AD33" s="184" t="s">
        <v>214</v>
      </c>
      <c r="AE33" s="151" t="s">
        <v>215</v>
      </c>
      <c r="AF33" s="144" t="s">
        <v>186</v>
      </c>
      <c r="AG33" s="144" t="s">
        <v>186</v>
      </c>
      <c r="AH33" s="144" t="s">
        <v>186</v>
      </c>
      <c r="AI33" s="151" t="s">
        <v>216</v>
      </c>
      <c r="AJ33" s="151" t="s">
        <v>213</v>
      </c>
      <c r="AK33" s="143">
        <v>1</v>
      </c>
      <c r="AL33" s="152">
        <v>1</v>
      </c>
      <c r="AM33" s="148">
        <f t="shared" si="2"/>
        <v>1</v>
      </c>
      <c r="AN33" s="153" t="s">
        <v>217</v>
      </c>
      <c r="AO33" s="154" t="s">
        <v>213</v>
      </c>
      <c r="AP33" s="142" t="s">
        <v>207</v>
      </c>
      <c r="AQ33" s="155">
        <v>1</v>
      </c>
      <c r="AR33" s="150">
        <v>1</v>
      </c>
      <c r="AS33" s="148">
        <f t="shared" si="1"/>
        <v>1</v>
      </c>
      <c r="AT33" s="153" t="s">
        <v>217</v>
      </c>
    </row>
    <row r="34" spans="1:46" s="156" customFormat="1" ht="271.5" customHeight="1">
      <c r="A34" s="140">
        <v>6</v>
      </c>
      <c r="B34" s="141" t="s">
        <v>86</v>
      </c>
      <c r="C34" s="141" t="s">
        <v>177</v>
      </c>
      <c r="D34" s="142" t="s">
        <v>218</v>
      </c>
      <c r="E34" s="157">
        <v>0.04</v>
      </c>
      <c r="F34" s="144" t="s">
        <v>179</v>
      </c>
      <c r="G34" s="158" t="s">
        <v>219</v>
      </c>
      <c r="H34" s="142" t="s">
        <v>220</v>
      </c>
      <c r="I34" s="144" t="s">
        <v>194</v>
      </c>
      <c r="J34" s="144" t="s">
        <v>195</v>
      </c>
      <c r="K34" s="144" t="s">
        <v>221</v>
      </c>
      <c r="L34" s="145">
        <v>0</v>
      </c>
      <c r="M34" s="145">
        <v>0.7</v>
      </c>
      <c r="N34" s="145">
        <v>0</v>
      </c>
      <c r="O34" s="145">
        <v>0.7</v>
      </c>
      <c r="P34" s="146">
        <v>0.7</v>
      </c>
      <c r="Q34" s="144" t="s">
        <v>65</v>
      </c>
      <c r="R34" s="144" t="s">
        <v>222</v>
      </c>
      <c r="S34" s="144" t="s">
        <v>184</v>
      </c>
      <c r="T34" s="144" t="s">
        <v>223</v>
      </c>
      <c r="U34" s="144"/>
      <c r="V34" s="145">
        <v>0</v>
      </c>
      <c r="W34" s="147">
        <v>0</v>
      </c>
      <c r="X34" s="163" t="s">
        <v>69</v>
      </c>
      <c r="Y34" s="148" t="s">
        <v>69</v>
      </c>
      <c r="Z34" s="148" t="s">
        <v>69</v>
      </c>
      <c r="AA34" s="145">
        <v>0.7</v>
      </c>
      <c r="AB34" s="150">
        <v>0.53</v>
      </c>
      <c r="AC34" s="148">
        <f t="shared" si="4"/>
        <v>0.75714285714285723</v>
      </c>
      <c r="AD34" s="183" t="s">
        <v>224</v>
      </c>
      <c r="AE34" s="151" t="s">
        <v>225</v>
      </c>
      <c r="AF34" s="148" t="s">
        <v>69</v>
      </c>
      <c r="AG34" s="148" t="s">
        <v>69</v>
      </c>
      <c r="AH34" s="148" t="s">
        <v>69</v>
      </c>
      <c r="AI34" s="148" t="s">
        <v>69</v>
      </c>
      <c r="AJ34" s="148" t="s">
        <v>69</v>
      </c>
      <c r="AK34" s="145">
        <v>0.7</v>
      </c>
      <c r="AL34" s="152">
        <v>0.71</v>
      </c>
      <c r="AM34" s="148">
        <v>1</v>
      </c>
      <c r="AN34" s="213" t="s">
        <v>226</v>
      </c>
      <c r="AO34" s="214" t="s">
        <v>225</v>
      </c>
      <c r="AP34" s="158" t="s">
        <v>219</v>
      </c>
      <c r="AQ34" s="155">
        <v>0.7</v>
      </c>
      <c r="AR34" s="152">
        <v>0.71</v>
      </c>
      <c r="AS34" s="148">
        <v>1</v>
      </c>
      <c r="AT34" s="213" t="s">
        <v>226</v>
      </c>
    </row>
    <row r="35" spans="1:46" s="156" customFormat="1" ht="75" customHeight="1">
      <c r="A35" s="140">
        <v>6</v>
      </c>
      <c r="B35" s="141" t="s">
        <v>86</v>
      </c>
      <c r="C35" s="141" t="s">
        <v>177</v>
      </c>
      <c r="D35" s="142" t="s">
        <v>227</v>
      </c>
      <c r="E35" s="157">
        <v>0.04</v>
      </c>
      <c r="F35" s="144" t="s">
        <v>179</v>
      </c>
      <c r="G35" s="144" t="s">
        <v>228</v>
      </c>
      <c r="H35" s="158" t="s">
        <v>229</v>
      </c>
      <c r="I35" s="144" t="s">
        <v>194</v>
      </c>
      <c r="J35" s="144" t="s">
        <v>195</v>
      </c>
      <c r="K35" s="144" t="s">
        <v>230</v>
      </c>
      <c r="L35" s="145">
        <v>0</v>
      </c>
      <c r="M35" s="145">
        <v>0</v>
      </c>
      <c r="N35" s="145">
        <v>0</v>
      </c>
      <c r="O35" s="145">
        <v>0.8</v>
      </c>
      <c r="P35" s="146">
        <v>0.8</v>
      </c>
      <c r="Q35" s="144" t="s">
        <v>65</v>
      </c>
      <c r="R35" s="144" t="s">
        <v>222</v>
      </c>
      <c r="S35" s="144" t="s">
        <v>184</v>
      </c>
      <c r="T35" s="144" t="s">
        <v>222</v>
      </c>
      <c r="U35" s="144"/>
      <c r="V35" s="145">
        <v>0</v>
      </c>
      <c r="W35" s="147">
        <v>0</v>
      </c>
      <c r="X35" s="163" t="s">
        <v>69</v>
      </c>
      <c r="Y35" s="148" t="s">
        <v>69</v>
      </c>
      <c r="Z35" s="148" t="s">
        <v>69</v>
      </c>
      <c r="AA35" s="148" t="s">
        <v>69</v>
      </c>
      <c r="AB35" s="148" t="s">
        <v>69</v>
      </c>
      <c r="AC35" s="148" t="s">
        <v>69</v>
      </c>
      <c r="AD35" s="143" t="s">
        <v>69</v>
      </c>
      <c r="AE35" s="148" t="s">
        <v>69</v>
      </c>
      <c r="AF35" s="148" t="s">
        <v>69</v>
      </c>
      <c r="AG35" s="148" t="s">
        <v>69</v>
      </c>
      <c r="AH35" s="148" t="s">
        <v>69</v>
      </c>
      <c r="AI35" s="148" t="s">
        <v>69</v>
      </c>
      <c r="AJ35" s="148" t="s">
        <v>69</v>
      </c>
      <c r="AK35" s="145">
        <v>0.8</v>
      </c>
      <c r="AL35" s="152">
        <v>0.64649999999999996</v>
      </c>
      <c r="AM35" s="148">
        <f>AL35/AK35</f>
        <v>0.80812499999999987</v>
      </c>
      <c r="AN35" s="213" t="s">
        <v>231</v>
      </c>
      <c r="AO35" s="214" t="s">
        <v>232</v>
      </c>
      <c r="AP35" s="144" t="s">
        <v>228</v>
      </c>
      <c r="AQ35" s="155">
        <v>0.8</v>
      </c>
      <c r="AR35" s="152">
        <v>0.64649999999999996</v>
      </c>
      <c r="AS35" s="148">
        <f t="shared" si="1"/>
        <v>0.80812499999999987</v>
      </c>
      <c r="AT35" s="213" t="s">
        <v>231</v>
      </c>
    </row>
    <row r="36" spans="1:46" ht="55.5" customHeight="1" thickBot="1">
      <c r="A36" s="77"/>
      <c r="B36" s="252" t="s">
        <v>233</v>
      </c>
      <c r="C36" s="253"/>
      <c r="D36" s="253"/>
      <c r="E36" s="35">
        <f>SUM(E19:E35)</f>
        <v>1</v>
      </c>
      <c r="F36" s="36"/>
      <c r="G36" s="78"/>
      <c r="H36" s="37"/>
      <c r="I36" s="37"/>
      <c r="J36" s="37"/>
      <c r="K36" s="37"/>
      <c r="L36" s="37"/>
      <c r="M36" s="37"/>
      <c r="N36" s="37"/>
      <c r="O36" s="37"/>
      <c r="P36" s="79"/>
      <c r="Q36" s="37"/>
      <c r="R36" s="37"/>
      <c r="S36" s="37"/>
      <c r="T36" s="37"/>
      <c r="U36" s="37"/>
      <c r="V36" s="258" t="s">
        <v>234</v>
      </c>
      <c r="W36" s="258"/>
      <c r="X36" s="166">
        <f>AVERAGE(X19:X35)</f>
        <v>0.92999999999999994</v>
      </c>
      <c r="Y36" s="38"/>
      <c r="Z36" s="39"/>
      <c r="AA36" s="257" t="s">
        <v>235</v>
      </c>
      <c r="AB36" s="257"/>
      <c r="AC36" s="166">
        <f>AVERAGE(AC19:AC35)</f>
        <v>0.84718021978021985</v>
      </c>
      <c r="AD36" s="182"/>
      <c r="AE36" s="39"/>
      <c r="AF36" s="258" t="s">
        <v>236</v>
      </c>
      <c r="AG36" s="258"/>
      <c r="AH36" s="193">
        <f>AVERAGE(AH19:AH35)</f>
        <v>0.98061363636363641</v>
      </c>
      <c r="AI36" s="38"/>
      <c r="AJ36" s="40"/>
      <c r="AK36" s="232" t="s">
        <v>237</v>
      </c>
      <c r="AL36" s="232"/>
      <c r="AM36" s="38">
        <f>AVERAGE(AM19:AM35)</f>
        <v>0.89004086889901046</v>
      </c>
      <c r="AN36" s="38"/>
      <c r="AO36" s="236" t="s">
        <v>238</v>
      </c>
      <c r="AP36" s="237"/>
      <c r="AQ36" s="238"/>
      <c r="AR36" s="41">
        <f>AVERAGE(AS19:AS35)</f>
        <v>0.94226068706834953</v>
      </c>
      <c r="AS36" s="41"/>
      <c r="AT36" s="42"/>
    </row>
    <row r="37" spans="1:46" ht="15.75" customHeight="1">
      <c r="A37" s="48"/>
      <c r="B37" s="80"/>
      <c r="C37" s="80"/>
      <c r="D37" s="81"/>
      <c r="E37" s="82">
        <f>SUM(E19:E35)</f>
        <v>1</v>
      </c>
      <c r="F37" s="80"/>
      <c r="G37" s="80"/>
      <c r="H37" s="47"/>
      <c r="I37" s="47"/>
      <c r="J37" s="47"/>
      <c r="K37" s="47"/>
      <c r="L37" s="47"/>
      <c r="M37" s="47"/>
      <c r="N37" s="47"/>
      <c r="O37" s="47"/>
      <c r="P37" s="47"/>
      <c r="Q37" s="47"/>
      <c r="R37" s="47"/>
      <c r="S37" s="47"/>
      <c r="T37" s="47"/>
      <c r="U37" s="47"/>
      <c r="V37" s="223"/>
      <c r="W37" s="223"/>
      <c r="X37" s="83"/>
      <c r="Y37" s="84"/>
      <c r="Z37" s="84"/>
      <c r="AA37" s="223"/>
      <c r="AB37" s="223"/>
      <c r="AC37" s="83"/>
      <c r="AD37" s="84"/>
      <c r="AE37" s="84"/>
      <c r="AF37" s="223"/>
      <c r="AG37" s="223"/>
      <c r="AH37" s="83"/>
      <c r="AI37" s="84"/>
      <c r="AJ37" s="84"/>
      <c r="AK37" s="223"/>
      <c r="AL37" s="223"/>
      <c r="AM37" s="83"/>
      <c r="AN37" s="84"/>
      <c r="AO37" s="84"/>
      <c r="AP37" s="223"/>
      <c r="AQ37" s="223"/>
      <c r="AR37" s="223"/>
      <c r="AS37" s="83"/>
      <c r="AT37" s="84"/>
    </row>
    <row r="38" spans="1:46" ht="15.75" customHeight="1" thickBot="1">
      <c r="A38" s="48"/>
      <c r="B38" s="80"/>
      <c r="C38" s="80"/>
      <c r="D38" s="81"/>
      <c r="E38" s="85"/>
      <c r="F38" s="80"/>
      <c r="G38" s="80"/>
      <c r="H38" s="47"/>
      <c r="I38" s="47"/>
      <c r="J38" s="47"/>
      <c r="K38" s="47"/>
      <c r="L38" s="47"/>
      <c r="M38" s="47"/>
      <c r="N38" s="47"/>
      <c r="O38" s="47"/>
      <c r="P38" s="47"/>
      <c r="Q38" s="47"/>
      <c r="R38" s="47"/>
      <c r="S38" s="47"/>
      <c r="T38" s="47"/>
      <c r="U38" s="47"/>
      <c r="V38" s="223"/>
      <c r="W38" s="223"/>
      <c r="X38" s="86"/>
      <c r="Y38" s="84"/>
      <c r="Z38" s="84"/>
      <c r="AA38" s="223"/>
      <c r="AB38" s="223"/>
      <c r="AC38" s="86"/>
      <c r="AD38" s="84"/>
      <c r="AE38" s="84"/>
      <c r="AF38" s="223"/>
      <c r="AG38" s="223"/>
      <c r="AH38" s="87"/>
      <c r="AI38" s="84"/>
      <c r="AJ38" s="84"/>
      <c r="AK38" s="223"/>
      <c r="AL38" s="223"/>
      <c r="AM38" s="87"/>
      <c r="AN38" s="84"/>
      <c r="AO38" s="84"/>
      <c r="AP38" s="223"/>
      <c r="AQ38" s="223"/>
      <c r="AR38" s="223"/>
      <c r="AS38" s="87"/>
      <c r="AT38" s="84"/>
    </row>
    <row r="39" spans="1:46" ht="29.25" customHeight="1">
      <c r="A39" s="48"/>
      <c r="B39" s="254" t="s">
        <v>239</v>
      </c>
      <c r="C39" s="255"/>
      <c r="D39" s="256"/>
      <c r="E39" s="88"/>
      <c r="F39" s="219" t="s">
        <v>240</v>
      </c>
      <c r="G39" s="220"/>
      <c r="H39" s="220"/>
      <c r="I39" s="221"/>
      <c r="J39" s="219" t="s">
        <v>241</v>
      </c>
      <c r="K39" s="220"/>
      <c r="L39" s="220"/>
      <c r="M39" s="220"/>
      <c r="N39" s="220"/>
      <c r="O39" s="220"/>
      <c r="P39" s="221"/>
      <c r="Q39" s="47"/>
      <c r="R39" s="47"/>
      <c r="S39" s="47"/>
      <c r="T39" s="47"/>
      <c r="U39" s="47"/>
      <c r="V39" s="223"/>
      <c r="W39" s="223"/>
      <c r="X39" s="86"/>
      <c r="Y39" s="84"/>
      <c r="Z39" s="84"/>
      <c r="AA39" s="223"/>
      <c r="AB39" s="223"/>
      <c r="AC39" s="86"/>
      <c r="AD39" s="84"/>
      <c r="AE39" s="84"/>
      <c r="AF39" s="223"/>
      <c r="AG39" s="223"/>
      <c r="AH39" s="191"/>
      <c r="AI39" s="84"/>
      <c r="AJ39" s="84"/>
      <c r="AK39" s="223"/>
      <c r="AL39" s="223"/>
      <c r="AM39" s="87"/>
      <c r="AN39" s="84"/>
      <c r="AO39" s="84"/>
      <c r="AP39" s="223"/>
      <c r="AQ39" s="223"/>
      <c r="AR39" s="223"/>
      <c r="AS39" s="87"/>
      <c r="AT39" s="84"/>
    </row>
    <row r="40" spans="1:46" ht="51" customHeight="1">
      <c r="A40" s="48"/>
      <c r="B40" s="245" t="s">
        <v>242</v>
      </c>
      <c r="C40" s="246"/>
      <c r="D40" s="89"/>
      <c r="E40" s="200"/>
      <c r="F40" s="248" t="s">
        <v>242</v>
      </c>
      <c r="G40" s="249"/>
      <c r="H40" s="249"/>
      <c r="I40" s="250"/>
      <c r="J40" s="248" t="s">
        <v>242</v>
      </c>
      <c r="K40" s="249"/>
      <c r="L40" s="249"/>
      <c r="M40" s="249"/>
      <c r="N40" s="249"/>
      <c r="O40" s="249"/>
      <c r="P40" s="250"/>
      <c r="Q40" s="47"/>
      <c r="R40" s="47"/>
      <c r="S40" s="47"/>
      <c r="T40" s="47"/>
      <c r="U40" s="47"/>
      <c r="V40" s="247"/>
      <c r="W40" s="247"/>
      <c r="X40" s="83"/>
      <c r="Y40" s="84"/>
      <c r="Z40" s="84"/>
      <c r="AA40" s="247"/>
      <c r="AB40" s="247"/>
      <c r="AC40" s="83"/>
      <c r="AD40" s="84"/>
      <c r="AE40" s="84"/>
      <c r="AF40" s="247"/>
      <c r="AG40" s="247"/>
      <c r="AH40" s="83"/>
      <c r="AI40" s="84"/>
      <c r="AJ40" s="84"/>
      <c r="AK40" s="247"/>
      <c r="AL40" s="247"/>
      <c r="AM40" s="83"/>
      <c r="AN40" s="84"/>
      <c r="AO40" s="84"/>
      <c r="AP40" s="247"/>
      <c r="AQ40" s="247"/>
      <c r="AR40" s="247"/>
      <c r="AS40" s="83"/>
      <c r="AT40" s="84"/>
    </row>
    <row r="41" spans="1:46" ht="30" customHeight="1">
      <c r="A41" s="48"/>
      <c r="B41" s="217"/>
      <c r="C41" s="218"/>
      <c r="D41" s="89"/>
      <c r="E41" s="200"/>
      <c r="F41" s="219"/>
      <c r="G41" s="220"/>
      <c r="H41" s="219"/>
      <c r="I41" s="220"/>
      <c r="J41" s="219"/>
      <c r="K41" s="220"/>
      <c r="L41" s="220"/>
      <c r="M41" s="220"/>
      <c r="N41" s="220"/>
      <c r="O41" s="220"/>
      <c r="P41" s="221"/>
      <c r="Q41" s="47"/>
      <c r="R41" s="47"/>
      <c r="S41" s="47"/>
      <c r="T41" s="47"/>
      <c r="U41" s="47"/>
      <c r="V41" s="47"/>
      <c r="W41" s="47"/>
      <c r="X41" s="90"/>
      <c r="Y41" s="47"/>
      <c r="Z41" s="47"/>
      <c r="AA41" s="47"/>
      <c r="AB41" s="47"/>
      <c r="AC41" s="90"/>
      <c r="AD41" s="47"/>
      <c r="AE41" s="47"/>
      <c r="AF41" s="48"/>
      <c r="AG41" s="47"/>
      <c r="AH41" s="91"/>
      <c r="AI41" s="47"/>
      <c r="AJ41" s="47"/>
      <c r="AK41" s="47"/>
      <c r="AL41" s="47"/>
      <c r="AM41" s="90"/>
      <c r="AN41" s="47"/>
      <c r="AO41" s="47"/>
      <c r="AP41" s="47"/>
      <c r="AQ41" s="47"/>
      <c r="AR41" s="47"/>
      <c r="AS41" s="90"/>
      <c r="AT41" s="47"/>
    </row>
    <row r="42" spans="1:46">
      <c r="A42" s="48"/>
      <c r="B42" s="217"/>
      <c r="C42" s="218"/>
      <c r="D42" s="89"/>
      <c r="E42" s="200"/>
      <c r="F42" s="219"/>
      <c r="G42" s="220"/>
      <c r="H42" s="220"/>
      <c r="I42" s="221"/>
      <c r="J42" s="217"/>
      <c r="K42" s="218"/>
      <c r="L42" s="218"/>
      <c r="M42" s="218"/>
      <c r="N42" s="218"/>
      <c r="O42" s="218"/>
      <c r="P42" s="222"/>
      <c r="Q42" s="47"/>
      <c r="R42" s="47"/>
      <c r="S42" s="47"/>
      <c r="T42" s="47"/>
      <c r="U42" s="47"/>
      <c r="V42" s="47"/>
      <c r="W42" s="47"/>
      <c r="X42" s="90"/>
      <c r="Y42" s="47"/>
      <c r="Z42" s="47"/>
      <c r="AA42" s="47"/>
      <c r="AB42" s="47"/>
      <c r="AC42" s="90"/>
      <c r="AD42" s="47"/>
      <c r="AE42" s="47"/>
      <c r="AF42" s="48"/>
      <c r="AG42" s="47"/>
      <c r="AH42" s="91"/>
      <c r="AI42" s="47"/>
      <c r="AJ42" s="47"/>
      <c r="AK42" s="47"/>
      <c r="AL42" s="47"/>
      <c r="AM42" s="90"/>
      <c r="AN42" s="47"/>
      <c r="AO42" s="47"/>
      <c r="AP42" s="47"/>
      <c r="AQ42" s="47"/>
      <c r="AR42" s="47"/>
      <c r="AS42" s="90"/>
      <c r="AT42" s="47"/>
    </row>
    <row r="43" spans="1:46"/>
    <row r="44" spans="1:46" hidden="1"/>
    <row r="45" spans="1:46" hidden="1"/>
    <row r="46" spans="1:46" hidden="1"/>
    <row r="47" spans="1:46" ht="48.75" hidden="1" customHeight="1">
      <c r="A47" s="94"/>
    </row>
    <row r="48" spans="1:46"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sheetData>
  <mergeCells count="98">
    <mergeCell ref="AA15:AE15"/>
    <mergeCell ref="AJ16:AJ17"/>
    <mergeCell ref="L11:O11"/>
    <mergeCell ref="AA14:AE14"/>
    <mergeCell ref="AF16:AG16"/>
    <mergeCell ref="AF14:AJ14"/>
    <mergeCell ref="AF15:AJ15"/>
    <mergeCell ref="C3:H3"/>
    <mergeCell ref="E4:H4"/>
    <mergeCell ref="A1:H1"/>
    <mergeCell ref="A2:H2"/>
    <mergeCell ref="A14:B16"/>
    <mergeCell ref="E5:H5"/>
    <mergeCell ref="E6:H6"/>
    <mergeCell ref="E7:H7"/>
    <mergeCell ref="E8:H8"/>
    <mergeCell ref="E9:H9"/>
    <mergeCell ref="E10:H10"/>
    <mergeCell ref="E11:H11"/>
    <mergeCell ref="E12:H12"/>
    <mergeCell ref="J39:P39"/>
    <mergeCell ref="V39:W39"/>
    <mergeCell ref="V36:W36"/>
    <mergeCell ref="V15:Z15"/>
    <mergeCell ref="D14:U15"/>
    <mergeCell ref="V14:Z14"/>
    <mergeCell ref="AA40:AB40"/>
    <mergeCell ref="AF40:AG40"/>
    <mergeCell ref="C17:C18"/>
    <mergeCell ref="B36:D36"/>
    <mergeCell ref="F40:I40"/>
    <mergeCell ref="V40:W40"/>
    <mergeCell ref="V38:W38"/>
    <mergeCell ref="B39:D39"/>
    <mergeCell ref="AA39:AB39"/>
    <mergeCell ref="AF39:AG39"/>
    <mergeCell ref="AA36:AB36"/>
    <mergeCell ref="AF36:AG36"/>
    <mergeCell ref="AC16:AC17"/>
    <mergeCell ref="AD16:AD17"/>
    <mergeCell ref="AE16:AE17"/>
    <mergeCell ref="F39:I39"/>
    <mergeCell ref="AK37:AL37"/>
    <mergeCell ref="AP37:AR37"/>
    <mergeCell ref="J41:P41"/>
    <mergeCell ref="B40:C40"/>
    <mergeCell ref="F41:G41"/>
    <mergeCell ref="H41:I41"/>
    <mergeCell ref="B41:C41"/>
    <mergeCell ref="AK40:AL40"/>
    <mergeCell ref="AP39:AR39"/>
    <mergeCell ref="AP40:AR40"/>
    <mergeCell ref="AP38:AR38"/>
    <mergeCell ref="AK38:AL38"/>
    <mergeCell ref="J40:P40"/>
    <mergeCell ref="V37:W37"/>
    <mergeCell ref="AF38:AG38"/>
    <mergeCell ref="AA37:AB37"/>
    <mergeCell ref="AK14:AO14"/>
    <mergeCell ref="AP14:AT14"/>
    <mergeCell ref="AO36:AQ36"/>
    <mergeCell ref="AS16:AS17"/>
    <mergeCell ref="AT16:AT17"/>
    <mergeCell ref="AN16:AN17"/>
    <mergeCell ref="AK15:AO15"/>
    <mergeCell ref="AP15:AT15"/>
    <mergeCell ref="AP16:AR16"/>
    <mergeCell ref="AO16:AO17"/>
    <mergeCell ref="AM16:AM17"/>
    <mergeCell ref="B42:C42"/>
    <mergeCell ref="F42:I42"/>
    <mergeCell ref="J42:P42"/>
    <mergeCell ref="AK39:AL39"/>
    <mergeCell ref="V16:W16"/>
    <mergeCell ref="X16:X17"/>
    <mergeCell ref="Y16:Y17"/>
    <mergeCell ref="D16:S16"/>
    <mergeCell ref="Z16:Z17"/>
    <mergeCell ref="AA16:AB16"/>
    <mergeCell ref="AH16:AH17"/>
    <mergeCell ref="AI16:AI17"/>
    <mergeCell ref="AK36:AL36"/>
    <mergeCell ref="AK16:AL16"/>
    <mergeCell ref="AA38:AB38"/>
    <mergeCell ref="AF37:AG37"/>
    <mergeCell ref="AP7:AT7"/>
    <mergeCell ref="AK11:AL11"/>
    <mergeCell ref="V9:Z9"/>
    <mergeCell ref="AA9:AE9"/>
    <mergeCell ref="AF9:AJ9"/>
    <mergeCell ref="AK9:AO9"/>
    <mergeCell ref="V11:W11"/>
    <mergeCell ref="AP9:AT9"/>
    <mergeCell ref="AP11:AR11"/>
    <mergeCell ref="AF7:AJ7"/>
    <mergeCell ref="AK7:AO7"/>
    <mergeCell ref="AF11:AG11"/>
    <mergeCell ref="AA11:AB11"/>
  </mergeCells>
  <conditionalFormatting sqref="AH39:AH40 AM39:AM40 AS39:AS40 AC39:AC40 X39:X40 X36:Y36 AC36:AD36 AH36:AI36 AN36 AR36:AT36 AM37 X19:Z22 X25:Z26 X34:Z35 X19:X32 AC19:AC32 AH19:AH32 AS19:AS20 AH36:AH37 AF21:AJ21 AF25:AJ26 V31:Z31 X34:X37 AC34:AC37 AF34:AJ35 AS27:AS37">
    <cfRule type="containsText" dxfId="91" priority="359" operator="containsText" text="N/A">
      <formula>NOT(ISERROR(SEARCH("N/A",V19)))</formula>
    </cfRule>
    <cfRule type="cellIs" dxfId="90" priority="360" operator="between">
      <formula>#REF!</formula>
      <formula>#REF!</formula>
    </cfRule>
    <cfRule type="cellIs" dxfId="89" priority="361" operator="between">
      <formula>#REF!</formula>
      <formula>#REF!</formula>
    </cfRule>
    <cfRule type="cellIs" dxfId="88" priority="362" operator="between">
      <formula>#REF!</formula>
      <formula>#REF!</formula>
    </cfRule>
  </conditionalFormatting>
  <conditionalFormatting sqref="AH40 AH37 AM40 AM37 AS40 AS37 AC40 AC37 X40 X37">
    <cfRule type="containsText" dxfId="87" priority="423" operator="containsText" text="N/A">
      <formula>NOT(ISERROR(SEARCH("N/A",X37)))</formula>
    </cfRule>
    <cfRule type="cellIs" dxfId="86" priority="424" operator="between">
      <formula>$B$15</formula>
      <formula>#REF!</formula>
    </cfRule>
    <cfRule type="cellIs" dxfId="85" priority="425" operator="between">
      <formula>$B$13</formula>
      <formula>#REF!</formula>
    </cfRule>
    <cfRule type="cellIs" dxfId="84" priority="426" operator="between">
      <formula>#REF!</formula>
      <formula>#REF!</formula>
    </cfRule>
  </conditionalFormatting>
  <conditionalFormatting sqref="AS37 AH37 AH40 AM37 AM40 AS40 AC37 AC40 X37 X40">
    <cfRule type="containsText" dxfId="83" priority="463" operator="containsText" text="N/A">
      <formula>NOT(ISERROR(SEARCH("N/A",X37)))</formula>
    </cfRule>
    <cfRule type="cellIs" dxfId="82" priority="464" operator="between">
      <formula>#REF!</formula>
      <formula>#REF!</formula>
    </cfRule>
    <cfRule type="cellIs" dxfId="81" priority="465" operator="between">
      <formula>$B$13</formula>
      <formula>#REF!</formula>
    </cfRule>
    <cfRule type="cellIs" dxfId="80" priority="466" operator="between">
      <formula>#REF!</formula>
      <formula>#REF!</formula>
    </cfRule>
  </conditionalFormatting>
  <conditionalFormatting sqref="Y36">
    <cfRule type="colorScale" priority="138">
      <colorScale>
        <cfvo type="min"/>
        <cfvo type="percentile" val="50"/>
        <cfvo type="max"/>
        <color rgb="FFF8696B"/>
        <color rgb="FFFFEB84"/>
        <color rgb="FF63BE7B"/>
      </colorScale>
    </cfRule>
  </conditionalFormatting>
  <conditionalFormatting sqref="AD36">
    <cfRule type="colorScale" priority="137">
      <colorScale>
        <cfvo type="min"/>
        <cfvo type="percentile" val="50"/>
        <cfvo type="max"/>
        <color rgb="FFF8696B"/>
        <color rgb="FFFFEB84"/>
        <color rgb="FF63BE7B"/>
      </colorScale>
    </cfRule>
  </conditionalFormatting>
  <conditionalFormatting sqref="AI36">
    <cfRule type="colorScale" priority="136">
      <colorScale>
        <cfvo type="min"/>
        <cfvo type="percentile" val="50"/>
        <cfvo type="max"/>
        <color rgb="FFF8696B"/>
        <color rgb="FFFFEB84"/>
        <color rgb="FF63BE7B"/>
      </colorScale>
    </cfRule>
  </conditionalFormatting>
  <conditionalFormatting sqref="AN36">
    <cfRule type="colorScale" priority="135">
      <colorScale>
        <cfvo type="min"/>
        <cfvo type="percentile" val="50"/>
        <cfvo type="max"/>
        <color rgb="FFF8696B"/>
        <color rgb="FFFFEB84"/>
        <color rgb="FF63BE7B"/>
      </colorScale>
    </cfRule>
  </conditionalFormatting>
  <conditionalFormatting sqref="AS36">
    <cfRule type="colorScale" priority="134">
      <colorScale>
        <cfvo type="min"/>
        <cfvo type="percentile" val="50"/>
        <cfvo type="max"/>
        <color rgb="FFF8696B"/>
        <color rgb="FFFFEB84"/>
        <color rgb="FF63BE7B"/>
      </colorScale>
    </cfRule>
  </conditionalFormatting>
  <conditionalFormatting sqref="X36">
    <cfRule type="colorScale" priority="125">
      <colorScale>
        <cfvo type="min"/>
        <cfvo type="percentile" val="50"/>
        <cfvo type="max"/>
        <color rgb="FFF8696B"/>
        <color rgb="FFFFEB84"/>
        <color rgb="FF63BE7B"/>
      </colorScale>
    </cfRule>
  </conditionalFormatting>
  <conditionalFormatting sqref="AC36">
    <cfRule type="colorScale" priority="116">
      <colorScale>
        <cfvo type="min"/>
        <cfvo type="percentile" val="50"/>
        <cfvo type="max"/>
        <color rgb="FFF8696B"/>
        <color rgb="FFFFEB84"/>
        <color rgb="FF63BE7B"/>
      </colorScale>
    </cfRule>
  </conditionalFormatting>
  <conditionalFormatting sqref="AH36">
    <cfRule type="colorScale" priority="107">
      <colorScale>
        <cfvo type="min"/>
        <cfvo type="percentile" val="50"/>
        <cfvo type="max"/>
        <color rgb="FFF8696B"/>
        <color rgb="FFFFEB84"/>
        <color rgb="FF63BE7B"/>
      </colorScale>
    </cfRule>
  </conditionalFormatting>
  <conditionalFormatting sqref="AR36">
    <cfRule type="colorScale" priority="86">
      <colorScale>
        <cfvo type="min"/>
        <cfvo type="percentile" val="50"/>
        <cfvo type="max"/>
        <color rgb="FF63BE7B"/>
        <color rgb="FFFFEB84"/>
        <color rgb="FFF8696B"/>
      </colorScale>
    </cfRule>
  </conditionalFormatting>
  <conditionalFormatting sqref="AM36">
    <cfRule type="containsText" dxfId="79" priority="78" operator="containsText" text="N/A">
      <formula>NOT(ISERROR(SEARCH("N/A",AM36)))</formula>
    </cfRule>
    <cfRule type="cellIs" dxfId="78" priority="79" operator="between">
      <formula>#REF!</formula>
      <formula>#REF!</formula>
    </cfRule>
    <cfRule type="cellIs" dxfId="77" priority="80" operator="between">
      <formula>#REF!</formula>
      <formula>#REF!</formula>
    </cfRule>
    <cfRule type="cellIs" dxfId="76" priority="81" operator="between">
      <formula>#REF!</formula>
      <formula>#REF!</formula>
    </cfRule>
  </conditionalFormatting>
  <conditionalFormatting sqref="AM36">
    <cfRule type="colorScale" priority="77">
      <colorScale>
        <cfvo type="min"/>
        <cfvo type="percentile" val="50"/>
        <cfvo type="max"/>
        <color rgb="FFF8696B"/>
        <color rgb="FFFFEB84"/>
        <color rgb="FF63BE7B"/>
      </colorScale>
    </cfRule>
  </conditionalFormatting>
  <conditionalFormatting sqref="AR36">
    <cfRule type="colorScale" priority="1544">
      <colorScale>
        <cfvo type="num" val="0.45"/>
        <cfvo type="percent" val="0.65"/>
        <cfvo type="percent" val="100"/>
        <color rgb="FFF8696B"/>
        <color rgb="FFFFEB84"/>
        <color rgb="FF63BE7B"/>
      </colorScale>
    </cfRule>
  </conditionalFormatting>
  <conditionalFormatting sqref="AD19">
    <cfRule type="containsText" dxfId="75" priority="73" operator="containsText" text="N/A">
      <formula>NOT(ISERROR(SEARCH("N/A",AD19)))</formula>
    </cfRule>
    <cfRule type="cellIs" dxfId="74" priority="74" operator="between">
      <formula>#REF!</formula>
      <formula>#REF!</formula>
    </cfRule>
    <cfRule type="cellIs" dxfId="73" priority="75" operator="between">
      <formula>#REF!</formula>
      <formula>#REF!</formula>
    </cfRule>
    <cfRule type="cellIs" dxfId="72" priority="76" operator="between">
      <formula>#REF!</formula>
      <formula>#REF!</formula>
    </cfRule>
  </conditionalFormatting>
  <conditionalFormatting sqref="AE19">
    <cfRule type="containsText" dxfId="71" priority="69" operator="containsText" text="N/A">
      <formula>NOT(ISERROR(SEARCH("N/A",AE19)))</formula>
    </cfRule>
    <cfRule type="cellIs" dxfId="70" priority="70" operator="between">
      <formula>#REF!</formula>
      <formula>#REF!</formula>
    </cfRule>
    <cfRule type="cellIs" dxfId="69" priority="71" operator="between">
      <formula>#REF!</formula>
      <formula>#REF!</formula>
    </cfRule>
    <cfRule type="cellIs" dxfId="68" priority="72" operator="between">
      <formula>#REF!</formula>
      <formula>#REF!</formula>
    </cfRule>
  </conditionalFormatting>
  <conditionalFormatting sqref="AB19">
    <cfRule type="containsText" dxfId="67" priority="65" operator="containsText" text="N/A">
      <formula>NOT(ISERROR(SEARCH("N/A",AB19)))</formula>
    </cfRule>
    <cfRule type="cellIs" dxfId="66" priority="66" operator="between">
      <formula>#REF!</formula>
      <formula>#REF!</formula>
    </cfRule>
    <cfRule type="cellIs" dxfId="65" priority="67" operator="between">
      <formula>#REF!</formula>
      <formula>#REF!</formula>
    </cfRule>
    <cfRule type="cellIs" dxfId="64" priority="68" operator="between">
      <formula>#REF!</formula>
      <formula>#REF!</formula>
    </cfRule>
  </conditionalFormatting>
  <conditionalFormatting sqref="AA19">
    <cfRule type="containsText" dxfId="63" priority="61" operator="containsText" text="N/A">
      <formula>NOT(ISERROR(SEARCH("N/A",AA19)))</formula>
    </cfRule>
    <cfRule type="cellIs" dxfId="62" priority="62" operator="between">
      <formula>#REF!</formula>
      <formula>#REF!</formula>
    </cfRule>
    <cfRule type="cellIs" dxfId="61" priority="63" operator="between">
      <formula>#REF!</formula>
      <formula>#REF!</formula>
    </cfRule>
    <cfRule type="cellIs" dxfId="60" priority="64" operator="between">
      <formula>#REF!</formula>
      <formula>#REF!</formula>
    </cfRule>
  </conditionalFormatting>
  <conditionalFormatting sqref="AA31">
    <cfRule type="containsText" dxfId="59" priority="57" operator="containsText" text="N/A">
      <formula>NOT(ISERROR(SEARCH("N/A",AA31)))</formula>
    </cfRule>
    <cfRule type="cellIs" dxfId="58" priority="58" operator="between">
      <formula>#REF!</formula>
      <formula>#REF!</formula>
    </cfRule>
    <cfRule type="cellIs" dxfId="57" priority="59" operator="between">
      <formula>#REF!</formula>
      <formula>#REF!</formula>
    </cfRule>
    <cfRule type="cellIs" dxfId="56" priority="60" operator="between">
      <formula>#REF!</formula>
      <formula>#REF!</formula>
    </cfRule>
  </conditionalFormatting>
  <conditionalFormatting sqref="AB31">
    <cfRule type="containsText" dxfId="55" priority="53" operator="containsText" text="N/A">
      <formula>NOT(ISERROR(SEARCH("N/A",AB31)))</formula>
    </cfRule>
    <cfRule type="cellIs" dxfId="54" priority="54" operator="between">
      <formula>#REF!</formula>
      <formula>#REF!</formula>
    </cfRule>
    <cfRule type="cellIs" dxfId="53" priority="55" operator="between">
      <formula>#REF!</formula>
      <formula>#REF!</formula>
    </cfRule>
    <cfRule type="cellIs" dxfId="52" priority="56" operator="between">
      <formula>#REF!</formula>
      <formula>#REF!</formula>
    </cfRule>
  </conditionalFormatting>
  <conditionalFormatting sqref="AD31">
    <cfRule type="containsText" dxfId="51" priority="49" operator="containsText" text="N/A">
      <formula>NOT(ISERROR(SEARCH("N/A",AD31)))</formula>
    </cfRule>
    <cfRule type="cellIs" dxfId="50" priority="50" operator="between">
      <formula>#REF!</formula>
      <formula>#REF!</formula>
    </cfRule>
    <cfRule type="cellIs" dxfId="49" priority="51" operator="between">
      <formula>#REF!</formula>
      <formula>#REF!</formula>
    </cfRule>
    <cfRule type="cellIs" dxfId="48" priority="52" operator="between">
      <formula>#REF!</formula>
      <formula>#REF!</formula>
    </cfRule>
  </conditionalFormatting>
  <conditionalFormatting sqref="AB35">
    <cfRule type="containsText" dxfId="47" priority="45" operator="containsText" text="N/A">
      <formula>NOT(ISERROR(SEARCH("N/A",AB35)))</formula>
    </cfRule>
    <cfRule type="cellIs" dxfId="46" priority="46" operator="between">
      <formula>#REF!</formula>
      <formula>#REF!</formula>
    </cfRule>
    <cfRule type="cellIs" dxfId="45" priority="47" operator="between">
      <formula>#REF!</formula>
      <formula>#REF!</formula>
    </cfRule>
    <cfRule type="cellIs" dxfId="44" priority="48" operator="between">
      <formula>#REF!</formula>
      <formula>#REF!</formula>
    </cfRule>
  </conditionalFormatting>
  <conditionalFormatting sqref="AA35">
    <cfRule type="containsText" dxfId="43" priority="41" operator="containsText" text="N/A">
      <formula>NOT(ISERROR(SEARCH("N/A",AA35)))</formula>
    </cfRule>
    <cfRule type="cellIs" dxfId="42" priority="42" operator="between">
      <formula>#REF!</formula>
      <formula>#REF!</formula>
    </cfRule>
    <cfRule type="cellIs" dxfId="41" priority="43" operator="between">
      <formula>#REF!</formula>
      <formula>#REF!</formula>
    </cfRule>
    <cfRule type="cellIs" dxfId="40" priority="44" operator="between">
      <formula>#REF!</formula>
      <formula>#REF!</formula>
    </cfRule>
  </conditionalFormatting>
  <conditionalFormatting sqref="AD35">
    <cfRule type="containsText" dxfId="39" priority="37" operator="containsText" text="N/A">
      <formula>NOT(ISERROR(SEARCH("N/A",AD35)))</formula>
    </cfRule>
    <cfRule type="cellIs" dxfId="38" priority="38" operator="between">
      <formula>#REF!</formula>
      <formula>#REF!</formula>
    </cfRule>
    <cfRule type="cellIs" dxfId="37" priority="39" operator="between">
      <formula>#REF!</formula>
      <formula>#REF!</formula>
    </cfRule>
    <cfRule type="cellIs" dxfId="36" priority="40" operator="between">
      <formula>#REF!</formula>
      <formula>#REF!</formula>
    </cfRule>
  </conditionalFormatting>
  <conditionalFormatting sqref="AG35">
    <cfRule type="containsText" dxfId="35" priority="33" operator="containsText" text="N/A">
      <formula>NOT(ISERROR(SEARCH("N/A",AG35)))</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AF35">
    <cfRule type="containsText" dxfId="31" priority="29" operator="containsText" text="N/A">
      <formula>NOT(ISERROR(SEARCH("N/A",AF35)))</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E35">
    <cfRule type="containsText" dxfId="27" priority="25" operator="containsText" text="N/A">
      <formula>NOT(ISERROR(SEARCH("N/A",AE35)))</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AH35:AJ35">
    <cfRule type="containsText" dxfId="23" priority="21" operator="containsText" text="N/A">
      <formula>NOT(ISERROR(SEARCH("N/A",AH35)))</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E31">
    <cfRule type="containsText" dxfId="19" priority="17" operator="containsText" text="N/A">
      <formula>NOT(ISERROR(SEARCH("N/A",AE31)))</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V33:X33">
    <cfRule type="containsText" dxfId="15" priority="13" operator="containsText" text="N/A">
      <formula>NOT(ISERROR(SEARCH("N/A",V33)))</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A33:AC33">
    <cfRule type="containsText" dxfId="11" priority="9" operator="containsText" text="N/A">
      <formula>NOT(ISERROR(SEARCH("N/A",AA33)))</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H33">
    <cfRule type="containsText" dxfId="7" priority="5" operator="containsText" text="N/A">
      <formula>NOT(ISERROR(SEARCH("N/A",AH33)))</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L19">
    <cfRule type="containsText" dxfId="3" priority="1" operator="containsText" text="N/A">
      <formula>NOT(ISERROR(SEARCH("N/A",AL19)))</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W5" xr:uid="{00000000-0002-0000-0000-000000000000}">
      <formula1>$AT$7:$AT$11</formula1>
    </dataValidation>
    <dataValidation type="list" allowBlank="1" showInputMessage="1" showErrorMessage="1" sqref="B4" xr:uid="{00000000-0002-0000-0000-000001000000}">
      <formula1>DEPENDENCIA</formula1>
    </dataValidation>
    <dataValidation type="list" allowBlank="1" showInputMessage="1" showErrorMessage="1" sqref="B7:B8" xr:uid="{00000000-0002-0000-0000-000002000000}">
      <formula1>LIDERPROCESO</formula1>
    </dataValidation>
    <dataValidation type="list" allowBlank="1" showInputMessage="1" showErrorMessage="1" sqref="J35 J22:J33" xr:uid="{00000000-0002-0000-0000-000003000000}">
      <formula1>PROGRAMACION</formula1>
    </dataValidation>
    <dataValidation type="list" allowBlank="1" showInputMessage="1" showErrorMessage="1" error="Escriba un texto " promptTitle="Cualquier contenido" sqref="F33:F35 F19:F24 F30:F31" xr:uid="{00000000-0002-0000-0000-000005000000}">
      <formula1>META2</formula1>
    </dataValidation>
    <dataValidation type="list" allowBlank="1" showInputMessage="1" showErrorMessage="1" sqref="Q19:Q35" xr:uid="{00000000-0002-0000-0000-000004000000}">
      <formula1>INDICADOR</formula1>
    </dataValidation>
    <dataValidation type="list" allowBlank="1" showInputMessage="1" showErrorMessage="1" sqref="U19:U35" xr:uid="{00000000-0002-0000-0000-000006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topLeftCell="A97" zoomScale="55" zoomScaleNormal="55" workbookViewId="0">
      <selection activeCell="C138" sqref="C138"/>
    </sheetView>
  </sheetViews>
  <sheetFormatPr defaultColWidth="9.140625" defaultRowHeight="1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c r="A1" t="s">
        <v>243</v>
      </c>
      <c r="B1" t="s">
        <v>244</v>
      </c>
      <c r="C1" t="s">
        <v>245</v>
      </c>
      <c r="D1" t="s">
        <v>246</v>
      </c>
      <c r="F1" t="s">
        <v>247</v>
      </c>
    </row>
    <row r="2" spans="1:8">
      <c r="A2" t="s">
        <v>248</v>
      </c>
      <c r="B2" t="s">
        <v>249</v>
      </c>
      <c r="C2" t="s">
        <v>59</v>
      </c>
      <c r="D2" t="s">
        <v>63</v>
      </c>
      <c r="F2" t="s">
        <v>93</v>
      </c>
    </row>
    <row r="3" spans="1:8">
      <c r="A3" t="s">
        <v>250</v>
      </c>
      <c r="B3" t="s">
        <v>251</v>
      </c>
      <c r="C3" t="s">
        <v>252</v>
      </c>
      <c r="D3" t="s">
        <v>195</v>
      </c>
      <c r="F3" t="s">
        <v>65</v>
      </c>
    </row>
    <row r="4" spans="1:8">
      <c r="A4" t="s">
        <v>253</v>
      </c>
      <c r="C4" t="s">
        <v>98</v>
      </c>
      <c r="D4" t="s">
        <v>75</v>
      </c>
      <c r="F4" t="s">
        <v>77</v>
      </c>
    </row>
    <row r="5" spans="1:8">
      <c r="A5" t="s">
        <v>254</v>
      </c>
      <c r="C5" t="s">
        <v>179</v>
      </c>
      <c r="D5" t="s">
        <v>255</v>
      </c>
    </row>
    <row r="6" spans="1:8">
      <c r="A6" t="s">
        <v>256</v>
      </c>
      <c r="E6" t="s">
        <v>257</v>
      </c>
      <c r="G6" t="s">
        <v>258</v>
      </c>
    </row>
    <row r="7" spans="1:8">
      <c r="A7" t="s">
        <v>259</v>
      </c>
      <c r="E7" t="s">
        <v>260</v>
      </c>
      <c r="G7" t="s">
        <v>261</v>
      </c>
    </row>
    <row r="8" spans="1:8">
      <c r="E8" t="s">
        <v>262</v>
      </c>
      <c r="G8" t="s">
        <v>263</v>
      </c>
    </row>
    <row r="9" spans="1:8">
      <c r="E9" t="s">
        <v>264</v>
      </c>
    </row>
    <row r="10" spans="1:8">
      <c r="E10" t="s">
        <v>265</v>
      </c>
    </row>
    <row r="12" spans="1:8" s="3" customFormat="1" ht="74.25" customHeight="1">
      <c r="A12" s="11"/>
      <c r="C12" s="12"/>
      <c r="D12" s="6"/>
      <c r="H12" s="3" t="s">
        <v>266</v>
      </c>
    </row>
    <row r="13" spans="1:8" s="3" customFormat="1" ht="74.25" customHeight="1">
      <c r="A13" s="11"/>
      <c r="C13" s="12"/>
      <c r="D13" s="6"/>
      <c r="H13" s="3" t="s">
        <v>267</v>
      </c>
    </row>
    <row r="14" spans="1:8" s="3" customFormat="1" ht="74.25" customHeight="1">
      <c r="A14" s="11"/>
      <c r="C14" s="12"/>
      <c r="D14" s="2"/>
      <c r="H14" s="3" t="s">
        <v>268</v>
      </c>
    </row>
    <row r="15" spans="1:8" s="3" customFormat="1" ht="74.25" customHeight="1">
      <c r="A15" s="11"/>
      <c r="C15" s="12"/>
      <c r="D15" s="2"/>
      <c r="H15" s="3" t="s">
        <v>269</v>
      </c>
    </row>
    <row r="16" spans="1:8" s="3" customFormat="1" ht="74.25" customHeight="1" thickBot="1">
      <c r="A16" s="11"/>
      <c r="C16" s="12"/>
      <c r="D16" s="5"/>
    </row>
    <row r="17" spans="1:4" s="3" customFormat="1" ht="74.25" customHeight="1">
      <c r="A17" s="11"/>
      <c r="C17" s="12"/>
      <c r="D17" s="4"/>
    </row>
    <row r="18" spans="1:4" s="3" customFormat="1" ht="74.25" customHeight="1">
      <c r="A18" s="11"/>
      <c r="C18" s="12"/>
      <c r="D18" s="6"/>
    </row>
    <row r="19" spans="1:4" s="3" customFormat="1" ht="74.25" customHeight="1">
      <c r="A19" s="11"/>
      <c r="C19" s="12"/>
      <c r="D19" s="6"/>
    </row>
    <row r="20" spans="1:4" s="3" customFormat="1" ht="74.25" customHeight="1">
      <c r="A20" s="11"/>
      <c r="C20" s="12"/>
      <c r="D20" s="6"/>
    </row>
    <row r="21" spans="1:4" s="3" customFormat="1" ht="74.25" customHeight="1" thickBot="1">
      <c r="A21" s="11"/>
      <c r="C21" s="13"/>
      <c r="D21" s="6"/>
    </row>
    <row r="22" spans="1:4" ht="18.75" thickBot="1">
      <c r="C22" s="13"/>
      <c r="D22" s="4"/>
    </row>
    <row r="23" spans="1:4" ht="18.75" thickBot="1">
      <c r="C23" s="13"/>
      <c r="D23" s="1"/>
    </row>
    <row r="24" spans="1:4" ht="18">
      <c r="C24" s="14"/>
      <c r="D24" s="4"/>
    </row>
    <row r="25" spans="1:4" ht="18">
      <c r="C25" s="14"/>
      <c r="D25" s="6"/>
    </row>
    <row r="26" spans="1:4" ht="18">
      <c r="C26" s="14"/>
      <c r="D26" s="6"/>
    </row>
    <row r="27" spans="1:4" ht="18.75" thickBot="1">
      <c r="C27" s="14"/>
      <c r="D27" s="5"/>
    </row>
    <row r="28" spans="1:4" ht="18">
      <c r="C28" s="14"/>
      <c r="D28" s="4"/>
    </row>
    <row r="29" spans="1:4" ht="18">
      <c r="C29" s="14"/>
      <c r="D29" s="6"/>
    </row>
    <row r="30" spans="1:4" ht="18">
      <c r="C30" s="14"/>
      <c r="D30" s="6"/>
    </row>
    <row r="31" spans="1:4" ht="18">
      <c r="C31" s="14"/>
      <c r="D31" s="6"/>
    </row>
    <row r="32" spans="1:4" ht="18">
      <c r="C32" s="15"/>
      <c r="D32" s="6"/>
    </row>
    <row r="33" spans="3:4" ht="18">
      <c r="C33" s="15"/>
      <c r="D33" s="6"/>
    </row>
    <row r="34" spans="3:4" ht="18">
      <c r="C34" s="15"/>
      <c r="D34" s="5"/>
    </row>
    <row r="35" spans="3:4" ht="18">
      <c r="C35" s="15"/>
      <c r="D35" s="5"/>
    </row>
    <row r="36" spans="3:4" ht="18">
      <c r="C36" s="15"/>
      <c r="D36" s="5"/>
    </row>
    <row r="37" spans="3:4" ht="18">
      <c r="C37" s="15"/>
      <c r="D37" s="5"/>
    </row>
    <row r="38" spans="3:4" ht="18">
      <c r="C38" s="15"/>
      <c r="D38" s="8"/>
    </row>
    <row r="39" spans="3:4" ht="18">
      <c r="C39" s="15"/>
      <c r="D39" s="8"/>
    </row>
    <row r="40" spans="3:4" ht="18">
      <c r="C40" s="16"/>
      <c r="D40" s="8"/>
    </row>
    <row r="41" spans="3:4" ht="18">
      <c r="C41" s="16"/>
      <c r="D41" s="8"/>
    </row>
    <row r="42" spans="3:4" ht="18.75" thickBot="1">
      <c r="C42" s="17"/>
      <c r="D42" s="8"/>
    </row>
    <row r="43" spans="3:4" ht="18">
      <c r="C43" s="18"/>
      <c r="D43" s="4"/>
    </row>
    <row r="44" spans="3:4" ht="18">
      <c r="C44" s="19"/>
      <c r="D44" s="5"/>
    </row>
    <row r="45" spans="3:4" ht="18">
      <c r="C45" s="19"/>
      <c r="D45" s="5"/>
    </row>
    <row r="46" spans="3:4" ht="18">
      <c r="C46" s="19"/>
      <c r="D46" s="8"/>
    </row>
    <row r="47" spans="3:4" ht="18.75" thickBot="1">
      <c r="C47" s="20"/>
      <c r="D47" s="7"/>
    </row>
    <row r="48" spans="3:4" ht="18">
      <c r="C48" s="21"/>
    </row>
    <row r="49" spans="3:3" ht="18">
      <c r="C49" s="21"/>
    </row>
    <row r="50" spans="3:3" ht="18">
      <c r="C50" s="21"/>
    </row>
    <row r="51" spans="3:3" ht="18">
      <c r="C51" s="21"/>
    </row>
    <row r="52" spans="3:3" ht="18">
      <c r="C52" s="22"/>
    </row>
    <row r="53" spans="3:3" ht="18">
      <c r="C53" s="22"/>
    </row>
    <row r="54" spans="3:3" ht="18">
      <c r="C54" s="22"/>
    </row>
    <row r="55" spans="3:3" ht="18">
      <c r="C55" s="22"/>
    </row>
    <row r="56" spans="3:3" ht="18">
      <c r="C56" s="23"/>
    </row>
    <row r="57" spans="3:3" ht="18">
      <c r="C57" s="24"/>
    </row>
    <row r="58" spans="3:3" ht="18">
      <c r="C58" s="24"/>
    </row>
    <row r="59" spans="3:3" ht="18">
      <c r="C59" s="24"/>
    </row>
    <row r="60" spans="3:3" ht="18.75" thickBot="1">
      <c r="C60" s="25"/>
    </row>
    <row r="61" spans="3:3" ht="18">
      <c r="C61" s="26"/>
    </row>
    <row r="62" spans="3:3" ht="18">
      <c r="C62" s="27"/>
    </row>
    <row r="63" spans="3:3" ht="18">
      <c r="C63" s="27"/>
    </row>
    <row r="64" spans="3:3" ht="18">
      <c r="C64" s="27"/>
    </row>
    <row r="65" spans="3:3" ht="18">
      <c r="C65" s="27"/>
    </row>
    <row r="66" spans="3:3" ht="18">
      <c r="C66" s="28"/>
    </row>
    <row r="67" spans="3:3" ht="18">
      <c r="C67" s="28"/>
    </row>
    <row r="68" spans="3:3" ht="18">
      <c r="C68" s="28"/>
    </row>
    <row r="69" spans="3:3" ht="18">
      <c r="C69" s="28"/>
    </row>
    <row r="70" spans="3:3" ht="18">
      <c r="C70" s="28"/>
    </row>
    <row r="71" spans="3:3" ht="18">
      <c r="C71" s="29"/>
    </row>
    <row r="72" spans="3:3" ht="18">
      <c r="C72" s="28"/>
    </row>
    <row r="73" spans="3:3" ht="18">
      <c r="C73" s="28"/>
    </row>
    <row r="74" spans="3:3" ht="18">
      <c r="C74" s="28"/>
    </row>
    <row r="75" spans="3:3" ht="18">
      <c r="C75" s="28"/>
    </row>
    <row r="76" spans="3:3" ht="18">
      <c r="C76" s="28"/>
    </row>
    <row r="77" spans="3:3" ht="18">
      <c r="C77" s="28"/>
    </row>
    <row r="78" spans="3:3" ht="18">
      <c r="C78" s="28"/>
    </row>
    <row r="79" spans="3:3" ht="18">
      <c r="C79" s="27"/>
    </row>
    <row r="80" spans="3:3" ht="18">
      <c r="C80" s="27"/>
    </row>
    <row r="81" spans="3:3" ht="18">
      <c r="C81" s="27"/>
    </row>
    <row r="82" spans="3:3" ht="18">
      <c r="C82" s="27"/>
    </row>
    <row r="83" spans="3:3" ht="18">
      <c r="C83" s="27"/>
    </row>
    <row r="84" spans="3:3" ht="18">
      <c r="C84" s="27"/>
    </row>
    <row r="85" spans="3:3" ht="18">
      <c r="C85" s="30"/>
    </row>
    <row r="86" spans="3:3" ht="18">
      <c r="C86" s="27"/>
    </row>
    <row r="87" spans="3:3" ht="18">
      <c r="C87" s="27"/>
    </row>
    <row r="88" spans="3:3" ht="18.75" thickBot="1">
      <c r="C88" s="31"/>
    </row>
    <row r="89" spans="3:3" ht="18">
      <c r="C89" s="32"/>
    </row>
    <row r="90" spans="3:3" ht="18">
      <c r="C90" s="28"/>
    </row>
    <row r="91" spans="3:3" ht="18">
      <c r="C91" s="28"/>
    </row>
    <row r="92" spans="3:3" ht="18">
      <c r="C92" s="28"/>
    </row>
    <row r="93" spans="3:3" ht="18">
      <c r="C93" s="28"/>
    </row>
    <row r="94" spans="3:3" ht="18.75" thickBot="1">
      <c r="C94" s="33"/>
    </row>
    <row r="99" spans="2:3">
      <c r="B99" t="s">
        <v>270</v>
      </c>
      <c r="C99" t="s">
        <v>271</v>
      </c>
    </row>
    <row r="100" spans="2:3">
      <c r="B100" s="10">
        <v>1167</v>
      </c>
      <c r="C100" s="3" t="s">
        <v>272</v>
      </c>
    </row>
    <row r="101" spans="2:3" ht="30">
      <c r="B101" s="10">
        <v>1131</v>
      </c>
      <c r="C101" s="3" t="s">
        <v>273</v>
      </c>
    </row>
    <row r="102" spans="2:3">
      <c r="B102" s="10">
        <v>1177</v>
      </c>
      <c r="C102" s="3" t="s">
        <v>274</v>
      </c>
    </row>
    <row r="103" spans="2:3" ht="30">
      <c r="B103" s="10">
        <v>1094</v>
      </c>
      <c r="C103" s="3" t="s">
        <v>275</v>
      </c>
    </row>
    <row r="104" spans="2:3">
      <c r="B104" s="10">
        <v>1128</v>
      </c>
      <c r="C104" s="3" t="s">
        <v>276</v>
      </c>
    </row>
    <row r="105" spans="2:3" ht="30">
      <c r="B105" s="10">
        <v>1095</v>
      </c>
      <c r="C105" s="3" t="s">
        <v>277</v>
      </c>
    </row>
    <row r="106" spans="2:3" ht="30">
      <c r="B106" s="10">
        <v>1129</v>
      </c>
      <c r="C106" s="3" t="s">
        <v>278</v>
      </c>
    </row>
    <row r="107" spans="2:3" ht="45">
      <c r="B107" s="10">
        <v>1120</v>
      </c>
      <c r="C107" s="3" t="s">
        <v>279</v>
      </c>
    </row>
    <row r="108" spans="2:3">
      <c r="B108" s="9"/>
    </row>
    <row r="109" spans="2:3">
      <c r="B109" s="9"/>
    </row>
    <row r="117" spans="2:3">
      <c r="B117" t="s">
        <v>280</v>
      </c>
    </row>
    <row r="118" spans="2:3">
      <c r="B118" t="s">
        <v>281</v>
      </c>
      <c r="C118" t="s">
        <v>282</v>
      </c>
    </row>
    <row r="119" spans="2:3">
      <c r="B119" t="s">
        <v>283</v>
      </c>
      <c r="C119" t="s">
        <v>284</v>
      </c>
    </row>
    <row r="120" spans="2:3">
      <c r="B120" t="s">
        <v>285</v>
      </c>
      <c r="C120" t="s">
        <v>286</v>
      </c>
    </row>
    <row r="121" spans="2:3">
      <c r="B121" t="s">
        <v>287</v>
      </c>
      <c r="C121" t="s">
        <v>288</v>
      </c>
    </row>
    <row r="122" spans="2:3">
      <c r="B122" t="s">
        <v>289</v>
      </c>
      <c r="C122" t="s">
        <v>290</v>
      </c>
    </row>
    <row r="123" spans="2:3">
      <c r="B123" t="s">
        <v>291</v>
      </c>
      <c r="C123" t="s">
        <v>292</v>
      </c>
    </row>
    <row r="124" spans="2:3">
      <c r="B124" t="s">
        <v>5</v>
      </c>
      <c r="C124" t="s">
        <v>293</v>
      </c>
    </row>
    <row r="125" spans="2:3">
      <c r="B125" t="s">
        <v>294</v>
      </c>
      <c r="C125" t="s">
        <v>295</v>
      </c>
    </row>
    <row r="126" spans="2:3">
      <c r="B126" t="s">
        <v>296</v>
      </c>
      <c r="C126" t="s">
        <v>297</v>
      </c>
    </row>
    <row r="127" spans="2:3">
      <c r="B127" t="s">
        <v>298</v>
      </c>
      <c r="C127" t="s">
        <v>299</v>
      </c>
    </row>
    <row r="128" spans="2:3">
      <c r="B128" t="s">
        <v>300</v>
      </c>
      <c r="C128" t="s">
        <v>301</v>
      </c>
    </row>
    <row r="129" spans="2:3">
      <c r="B129" t="s">
        <v>302</v>
      </c>
      <c r="C129" t="s">
        <v>303</v>
      </c>
    </row>
    <row r="130" spans="2:3">
      <c r="B130" t="s">
        <v>304</v>
      </c>
      <c r="C130" t="s">
        <v>305</v>
      </c>
    </row>
    <row r="131" spans="2:3">
      <c r="B131" t="s">
        <v>306</v>
      </c>
      <c r="C131" t="s">
        <v>307</v>
      </c>
    </row>
    <row r="132" spans="2:3">
      <c r="B132" t="s">
        <v>308</v>
      </c>
      <c r="C132" t="s">
        <v>309</v>
      </c>
    </row>
    <row r="133" spans="2:3">
      <c r="B133" t="s">
        <v>310</v>
      </c>
      <c r="C133" t="s">
        <v>311</v>
      </c>
    </row>
    <row r="134" spans="2:3">
      <c r="B134" t="s">
        <v>312</v>
      </c>
      <c r="C134" t="s">
        <v>313</v>
      </c>
    </row>
    <row r="135" spans="2:3">
      <c r="B135" t="s">
        <v>314</v>
      </c>
      <c r="C135" t="s">
        <v>315</v>
      </c>
    </row>
    <row r="136" spans="2:3">
      <c r="B136" t="s">
        <v>316</v>
      </c>
      <c r="C136" t="s">
        <v>317</v>
      </c>
    </row>
    <row r="137" spans="2:3">
      <c r="B137" t="s">
        <v>318</v>
      </c>
      <c r="C137" t="s">
        <v>319</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140625" defaultRowHeight="1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2020-02-04T17:07:16Z</dcterms:modified>
  <cp:category/>
  <cp:contentStatus/>
</cp:coreProperties>
</file>