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_TRIMESTRE\I_NIVEL CENTRAL\"/>
    </mc:Choice>
  </mc:AlternateContent>
  <xr:revisionPtr revIDLastSave="26" documentId="8_{7341D461-B327-4C23-A980-42BF9B4CC6AF}" xr6:coauthVersionLast="36" xr6:coauthVersionMax="43" xr10:uidLastSave="{B45332BA-1B91-42F1-A221-C7C11101DB81}"/>
  <bookViews>
    <workbookView xWindow="0" yWindow="0" windowWidth="28800" windowHeight="12225" tabRatio="477"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PROCESO'!$A$1:$AT$27</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S18" i="1" l="1"/>
  <c r="AS19" i="1"/>
  <c r="AS20" i="1"/>
  <c r="AS21" i="1"/>
  <c r="AS22" i="1"/>
  <c r="AS23" i="1"/>
  <c r="AS24" i="1"/>
  <c r="AS17" i="1"/>
  <c r="AM18" i="1"/>
  <c r="AM19" i="1"/>
  <c r="AM21" i="1"/>
  <c r="AM23" i="1"/>
  <c r="AM24" i="1"/>
  <c r="AM17" i="1"/>
  <c r="AH18" i="1"/>
  <c r="AH19" i="1"/>
  <c r="AH20" i="1"/>
  <c r="AH21" i="1"/>
  <c r="AH17" i="1"/>
  <c r="AC18" i="1"/>
  <c r="AC19" i="1"/>
  <c r="AC21" i="1"/>
  <c r="AC23" i="1"/>
  <c r="AC24" i="1"/>
  <c r="AC17" i="1"/>
  <c r="X18" i="1"/>
  <c r="X21" i="1"/>
  <c r="X17" i="1"/>
  <c r="P19" i="1"/>
  <c r="P18" i="1"/>
  <c r="P17" i="1"/>
  <c r="I17" i="1"/>
  <c r="P20" i="1"/>
  <c r="E25" i="1"/>
  <c r="AM25" i="1"/>
  <c r="AH25" i="1"/>
  <c r="X25" i="1"/>
  <c r="AR25" i="1"/>
  <c r="AC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Q15"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S15"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00000000-0006-0000-0000-000005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<sst xmlns="http://schemas.openxmlformats.org/spreadsheetml/2006/main" count="299" uniqueCount="175">
  <si>
    <t>PROCESO INSPECCIÓN, VIGILANCIA Y CONTROL</t>
  </si>
  <si>
    <t>SECRETARÍA DISTRITAL DE GOBIERNO</t>
  </si>
  <si>
    <t xml:space="preserve">VIGENCIA DE LA PLANEACIÓN: </t>
  </si>
  <si>
    <t>CONTROL DE CAMBIOS</t>
  </si>
  <si>
    <t xml:space="preserve">Dependencia: </t>
  </si>
  <si>
    <t>Dirección para la Gestión Policiva</t>
  </si>
  <si>
    <t>VERSIÓN</t>
  </si>
  <si>
    <t>FECHA</t>
  </si>
  <si>
    <t>DESCRIPCIÓN DE LA MODIFICACIÓN</t>
  </si>
  <si>
    <r>
      <t>Objetivo Proceso:</t>
    </r>
    <r>
      <rPr>
        <sz val="10"/>
        <rFont val="Garamond"/>
        <family val="1"/>
      </rPr>
      <t xml:space="preserve"> </t>
    </r>
  </si>
  <si>
    <t>Ejercer la Inspección, la Vigilancia y el Control en el distrito capital, a través de acciones, actuaciones, operaciones y decisiones de las autoridades administrativas y policivas a cargo de la Secretaría Distrital de Gobierno, para garantizar la gobernabilidad y el ejercicio de derechos y libertades ciudadanas.</t>
  </si>
  <si>
    <t>Se hace la oficialización del Plan de Gestión con relación a las metas programadas en la vigencia anterior.</t>
  </si>
  <si>
    <r>
      <t>Alcance del Proceso:</t>
    </r>
    <r>
      <rPr>
        <sz val="10"/>
        <rFont val="Garamond"/>
        <family val="1"/>
      </rPr>
      <t xml:space="preserve"> </t>
    </r>
  </si>
  <si>
    <t>El presente proceso aplica para el ejercicio de Inspección, Vigilancia y Control, con respecto a las normas nacionales y distritales que sean de competencia de las autoridades administrativas y policivas a cargo de la Secretaría Distrital de Gobierno.</t>
  </si>
  <si>
    <r>
      <t>Líder del  Proceso:</t>
    </r>
    <r>
      <rPr>
        <sz val="10"/>
        <rFont val="Garamond"/>
        <family val="1"/>
      </rPr>
      <t xml:space="preserve"> </t>
    </r>
  </si>
  <si>
    <t>Director para la Gestión Policiva</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</si>
  <si>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</si>
  <si>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</si>
  <si>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</si>
  <si>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</si>
  <si>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</si>
  <si>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</si>
  <si>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</si>
  <si>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</si>
  <si>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</si>
  <si>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</si>
  <si>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</si>
  <si>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</si>
  <si>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</si>
  <si>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</si>
  <si>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</si>
  <si>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</si>
  <si>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</si>
  <si>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</si>
  <si>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</si>
  <si>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</si>
  <si>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</si>
  <si>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</si>
  <si>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</si>
  <si>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</si>
  <si>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</si>
  <si>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</si>
  <si>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</si>
  <si>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</si>
  <si>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</si>
  <si>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</si>
  <si>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</si>
  <si>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</si>
  <si>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</si>
  <si>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</si>
  <si>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</si>
  <si>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</si>
  <si>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</si>
  <si>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Fortalecer la capacidad institucional y para el ejercicio de la función  policiva por parte de las autoridades locales a cargo de la SDG.</t>
  </si>
  <si>
    <t>Desarrollar las acciones, actuaciones, operaciones y decisiones de las autoridades administrativas y policivas bajo los principios de celeridad, eficacia, coordinación, colaboración y planeación</t>
  </si>
  <si>
    <t>Responder el 100% de las solicitudes de registro de parques de diversiones y atracciones o dispositivos de entretenimiento dentro de los 15 días hábiles siguientes a la radicación</t>
  </si>
  <si>
    <t>RETADORA (MEJORA)</t>
  </si>
  <si>
    <t>Número de días promedio de las respuestas a las solicitudes</t>
  </si>
  <si>
    <t>Número de solicitudes con respuesta a los requerimientos ciudadanos 2019 en menos de 15 días hábiles - Número de solicitudes ciudadanos 2019</t>
  </si>
  <si>
    <t>CONSTANTE</t>
  </si>
  <si>
    <t>Número de requerimientos resueltos en 14 días</t>
  </si>
  <si>
    <t>EFICACIA</t>
  </si>
  <si>
    <t>Aplicativo JACD</t>
  </si>
  <si>
    <t>Dirección para la gestión policiva- equipo JACD</t>
  </si>
  <si>
    <t>Informe de solicitudes de conceptos previos favorable JACD</t>
  </si>
  <si>
    <t xml:space="preserve">En el primer trimestre del año se realizó la respuesta de 79 requerimientos de parques de diversión y dispositivos de entretenimiento, por modificación 1, por registro 9 renovación 19, expedientes 15, y 33 generales, respondidas en los tiempos de Ley. </t>
  </si>
  <si>
    <t>Reporte presentados a través del  memorando con numero de orfeo 20192210166813</t>
  </si>
  <si>
    <t>Realizar una (1) medición a la gestión adelantada por las autoridades a cargo de la Secretaría Distrital de Gobierno que permita contar con un batería de indicadores para la toma de decisiones en materia policiva</t>
  </si>
  <si>
    <t>GESTION</t>
  </si>
  <si>
    <t>Número de pruebas piloto de una batería de indicadores para seguimiento y control de inspectores de policía</t>
  </si>
  <si>
    <t>Número de pruebas piloto de una batería de indicadores para seguimiento y control de inspectores de policía implementadas</t>
  </si>
  <si>
    <t>-</t>
  </si>
  <si>
    <t>SUMA</t>
  </si>
  <si>
    <t>pruebas piloto de una batería de indicadores para seguimiento y control de inspectores de policía implementadas</t>
  </si>
  <si>
    <t>Informe diseño e implementación de prueba piloto con los resultados de su aplicación.</t>
  </si>
  <si>
    <t>Dirección para la gestión policiva </t>
  </si>
  <si>
    <t xml:space="preserve">En cumplimiento con la meta del Plan de Gestión, se realizo documento de abordaje metodológico para la elaboración de la Batería de Indicadores, así mismo se realizó un taller en el cual se describieron los alcances y limites de la Batería de indicadores, en el documento se describe los procedimientos de los Inspectores.  </t>
  </si>
  <si>
    <t>Informes presentados a través del  memorando con numero de orfeo 20192200175033</t>
  </si>
  <si>
    <t xml:space="preserve">Coordinar cuatro (4) operativos en simultaneo interlocales en materia de IVC (estaciones de servicio, parques, parqueaderos, bares) con las alcaldías locales y demás autoridades de policía </t>
  </si>
  <si>
    <t>RUTINARIA</t>
  </si>
  <si>
    <t>Número de operativos en simultaneo interlocales en materia de IVC (estaciones de servicio, parques, parqueaderos, bares) con las alcaldías locales y demás autoridades de policía.</t>
  </si>
  <si>
    <t>Número de operativos en simultaneo interlocales realizados en materia de IVC (estaciones de servicio, parques, parqueaderos, bares) con las alcaldías locales y demás autoridades de policía.</t>
  </si>
  <si>
    <t>Informe de operativo
Acta de visita</t>
  </si>
  <si>
    <r>
      <t> </t>
    </r>
    <r>
      <rPr>
        <sz val="12"/>
        <color indexed="8"/>
        <rFont val="Garamond"/>
        <family val="1"/>
      </rPr>
      <t>Dirección para la gestión policiva</t>
    </r>
  </si>
  <si>
    <t>La Dirección para la Gestión Policiva lidero y coordino con las entidades Nacionales y Distritales la realización de los Operativos Interlocales Simultáneos de Inspección Vigilancia y Control, a través de las Siguientes Estrategias:
 1. Bares de Alto Impacto. 
2. Estaciones de Servicio. 
3. Parqueaderos. 
Se realizó un esfuerzo administrativo e institucional para articular las acciones de Inspección Vigilancia y Control inter locales en la ciudad, este cumplimiento de las estrategias, nos llevo a superar las meta programada, así mismo algunas de estas estrategias se realizan con el apoyo de entidades del orden nacional, por lo cual se realizaron dos operativos más de  lo programado para este trimestre.</t>
  </si>
  <si>
    <t>Informes presentados a través del  memorando con numero de orfeo 20192200175423</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</si>
  <si>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</si>
  <si>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</si>
  <si>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</si>
  <si>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</si>
  <si>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</si>
  <si>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</si>
  <si>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</si>
  <si>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</si>
  <si>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 Dirección para la gestión policiva</t>
  </si>
  <si>
    <t>Seguimiento Agora</t>
  </si>
  <si>
    <t>META NO PROGRAMADA</t>
  </si>
  <si>
    <t>Mantener el 100% de las acciones de mejora asignadas al proceso con relación a planes de mejoramiento interno documentadas y vigentes</t>
  </si>
  <si>
    <t>Acciones correctivas documentadas y vigentes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</si>
  <si>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</si>
  <si>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Planes de mejora</t>
  </si>
  <si>
    <t>MIMEC - SIG</t>
  </si>
  <si>
    <t>Reportes MIMEC - SIG remitidos por la OAP</t>
  </si>
  <si>
    <t>De acuerdo al reporte de los aplicativos de mejora de la Secretaría Distrital de Gobierno el proceso cuenta con el 100% de acciones actualizadas</t>
  </si>
  <si>
    <t>Informe aplicativos SIG- MIMEC</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</si>
  <si>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</si>
  <si>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</si>
  <si>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</si>
  <si>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Disminución de requerimientos ciudadanos vencidos asignados al proceso</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</si>
  <si>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</si>
  <si>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</si>
  <si>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</si>
  <si>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</si>
  <si>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</si>
  <si>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</si>
  <si>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</si>
  <si>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</si>
  <si>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</si>
  <si>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</si>
  <si>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</si>
  <si>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</si>
  <si>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PRIMR TRIMESTRE</t>
  </si>
  <si>
    <t>SEGUNDO TRIMESTRE</t>
  </si>
  <si>
    <t>TERCER TRIMESTRE</t>
  </si>
  <si>
    <t>CUARTO TRIMESTRE</t>
  </si>
  <si>
    <t>Porcentaje de Cumplimiento PLAN DE GESTIÓN 2019</t>
  </si>
  <si>
    <t xml:space="preserve">ELABORÓ: </t>
  </si>
  <si>
    <t xml:space="preserve">REVISÓ: </t>
  </si>
  <si>
    <t>APROBÓ:</t>
  </si>
  <si>
    <t>Firma:</t>
  </si>
  <si>
    <r>
      <rPr>
        <b/>
        <sz val="10"/>
        <color indexed="8"/>
        <rFont val="Garamond"/>
        <family val="1"/>
      </rPr>
      <t xml:space="preserve">Nombre:            </t>
    </r>
    <r>
      <rPr>
        <sz val="10"/>
        <color indexed="8"/>
        <rFont val="Garamond"/>
        <family val="1"/>
      </rPr>
      <t xml:space="preserve">
</t>
    </r>
  </si>
  <si>
    <r>
      <t>Nombre:</t>
    </r>
    <r>
      <rPr>
        <sz val="10"/>
        <color indexed="8"/>
        <rFont val="Garamond"/>
        <family val="1"/>
      </rPr>
      <t xml:space="preserve"> </t>
    </r>
  </si>
  <si>
    <r>
      <t>Nombre:</t>
    </r>
    <r>
      <rPr>
        <sz val="10"/>
        <color indexed="8"/>
        <rFont val="Garamond"/>
        <family val="1"/>
      </rPr>
      <t xml:space="preserve"> 
</t>
    </r>
  </si>
  <si>
    <t>RUBROSFUNCIONAMIENTO</t>
  </si>
  <si>
    <t>FUENTE</t>
  </si>
  <si>
    <t>SIG</t>
  </si>
  <si>
    <t>PROGRAMACION</t>
  </si>
  <si>
    <t>INDICADOR</t>
  </si>
  <si>
    <t>ADQUISICION DE BIENES</t>
  </si>
  <si>
    <t>GASTOS DE FUNCIONAMIENTO</t>
  </si>
  <si>
    <t>EFICIENCIA</t>
  </si>
  <si>
    <t>ADQUISICION DE SERVICIOS</t>
  </si>
  <si>
    <t>GASTOS DE INVERSION</t>
  </si>
  <si>
    <t>SERVICIOS PUBLICOS</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</si>
  <si>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</si>
  <si>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</si>
  <si>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</si>
  <si>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</si>
  <si>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</si>
  <si>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</si>
  <si>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</si>
  <si>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</si>
  <si>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</si>
  <si>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</si>
  <si>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</si>
  <si>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</si>
  <si>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</si>
  <si>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</si>
  <si>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</si>
  <si>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</si>
  <si>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</si>
  <si>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</si>
  <si>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</si>
  <si>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</si>
  <si>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</si>
  <si>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</si>
  <si>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</si>
  <si>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</si>
  <si>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</si>
  <si>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</si>
  <si>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</si>
  <si>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</si>
  <si>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</si>
  <si>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Obtener una calificación igual o superior al 80  % en conocimientos de MIPG por proceso y/o Alcaldía Local</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</si>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</sst>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0%"/>
    <numFmt numFmtId="165" formatCode="* #,##0.00&quot;    &quot;;\-* #,##0.00&quot;    &quot;;* \-#&quot;    &quot;;@\ "/>
    <numFmt numFmtId="166" formatCode="_-* #,##0.00_-;\-* #,##0.00_-;_-* &quot;-&quot;_-;_-@_-"/>
  </numFmts>
  <fonts count="33" x14ac:knownFonts="1">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sz val="12"/>
      <color indexed="8"/>
      <name val="Garamond"/>
      <family val="1"/>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rgb="FF000000"/>
      <name val="Garamond"/>
      <family val="1"/>
    </font>
    <font>
      <sz val="12"/>
      <color theme="1"/>
      <name val="Garamond"/>
      <family val="1"/>
    </font>
    <font>
      <b/>
      <sz val="12"/>
      <name val="Garamond"/>
      <family val="1"/>
    </font>
    <font>
      <sz val="12"/>
      <name val="Garamond"/>
      <family val="1"/>
    </font>
    <font>
      <b/>
      <sz val="18"/>
      <color theme="1"/>
      <name val="Garamond"/>
      <family val="1"/>
    </font>
    <font>
      <sz val="11"/>
      <color theme="1"/>
      <name val="Garamond"/>
      <family val="1"/>
    </font>
    <font>
      <b/>
      <sz val="10"/>
      <name val="Garamond"/>
      <family val="1"/>
    </font>
    <font>
      <b/>
      <sz val="11"/>
      <color indexed="16"/>
      <name val="Garamond"/>
      <family val="1"/>
    </font>
    <font>
      <sz val="10"/>
      <color theme="1"/>
      <name val="Garamond"/>
      <family val="1"/>
    </font>
    <font>
      <sz val="10"/>
      <name val="Garamond"/>
      <family val="1"/>
    </font>
    <font>
      <sz val="10"/>
      <color indexed="8"/>
      <name val="Garamond"/>
      <family val="1"/>
    </font>
    <font>
      <b/>
      <sz val="10"/>
      <color indexed="8"/>
      <name val="Garamond"/>
      <family val="1"/>
    </font>
    <font>
      <b/>
      <sz val="10"/>
      <color theme="1"/>
      <name val="Garamond"/>
      <family val="1"/>
    </font>
    <font>
      <b/>
      <sz val="26"/>
      <color theme="1"/>
      <name val="Garamond"/>
      <family val="1"/>
    </font>
    <font>
      <b/>
      <sz val="28"/>
      <color theme="1"/>
      <name val="Garamond"/>
      <family val="1"/>
    </font>
    <font>
      <b/>
      <sz val="11"/>
      <color theme="1"/>
      <name val="Garamond"/>
      <family val="1"/>
    </font>
    <font>
      <b/>
      <sz val="20"/>
      <color theme="1"/>
      <name val="Garamond"/>
      <family val="1"/>
    </font>
    <font>
      <b/>
      <sz val="22"/>
      <name val="Garamond"/>
      <family val="1"/>
    </font>
    <font>
      <b/>
      <sz val="12"/>
      <color rgb="FF0070C0"/>
      <name val="Garamond"/>
      <family val="1"/>
    </font>
    <font>
      <sz val="12"/>
      <color rgb="FF0070C0"/>
      <name val="Garamond"/>
      <family val="1"/>
    </font>
    <font>
      <b/>
      <sz val="12"/>
      <name val="Arial"/>
      <family val="2"/>
    </font>
    <font>
      <b/>
      <sz val="10"/>
      <color indexed="8"/>
      <name val="Arial"/>
      <family val="2"/>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
      <patternFill patternType="solid">
        <fgColor theme="0" tint="-4.9989318521683403E-2"/>
        <bgColor indexed="64"/>
      </patternFill>
    </fill>
  </fills>
  <borders count="2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medium">
        <color indexed="64"/>
      </right>
      <top style="thin">
        <color indexed="64"/>
      </top>
      <bottom style="medium">
        <color indexed="64"/>
      </bottom>
      <diagonal/>
    </border>
  </borders>
  <cellStyleXfs count="10">
    <xf numFmtId="0" fontId="0" fillId="0" borderId="0"/>
    <xf numFmtId="0" fontId="1" fillId="2" borderId="0" applyNumberFormat="0" applyBorder="0" applyAlignment="0" applyProtection="0"/>
    <xf numFmtId="165" fontId="1" fillId="0" borderId="0" applyFill="0" applyBorder="0" applyAlignment="0" applyProtection="0"/>
    <xf numFmtId="0" fontId="1" fillId="0" borderId="0"/>
    <xf numFmtId="9" fontId="6"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xf numFmtId="41" fontId="6" fillId="0" borderId="0" applyFont="0" applyFill="0" applyBorder="0" applyAlignment="0" applyProtection="0"/>
  </cellStyleXfs>
  <cellXfs count="189">
    <xf numFmtId="0" fontId="0" fillId="0" borderId="0" xfId="0"/>
    <xf numFmtId="0" fontId="7" fillId="0" borderId="4"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0" fillId="0" borderId="0" xfId="0" applyAlignment="1">
      <alignment wrapText="1"/>
    </xf>
    <xf numFmtId="0" fontId="7" fillId="0" borderId="5"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3"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8" fillId="0" borderId="0" xfId="0" applyFont="1" applyAlignment="1">
      <alignment horizontal="justify"/>
    </xf>
    <xf numFmtId="0" fontId="9" fillId="10" borderId="8" xfId="0" applyFont="1" applyFill="1" applyBorder="1" applyAlignment="1">
      <alignment horizontal="justify" vertical="center" wrapText="1"/>
    </xf>
    <xf numFmtId="0" fontId="9" fillId="6" borderId="8" xfId="0" applyFont="1" applyFill="1" applyBorder="1" applyAlignment="1">
      <alignment horizontal="justify" vertical="center" wrapText="1"/>
    </xf>
    <xf numFmtId="0" fontId="4" fillId="11" borderId="2" xfId="0" applyFont="1" applyFill="1" applyBorder="1" applyAlignment="1">
      <alignment horizontal="center" vertical="center" wrapText="1"/>
    </xf>
    <xf numFmtId="0" fontId="4" fillId="11" borderId="2" xfId="0" applyFont="1" applyFill="1" applyBorder="1" applyAlignment="1">
      <alignment horizontal="justify" vertical="center" wrapText="1"/>
    </xf>
    <xf numFmtId="0" fontId="9" fillId="11" borderId="8" xfId="0" applyFont="1" applyFill="1" applyBorder="1" applyAlignment="1">
      <alignment horizontal="justify" vertical="center" wrapText="1"/>
    </xf>
    <xf numFmtId="0" fontId="9" fillId="11" borderId="9" xfId="0" applyFont="1" applyFill="1" applyBorder="1" applyAlignment="1">
      <alignment horizontal="justify" vertical="center" wrapText="1"/>
    </xf>
    <xf numFmtId="0" fontId="4" fillId="12" borderId="10"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4" fillId="13" borderId="2" xfId="0" applyFont="1" applyFill="1" applyBorder="1" applyAlignment="1">
      <alignment horizontal="justify" vertical="center" wrapText="1"/>
    </xf>
    <xf numFmtId="0" fontId="4" fillId="13" borderId="8" xfId="0" applyFont="1" applyFill="1" applyBorder="1" applyAlignment="1">
      <alignment horizontal="justify" vertical="center" wrapText="1"/>
    </xf>
    <xf numFmtId="0" fontId="4" fillId="14" borderId="8" xfId="0" applyFont="1" applyFill="1" applyBorder="1" applyAlignment="1">
      <alignment horizontal="justify" vertical="center" wrapText="1"/>
    </xf>
    <xf numFmtId="0" fontId="9" fillId="14" borderId="11" xfId="0" applyFont="1" applyFill="1" applyBorder="1" applyAlignment="1">
      <alignment horizontal="justify" vertical="center" wrapText="1"/>
    </xf>
    <xf numFmtId="0" fontId="9" fillId="14" borderId="8" xfId="0" applyFont="1" applyFill="1" applyBorder="1" applyAlignment="1">
      <alignment horizontal="justify" vertical="center" wrapText="1"/>
    </xf>
    <xf numFmtId="0" fontId="4" fillId="14" borderId="2" xfId="0" applyFont="1" applyFill="1" applyBorder="1" applyAlignment="1">
      <alignment vertical="center" wrapText="1"/>
    </xf>
    <xf numFmtId="0" fontId="9" fillId="15" borderId="10" xfId="0" applyFont="1" applyFill="1" applyBorder="1" applyAlignment="1">
      <alignment horizontal="justify" vertical="center" wrapText="1"/>
    </xf>
    <xf numFmtId="0" fontId="9" fillId="15" borderId="8" xfId="0" applyFont="1" applyFill="1" applyBorder="1" applyAlignment="1">
      <alignment horizontal="justify" vertical="center" wrapText="1"/>
    </xf>
    <xf numFmtId="0" fontId="4" fillId="15" borderId="8" xfId="0" applyFont="1" applyFill="1" applyBorder="1" applyAlignment="1">
      <alignment horizontal="justify" vertical="center" wrapText="1"/>
    </xf>
    <xf numFmtId="0" fontId="10" fillId="15" borderId="8" xfId="0" applyFont="1" applyFill="1" applyBorder="1" applyAlignment="1">
      <alignment horizontal="justify" vertical="center" wrapText="1"/>
    </xf>
    <xf numFmtId="0" fontId="9" fillId="15" borderId="12" xfId="0" applyFont="1" applyFill="1" applyBorder="1" applyAlignment="1">
      <alignment horizontal="left" vertical="center" wrapText="1"/>
    </xf>
    <xf numFmtId="0" fontId="9" fillId="15" borderId="9" xfId="0" applyFont="1" applyFill="1" applyBorder="1" applyAlignment="1">
      <alignment horizontal="justify" vertical="center" wrapText="1"/>
    </xf>
    <xf numFmtId="0" fontId="4" fillId="15" borderId="10" xfId="0" applyFont="1" applyFill="1" applyBorder="1" applyAlignment="1">
      <alignment horizontal="justify" vertical="center" wrapText="1"/>
    </xf>
    <xf numFmtId="0" fontId="4" fillId="15" borderId="9" xfId="0" applyFont="1" applyFill="1" applyBorder="1" applyAlignment="1">
      <alignment horizontal="justify" vertical="center" wrapText="1"/>
    </xf>
    <xf numFmtId="0" fontId="16" fillId="0" borderId="0" xfId="0" applyFont="1"/>
    <xf numFmtId="0" fontId="17" fillId="6" borderId="13" xfId="0" applyFont="1" applyFill="1" applyBorder="1" applyAlignment="1">
      <alignment horizontal="center" vertical="center" wrapText="1"/>
    </xf>
    <xf numFmtId="0" fontId="17" fillId="6" borderId="14" xfId="0" applyFont="1" applyFill="1" applyBorder="1" applyAlignment="1">
      <alignment vertical="center" wrapText="1"/>
    </xf>
    <xf numFmtId="0" fontId="19" fillId="6" borderId="0" xfId="0" applyFont="1" applyFill="1"/>
    <xf numFmtId="0" fontId="18" fillId="19" borderId="16" xfId="0" applyFont="1" applyFill="1" applyBorder="1" applyAlignment="1">
      <alignment horizontal="center" vertical="center" wrapText="1"/>
    </xf>
    <xf numFmtId="0" fontId="14" fillId="5" borderId="16" xfId="0" applyFont="1" applyFill="1" applyBorder="1" applyAlignment="1" applyProtection="1">
      <alignment horizontal="center" vertical="center" wrapText="1"/>
    </xf>
    <xf numFmtId="0" fontId="21" fillId="6" borderId="0" xfId="0" applyFont="1" applyFill="1" applyBorder="1" applyAlignment="1">
      <alignment horizontal="center"/>
    </xf>
    <xf numFmtId="0" fontId="20" fillId="6" borderId="0" xfId="0" applyFont="1" applyFill="1" applyBorder="1" applyAlignment="1">
      <alignment horizontal="left" vertical="center" wrapText="1"/>
    </xf>
    <xf numFmtId="0" fontId="17" fillId="6" borderId="17" xfId="0" applyFont="1" applyFill="1" applyBorder="1" applyAlignment="1">
      <alignment vertical="center" wrapText="1"/>
    </xf>
    <xf numFmtId="0" fontId="20" fillId="6" borderId="1"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3" fillId="6" borderId="0" xfId="0" applyFont="1" applyFill="1" applyBorder="1" applyAlignment="1">
      <alignment vertical="center"/>
    </xf>
    <xf numFmtId="0" fontId="19" fillId="6" borderId="0" xfId="0" applyFont="1" applyFill="1" applyAlignment="1">
      <alignment horizontal="center" vertical="center"/>
    </xf>
    <xf numFmtId="0" fontId="17" fillId="9" borderId="16" xfId="0" applyFont="1" applyFill="1" applyBorder="1" applyAlignment="1">
      <alignment horizontal="center" vertical="center" wrapText="1"/>
    </xf>
    <xf numFmtId="0" fontId="17" fillId="9" borderId="2" xfId="0" applyFont="1" applyFill="1" applyBorder="1" applyAlignment="1">
      <alignment horizontal="center" vertical="center" wrapText="1"/>
    </xf>
    <xf numFmtId="0" fontId="17" fillId="9" borderId="2" xfId="0" applyFont="1" applyFill="1" applyBorder="1" applyAlignment="1">
      <alignment vertical="center" wrapText="1"/>
    </xf>
    <xf numFmtId="0" fontId="23" fillId="7" borderId="2" xfId="0" applyFont="1" applyFill="1" applyBorder="1"/>
    <xf numFmtId="0" fontId="17" fillId="6" borderId="17" xfId="0" applyFont="1" applyFill="1" applyBorder="1" applyAlignment="1">
      <alignment horizontal="center" vertical="center" wrapText="1"/>
    </xf>
    <xf numFmtId="9" fontId="25" fillId="6" borderId="7" xfId="4" applyFont="1" applyFill="1" applyBorder="1" applyAlignment="1" applyProtection="1">
      <alignment horizontal="center" vertical="center" wrapText="1"/>
      <protection locked="0"/>
    </xf>
    <xf numFmtId="9" fontId="20" fillId="6" borderId="7" xfId="4" applyFont="1" applyFill="1" applyBorder="1" applyAlignment="1">
      <alignment horizontal="center" vertical="center" wrapText="1"/>
    </xf>
    <xf numFmtId="9" fontId="28" fillId="6" borderId="7" xfId="4" applyFont="1" applyFill="1" applyBorder="1" applyAlignment="1">
      <alignment horizontal="center" vertical="center" wrapText="1"/>
    </xf>
    <xf numFmtId="0" fontId="19" fillId="6" borderId="0" xfId="0" applyFont="1" applyFill="1" applyBorder="1" applyAlignment="1">
      <alignment vertical="center" wrapText="1"/>
    </xf>
    <xf numFmtId="0" fontId="19" fillId="6" borderId="0" xfId="0" applyFont="1" applyFill="1" applyAlignment="1">
      <alignment vertical="top" wrapText="1"/>
    </xf>
    <xf numFmtId="0" fontId="16" fillId="0" borderId="0" xfId="0" applyFont="1" applyAlignment="1">
      <alignment horizontal="center" vertical="center"/>
    </xf>
    <xf numFmtId="0" fontId="29" fillId="0" borderId="16" xfId="0" applyFont="1" applyFill="1" applyBorder="1" applyAlignment="1">
      <alignment horizontal="center" vertical="center" wrapText="1"/>
    </xf>
    <xf numFmtId="0" fontId="30" fillId="0" borderId="2" xfId="0" applyFont="1" applyFill="1" applyBorder="1" applyAlignment="1">
      <alignment horizontal="justify" vertical="center" wrapText="1"/>
    </xf>
    <xf numFmtId="0" fontId="30" fillId="6" borderId="2" xfId="0" applyFont="1" applyFill="1" applyBorder="1" applyAlignment="1" applyProtection="1">
      <alignment horizontal="justify" vertical="center" wrapText="1"/>
      <protection locked="0"/>
    </xf>
    <xf numFmtId="0" fontId="30" fillId="0" borderId="2" xfId="0" applyFont="1" applyFill="1" applyBorder="1" applyAlignment="1" applyProtection="1">
      <alignment horizontal="justify" vertical="center" wrapText="1"/>
      <protection locked="0"/>
    </xf>
    <xf numFmtId="9" fontId="14" fillId="6" borderId="2" xfId="4" applyFont="1" applyFill="1" applyBorder="1" applyAlignment="1">
      <alignment horizontal="justify" vertical="center" wrapText="1"/>
    </xf>
    <xf numFmtId="9" fontId="13" fillId="6" borderId="2" xfId="4" applyFont="1" applyFill="1" applyBorder="1" applyAlignment="1">
      <alignment horizontal="justify" vertical="center" wrapText="1"/>
    </xf>
    <xf numFmtId="9" fontId="14" fillId="6" borderId="2" xfId="4" applyFont="1" applyFill="1" applyBorder="1" applyAlignment="1" applyProtection="1">
      <alignment horizontal="justify" vertical="center" wrapText="1"/>
      <protection locked="0"/>
    </xf>
    <xf numFmtId="0" fontId="30" fillId="0" borderId="2" xfId="0" applyFont="1" applyBorder="1" applyAlignment="1">
      <alignment horizontal="justify" vertical="center" wrapText="1"/>
    </xf>
    <xf numFmtId="0" fontId="30" fillId="0" borderId="2" xfId="0" applyFont="1" applyFill="1" applyBorder="1" applyAlignment="1">
      <alignment horizontal="justify" vertical="center"/>
    </xf>
    <xf numFmtId="9" fontId="30" fillId="6" borderId="2" xfId="4" applyFont="1" applyFill="1" applyBorder="1" applyAlignment="1">
      <alignment horizontal="justify" vertical="center" wrapText="1"/>
    </xf>
    <xf numFmtId="0" fontId="30" fillId="6" borderId="2" xfId="4" applyNumberFormat="1" applyFont="1" applyFill="1" applyBorder="1" applyAlignment="1" applyProtection="1">
      <alignment horizontal="justify" vertical="center" wrapText="1"/>
      <protection locked="0"/>
    </xf>
    <xf numFmtId="164" fontId="30" fillId="6" borderId="2" xfId="4" applyNumberFormat="1" applyFont="1" applyFill="1" applyBorder="1" applyAlignment="1" applyProtection="1">
      <alignment horizontal="justify" vertical="center" wrapText="1"/>
      <protection locked="0"/>
    </xf>
    <xf numFmtId="0" fontId="30" fillId="6" borderId="15" xfId="0" applyFont="1" applyFill="1" applyBorder="1" applyAlignment="1" applyProtection="1">
      <alignment horizontal="justify" vertical="center" wrapText="1"/>
      <protection locked="0"/>
    </xf>
    <xf numFmtId="0" fontId="30" fillId="0" borderId="0" xfId="0" applyFont="1" applyBorder="1" applyAlignment="1">
      <alignment horizontal="justify"/>
    </xf>
    <xf numFmtId="9" fontId="30" fillId="0" borderId="2" xfId="4" applyFont="1" applyFill="1" applyBorder="1" applyAlignment="1">
      <alignment horizontal="justify" vertical="center" wrapText="1"/>
    </xf>
    <xf numFmtId="9" fontId="30" fillId="0" borderId="2" xfId="0" applyNumberFormat="1" applyFont="1" applyFill="1" applyBorder="1" applyAlignment="1">
      <alignment horizontal="justify" vertical="center" wrapText="1"/>
    </xf>
    <xf numFmtId="0" fontId="30" fillId="0" borderId="2" xfId="0" applyFont="1" applyBorder="1" applyAlignment="1">
      <alignment horizontal="justify"/>
    </xf>
    <xf numFmtId="0" fontId="30" fillId="0" borderId="15" xfId="0" applyFont="1" applyBorder="1" applyAlignment="1">
      <alignment horizontal="justify"/>
    </xf>
    <xf numFmtId="0" fontId="30" fillId="0" borderId="0" xfId="0" applyFont="1" applyAlignment="1">
      <alignment horizontal="justify"/>
    </xf>
    <xf numFmtId="9" fontId="30" fillId="0" borderId="2" xfId="4" applyFont="1" applyFill="1" applyBorder="1" applyAlignment="1">
      <alignment horizontal="justify" vertical="center"/>
    </xf>
    <xf numFmtId="0" fontId="30" fillId="6" borderId="2" xfId="0" applyFont="1" applyFill="1" applyBorder="1" applyAlignment="1">
      <alignment horizontal="justify"/>
    </xf>
    <xf numFmtId="0" fontId="29" fillId="6" borderId="2" xfId="0" applyFont="1" applyFill="1" applyBorder="1" applyAlignment="1">
      <alignment horizontal="justify" vertical="center" wrapText="1"/>
    </xf>
    <xf numFmtId="0" fontId="30" fillId="6" borderId="15" xfId="0" applyFont="1" applyFill="1" applyBorder="1" applyAlignment="1">
      <alignment horizontal="justify"/>
    </xf>
    <xf numFmtId="9" fontId="30" fillId="0" borderId="2" xfId="0" applyNumberFormat="1" applyFont="1" applyFill="1" applyBorder="1" applyAlignment="1" applyProtection="1">
      <alignment horizontal="justify" vertical="center" wrapText="1"/>
      <protection locked="0"/>
    </xf>
    <xf numFmtId="0" fontId="17" fillId="6" borderId="7" xfId="0" applyFont="1" applyFill="1" applyBorder="1" applyAlignment="1">
      <alignment horizontal="center" vertical="center" wrapText="1"/>
    </xf>
    <xf numFmtId="9" fontId="30" fillId="0" borderId="2" xfId="4" applyNumberFormat="1" applyFont="1" applyFill="1" applyBorder="1" applyAlignment="1">
      <alignment horizontal="center" vertical="center" wrapText="1"/>
    </xf>
    <xf numFmtId="9" fontId="30" fillId="0" borderId="2" xfId="4" applyFont="1" applyFill="1" applyBorder="1" applyAlignment="1">
      <alignment horizontal="center" vertical="center" wrapText="1"/>
    </xf>
    <xf numFmtId="9" fontId="30" fillId="0" borderId="2" xfId="0" applyNumberFormat="1" applyFont="1" applyFill="1" applyBorder="1" applyAlignment="1" applyProtection="1">
      <alignment horizontal="center" vertical="center" wrapText="1"/>
      <protection locked="0"/>
    </xf>
    <xf numFmtId="9" fontId="30" fillId="0" borderId="2" xfId="4" applyFont="1" applyFill="1" applyBorder="1" applyAlignment="1">
      <alignment horizontal="center" vertical="center"/>
    </xf>
    <xf numFmtId="0" fontId="19" fillId="6" borderId="0" xfId="0" applyFont="1" applyFill="1" applyBorder="1" applyAlignment="1">
      <alignment horizontal="center" vertical="center" wrapText="1"/>
    </xf>
    <xf numFmtId="14" fontId="14" fillId="5" borderId="2" xfId="0" applyNumberFormat="1" applyFont="1" applyFill="1" applyBorder="1" applyAlignment="1" applyProtection="1">
      <alignment horizontal="center" vertical="center" wrapText="1"/>
    </xf>
    <xf numFmtId="0" fontId="30" fillId="6" borderId="2" xfId="0" applyFont="1" applyFill="1" applyBorder="1" applyAlignment="1">
      <alignment horizontal="center" vertical="center" wrapText="1"/>
    </xf>
    <xf numFmtId="0" fontId="30" fillId="0" borderId="2" xfId="0" applyFont="1" applyBorder="1" applyAlignment="1">
      <alignment horizontal="center"/>
    </xf>
    <xf numFmtId="0" fontId="29" fillId="6" borderId="2" xfId="0" applyFont="1" applyFill="1" applyBorder="1" applyAlignment="1">
      <alignment horizontal="center" vertical="center" wrapText="1"/>
    </xf>
    <xf numFmtId="0" fontId="31" fillId="23" borderId="2" xfId="0" applyFont="1" applyFill="1" applyBorder="1" applyAlignment="1">
      <alignment horizontal="justify" vertical="center" wrapText="1"/>
    </xf>
    <xf numFmtId="0" fontId="12" fillId="23" borderId="2" xfId="0" applyFont="1" applyFill="1" applyBorder="1" applyAlignment="1">
      <alignment horizontal="justify" vertical="center" wrapText="1"/>
    </xf>
    <xf numFmtId="0" fontId="12" fillId="23" borderId="2" xfId="0" applyFont="1" applyFill="1" applyBorder="1" applyAlignment="1" applyProtection="1">
      <alignment horizontal="justify" vertical="center" wrapText="1"/>
      <protection locked="0"/>
    </xf>
    <xf numFmtId="164" fontId="12" fillId="23" borderId="2" xfId="4" applyNumberFormat="1" applyFont="1" applyFill="1" applyBorder="1" applyAlignment="1">
      <alignment horizontal="center" vertical="center" wrapText="1"/>
    </xf>
    <xf numFmtId="9" fontId="5" fillId="23" borderId="2" xfId="0" applyNumberFormat="1" applyFont="1" applyFill="1" applyBorder="1" applyAlignment="1">
      <alignment horizontal="justify" vertical="center" wrapText="1"/>
    </xf>
    <xf numFmtId="9" fontId="12" fillId="23" borderId="2" xfId="4" applyFont="1" applyFill="1" applyBorder="1" applyAlignment="1">
      <alignment horizontal="justify" vertical="center" wrapText="1"/>
    </xf>
    <xf numFmtId="9" fontId="12" fillId="23" borderId="2" xfId="0" applyNumberFormat="1" applyFont="1" applyFill="1" applyBorder="1" applyAlignment="1">
      <alignment horizontal="justify" vertical="center" wrapText="1"/>
    </xf>
    <xf numFmtId="9" fontId="14" fillId="23" borderId="2" xfId="4" applyFont="1" applyFill="1" applyBorder="1" applyAlignment="1">
      <alignment horizontal="justify" vertical="center" wrapText="1"/>
    </xf>
    <xf numFmtId="0" fontId="12" fillId="23" borderId="2" xfId="4" applyNumberFormat="1" applyFont="1" applyFill="1" applyBorder="1" applyAlignment="1" applyProtection="1">
      <alignment horizontal="justify" vertical="center" wrapText="1"/>
      <protection locked="0"/>
    </xf>
    <xf numFmtId="9" fontId="13" fillId="23" borderId="2" xfId="4" applyFont="1" applyFill="1" applyBorder="1" applyAlignment="1">
      <alignment horizontal="justify" vertical="center" wrapText="1"/>
    </xf>
    <xf numFmtId="0" fontId="12" fillId="23" borderId="2" xfId="0" applyNumberFormat="1" applyFont="1" applyFill="1" applyBorder="1" applyAlignment="1" applyProtection="1">
      <alignment horizontal="justify" vertical="center" wrapText="1"/>
      <protection locked="0"/>
    </xf>
    <xf numFmtId="0" fontId="12" fillId="23" borderId="2" xfId="0" applyFont="1" applyFill="1" applyBorder="1" applyAlignment="1">
      <alignment horizontal="center" vertical="center" wrapText="1"/>
    </xf>
    <xf numFmtId="9" fontId="14" fillId="23" borderId="2" xfId="4" applyFont="1" applyFill="1" applyBorder="1" applyAlignment="1" applyProtection="1">
      <alignment horizontal="justify" vertical="center" wrapText="1"/>
      <protection locked="0"/>
    </xf>
    <xf numFmtId="0" fontId="12" fillId="23" borderId="15" xfId="0" applyFont="1" applyFill="1" applyBorder="1" applyAlignment="1" applyProtection="1">
      <alignment horizontal="justify" vertical="center" wrapText="1"/>
      <protection locked="0"/>
    </xf>
    <xf numFmtId="0" fontId="12" fillId="23" borderId="24" xfId="0" applyFont="1" applyFill="1" applyBorder="1" applyAlignment="1">
      <alignment horizontal="justify"/>
    </xf>
    <xf numFmtId="0" fontId="12" fillId="23" borderId="23" xfId="0" applyFont="1" applyFill="1" applyBorder="1" applyAlignment="1">
      <alignment horizontal="justify"/>
    </xf>
    <xf numFmtId="0" fontId="12" fillId="23" borderId="2" xfId="4" applyNumberFormat="1" applyFont="1" applyFill="1" applyBorder="1" applyAlignment="1">
      <alignment horizontal="justify" vertical="center" wrapText="1"/>
    </xf>
    <xf numFmtId="0" fontId="12" fillId="23" borderId="2" xfId="0" applyNumberFormat="1" applyFont="1" applyFill="1" applyBorder="1" applyAlignment="1">
      <alignment horizontal="justify" vertical="center" wrapText="1"/>
    </xf>
    <xf numFmtId="164" fontId="12" fillId="23" borderId="2" xfId="4" applyNumberFormat="1" applyFont="1" applyFill="1" applyBorder="1" applyAlignment="1" applyProtection="1">
      <alignment horizontal="justify" vertical="center" wrapText="1"/>
      <protection locked="0"/>
    </xf>
    <xf numFmtId="0" fontId="11" fillId="23" borderId="2" xfId="0" applyFont="1" applyFill="1" applyBorder="1" applyAlignment="1">
      <alignment horizontal="justify" vertical="center" wrapText="1"/>
    </xf>
    <xf numFmtId="9" fontId="14" fillId="23" borderId="2" xfId="4" applyFont="1" applyFill="1" applyBorder="1" applyAlignment="1">
      <alignment horizontal="center" vertical="center" wrapText="1"/>
    </xf>
    <xf numFmtId="166" fontId="14" fillId="23" borderId="2" xfId="9" applyNumberFormat="1" applyFont="1" applyFill="1" applyBorder="1" applyAlignment="1">
      <alignment horizontal="center" vertical="center" wrapText="1"/>
    </xf>
    <xf numFmtId="41" fontId="14" fillId="23" borderId="2" xfId="9" applyFont="1" applyFill="1" applyBorder="1" applyAlignment="1">
      <alignment horizontal="center" vertical="center" wrapText="1"/>
    </xf>
    <xf numFmtId="9" fontId="30" fillId="0" borderId="2" xfId="0" applyNumberFormat="1" applyFont="1" applyBorder="1" applyAlignment="1">
      <alignment horizontal="justify" vertical="center"/>
    </xf>
    <xf numFmtId="0" fontId="30" fillId="0" borderId="2" xfId="0" applyFont="1" applyBorder="1" applyAlignment="1">
      <alignment horizontal="justify" vertical="center"/>
    </xf>
    <xf numFmtId="0" fontId="17" fillId="17" borderId="15" xfId="0" applyFont="1" applyFill="1" applyBorder="1" applyAlignment="1">
      <alignment horizontal="center" vertical="center" wrapText="1"/>
    </xf>
    <xf numFmtId="0" fontId="17" fillId="12" borderId="2" xfId="0" applyFont="1" applyFill="1" applyBorder="1" applyAlignment="1">
      <alignment horizontal="center" vertical="center" wrapText="1"/>
    </xf>
    <xf numFmtId="0" fontId="19" fillId="6"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3" fillId="6" borderId="0" xfId="0" applyFont="1" applyFill="1" applyBorder="1" applyAlignment="1">
      <alignment horizontal="center" vertical="center"/>
    </xf>
    <xf numFmtId="0" fontId="17" fillId="8" borderId="2" xfId="0" applyFont="1" applyFill="1" applyBorder="1" applyAlignment="1">
      <alignment horizontal="center" vertical="center" wrapText="1"/>
    </xf>
    <xf numFmtId="0" fontId="17" fillId="16" borderId="2" xfId="0" applyFont="1" applyFill="1" applyBorder="1" applyAlignment="1">
      <alignment horizontal="center" vertical="center" wrapText="1"/>
    </xf>
    <xf numFmtId="0" fontId="17" fillId="18" borderId="2"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2" fillId="9" borderId="16"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17" borderId="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19" fillId="6" borderId="2" xfId="0" applyFont="1" applyFill="1" applyBorder="1" applyAlignment="1">
      <alignment horizontal="center" vertical="top" wrapText="1"/>
    </xf>
    <xf numFmtId="0" fontId="18" fillId="19" borderId="2" xfId="0" applyFont="1" applyFill="1" applyBorder="1" applyAlignment="1">
      <alignment horizontal="center" vertical="center" wrapText="1"/>
    </xf>
    <xf numFmtId="10" fontId="20" fillId="6" borderId="7" xfId="4" applyNumberFormat="1" applyFont="1" applyFill="1" applyBorder="1" applyAlignment="1">
      <alignment horizontal="center" vertical="center" wrapText="1"/>
    </xf>
    <xf numFmtId="0" fontId="17" fillId="6" borderId="2" xfId="0" applyFont="1" applyFill="1" applyBorder="1" applyAlignment="1">
      <alignment horizontal="center" vertical="center" wrapText="1"/>
    </xf>
    <xf numFmtId="0" fontId="18" fillId="19" borderId="19" xfId="0" applyFont="1" applyFill="1" applyBorder="1" applyAlignment="1">
      <alignment horizontal="center" vertical="center" wrapText="1"/>
    </xf>
    <xf numFmtId="0" fontId="18" fillId="19" borderId="5" xfId="0" applyFont="1" applyFill="1" applyBorder="1" applyAlignment="1">
      <alignment horizontal="center" vertical="center" wrapText="1"/>
    </xf>
    <xf numFmtId="0" fontId="18" fillId="19" borderId="20" xfId="0" applyFont="1" applyFill="1" applyBorder="1" applyAlignment="1">
      <alignment horizontal="center" vertical="center" wrapText="1"/>
    </xf>
    <xf numFmtId="0" fontId="18" fillId="19" borderId="2" xfId="0" applyFont="1" applyFill="1" applyBorder="1" applyAlignment="1">
      <alignment horizontal="center" vertical="center" wrapText="1"/>
    </xf>
    <xf numFmtId="0" fontId="18" fillId="19" borderId="15"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14" fillId="5" borderId="2" xfId="0" applyFont="1" applyFill="1" applyBorder="1" applyAlignment="1" applyProtection="1">
      <alignment horizontal="center" vertical="center" wrapText="1"/>
    </xf>
    <xf numFmtId="0" fontId="14" fillId="5" borderId="15" xfId="0" applyFont="1" applyFill="1" applyBorder="1" applyAlignment="1" applyProtection="1">
      <alignment horizontal="center" vertical="center" wrapText="1"/>
    </xf>
    <xf numFmtId="0" fontId="17" fillId="6" borderId="18"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7" fillId="6" borderId="2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19" fillId="6" borderId="2" xfId="0" applyFont="1" applyFill="1" applyBorder="1" applyAlignment="1">
      <alignment horizontal="center" vertical="top" wrapText="1"/>
    </xf>
    <xf numFmtId="0" fontId="23" fillId="6" borderId="2" xfId="0" applyFont="1" applyFill="1" applyBorder="1" applyAlignment="1">
      <alignment horizontal="center" vertical="top" wrapText="1"/>
    </xf>
    <xf numFmtId="22" fontId="15" fillId="22" borderId="2" xfId="0" applyNumberFormat="1" applyFont="1" applyFill="1" applyBorder="1" applyAlignment="1">
      <alignment horizontal="center" vertical="center"/>
    </xf>
    <xf numFmtId="0" fontId="15" fillId="22" borderId="2"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32" fillId="16" borderId="2" xfId="0" applyFont="1" applyFill="1" applyBorder="1" applyAlignment="1" applyProtection="1">
      <alignment horizontal="center" vertical="center" wrapText="1"/>
      <protection locked="0"/>
    </xf>
    <xf numFmtId="0" fontId="17" fillId="17" borderId="2" xfId="0" applyFont="1" applyFill="1" applyBorder="1" applyAlignment="1">
      <alignment horizontal="center" vertical="center" wrapText="1"/>
    </xf>
    <xf numFmtId="0" fontId="17" fillId="16" borderId="2" xfId="0" applyFont="1" applyFill="1" applyBorder="1" applyAlignment="1">
      <alignment horizontal="center" vertical="center" wrapText="1"/>
    </xf>
    <xf numFmtId="0" fontId="32" fillId="12" borderId="3" xfId="0" applyFont="1" applyFill="1" applyBorder="1" applyAlignment="1" applyProtection="1">
      <alignment horizontal="center" vertical="center" wrapText="1"/>
      <protection locked="0"/>
    </xf>
    <xf numFmtId="0" fontId="17" fillId="12" borderId="2" xfId="0" applyFont="1" applyFill="1" applyBorder="1" applyAlignment="1">
      <alignment horizontal="center" vertical="center" wrapText="1"/>
    </xf>
    <xf numFmtId="0" fontId="22" fillId="17" borderId="5" xfId="0" applyFont="1" applyFill="1" applyBorder="1" applyAlignment="1">
      <alignment horizontal="center" vertical="center" wrapText="1"/>
    </xf>
    <xf numFmtId="0" fontId="22" fillId="17" borderId="20" xfId="0" applyFont="1" applyFill="1" applyBorder="1" applyAlignment="1">
      <alignment horizontal="center" vertical="center" wrapText="1"/>
    </xf>
    <xf numFmtId="0" fontId="32" fillId="16" borderId="3" xfId="0" applyFont="1" applyFill="1" applyBorder="1" applyAlignment="1" applyProtection="1">
      <alignment horizontal="center" vertical="center" wrapText="1"/>
      <protection locked="0"/>
    </xf>
    <xf numFmtId="0" fontId="22" fillId="17" borderId="2" xfId="0" applyFont="1" applyFill="1" applyBorder="1" applyAlignment="1">
      <alignment horizontal="center" vertical="center" wrapText="1"/>
    </xf>
    <xf numFmtId="0" fontId="22" fillId="17" borderId="15" xfId="0" applyFont="1" applyFill="1" applyBorder="1" applyAlignment="1">
      <alignment horizontal="center" vertical="center" wrapText="1"/>
    </xf>
    <xf numFmtId="0" fontId="22" fillId="9" borderId="19"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2" fillId="9" borderId="16"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32" fillId="8" borderId="3" xfId="0" applyFont="1" applyFill="1" applyBorder="1" applyAlignment="1" applyProtection="1">
      <alignment horizontal="center" vertical="center" wrapText="1"/>
      <protection locked="0"/>
    </xf>
    <xf numFmtId="0" fontId="17" fillId="8" borderId="2" xfId="0" applyFont="1" applyFill="1" applyBorder="1" applyAlignment="1">
      <alignment horizontal="center" vertical="center" wrapText="1"/>
    </xf>
    <xf numFmtId="0" fontId="26" fillId="18" borderId="7" xfId="0" applyFont="1" applyFill="1" applyBorder="1" applyAlignment="1" applyProtection="1">
      <alignment horizontal="center" vertical="center" wrapText="1"/>
      <protection locked="0"/>
    </xf>
    <xf numFmtId="0" fontId="17" fillId="7" borderId="2"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19" fillId="6" borderId="7" xfId="0" applyFont="1" applyFill="1" applyBorder="1" applyAlignment="1" applyProtection="1">
      <alignment horizontal="center" vertical="center" wrapText="1"/>
      <protection locked="0"/>
    </xf>
    <xf numFmtId="0" fontId="17" fillId="6" borderId="0" xfId="0" applyFont="1" applyFill="1" applyBorder="1" applyAlignment="1">
      <alignment horizontal="center" vertical="center" wrapText="1"/>
    </xf>
    <xf numFmtId="0" fontId="23" fillId="6" borderId="0" xfId="0" applyFont="1" applyFill="1" applyBorder="1" applyAlignment="1">
      <alignment horizontal="center" vertical="center"/>
    </xf>
    <xf numFmtId="0" fontId="19" fillId="6" borderId="0" xfId="0" applyFont="1" applyFill="1" applyBorder="1" applyAlignment="1">
      <alignment horizontal="center"/>
    </xf>
    <xf numFmtId="0" fontId="17" fillId="18" borderId="2" xfId="0" applyFont="1" applyFill="1" applyBorder="1" applyAlignment="1">
      <alignment horizontal="center" vertical="center" wrapText="1"/>
    </xf>
    <xf numFmtId="0" fontId="17" fillId="17" borderId="15" xfId="0" applyFont="1" applyFill="1" applyBorder="1" applyAlignment="1">
      <alignment horizontal="center" vertical="center" wrapText="1"/>
    </xf>
    <xf numFmtId="9" fontId="20" fillId="6" borderId="7" xfId="4" applyFont="1" applyFill="1" applyBorder="1" applyAlignment="1" applyProtection="1">
      <alignment horizontal="center" vertical="center" wrapText="1"/>
      <protection locked="0"/>
    </xf>
    <xf numFmtId="9" fontId="20" fillId="6" borderId="25" xfId="4" applyFont="1" applyFill="1" applyBorder="1" applyAlignment="1" applyProtection="1">
      <alignment horizontal="center" vertical="center" wrapText="1"/>
      <protection locked="0"/>
    </xf>
    <xf numFmtId="0" fontId="24" fillId="20" borderId="7" xfId="0" applyFont="1" applyFill="1" applyBorder="1" applyAlignment="1" applyProtection="1">
      <alignment horizontal="center" vertical="center" wrapText="1"/>
      <protection locked="0"/>
    </xf>
    <xf numFmtId="0" fontId="26" fillId="21" borderId="7" xfId="0" applyFont="1" applyFill="1" applyBorder="1" applyAlignment="1" applyProtection="1">
      <alignment horizontal="center" vertical="center" wrapText="1"/>
      <protection locked="0"/>
    </xf>
    <xf numFmtId="0" fontId="26" fillId="12" borderId="7" xfId="0" applyFont="1" applyFill="1" applyBorder="1" applyAlignment="1" applyProtection="1">
      <alignment horizontal="center" vertical="center" wrapText="1"/>
      <protection locked="0"/>
    </xf>
    <xf numFmtId="0" fontId="27" fillId="18"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cellXfs>
  <cellStyles count="10">
    <cellStyle name="Amarillo" xfId="1" xr:uid="{00000000-0005-0000-0000-000000000000}"/>
    <cellStyle name="Millares [0]" xfId="9" builtinId="6"/>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5">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243" name="AutoShape 38" descr="Resultado de imagen para boton agregar icono">
          <a:extLst>
            <a:ext uri="{FF2B5EF4-FFF2-40B4-BE49-F238E27FC236}">
              <a16:creationId xmlns:a16="http://schemas.microsoft.com/office/drawing/2014/main" id="{0E1A720A-F5B1-42D6-B8B2-C38439FD8F84}"/>
            </a:ext>
          </a:extLst>
        </xdr:cNvPr>
        <xdr:cNvSpPr>
          <a:spLocks noChangeAspect="1" noChangeArrowheads="1"/>
        </xdr:cNvSpPr>
      </xdr:nvSpPr>
      <xdr:spPr bwMode="auto">
        <a:xfrm>
          <a:off x="112014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44" name="AutoShape 39" descr="Resultado de imagen para boton agregar icono">
          <a:extLst>
            <a:ext uri="{FF2B5EF4-FFF2-40B4-BE49-F238E27FC236}">
              <a16:creationId xmlns:a16="http://schemas.microsoft.com/office/drawing/2014/main" id="{CA6BBA34-FB5E-4D9E-8B00-95899CCD41F5}"/>
            </a:ext>
          </a:extLst>
        </xdr:cNvPr>
        <xdr:cNvSpPr>
          <a:spLocks noChangeAspect="1" noChangeArrowheads="1"/>
        </xdr:cNvSpPr>
      </xdr:nvSpPr>
      <xdr:spPr bwMode="auto">
        <a:xfrm>
          <a:off x="112014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45" name="AutoShape 40" descr="Resultado de imagen para boton agregar icono">
          <a:extLst>
            <a:ext uri="{FF2B5EF4-FFF2-40B4-BE49-F238E27FC236}">
              <a16:creationId xmlns:a16="http://schemas.microsoft.com/office/drawing/2014/main" id="{F23BC06E-28BB-4768-A97B-91992F52A581}"/>
            </a:ext>
          </a:extLst>
        </xdr:cNvPr>
        <xdr:cNvSpPr>
          <a:spLocks noChangeAspect="1" noChangeArrowheads="1"/>
        </xdr:cNvSpPr>
      </xdr:nvSpPr>
      <xdr:spPr bwMode="auto">
        <a:xfrm>
          <a:off x="112014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46" name="AutoShape 42" descr="Z">
          <a:extLst>
            <a:ext uri="{FF2B5EF4-FFF2-40B4-BE49-F238E27FC236}">
              <a16:creationId xmlns:a16="http://schemas.microsoft.com/office/drawing/2014/main" id="{45C4C8CC-B57E-488B-8021-576DB2F61823}"/>
            </a:ext>
          </a:extLst>
        </xdr:cNvPr>
        <xdr:cNvSpPr>
          <a:spLocks noChangeAspect="1" noChangeArrowheads="1"/>
        </xdr:cNvSpPr>
      </xdr:nvSpPr>
      <xdr:spPr bwMode="auto">
        <a:xfrm>
          <a:off x="112014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3"/>
  <sheetViews>
    <sheetView showGridLines="0" tabSelected="1" topLeftCell="C2" zoomScale="55" zoomScaleNormal="55" workbookViewId="0">
      <selection activeCell="F6" sqref="F6:I6"/>
    </sheetView>
  </sheetViews>
  <sheetFormatPr baseColWidth="10" defaultColWidth="0" defaultRowHeight="15" zeroHeight="1" x14ac:dyDescent="0.25"/>
  <cols>
    <col min="1" max="1" width="8.85546875" style="57" customWidth="1"/>
    <col min="2" max="2" width="48.42578125" style="34" customWidth="1"/>
    <col min="3" max="3" width="57.140625" style="34" customWidth="1"/>
    <col min="4" max="4" width="63.140625" style="34" customWidth="1"/>
    <col min="5" max="5" width="19.7109375" style="57" customWidth="1"/>
    <col min="6" max="6" width="36" style="34" customWidth="1"/>
    <col min="7" max="7" width="35.7109375" style="34" customWidth="1"/>
    <col min="8" max="8" width="39.7109375" style="34" customWidth="1"/>
    <col min="9" max="9" width="11.42578125" style="34" customWidth="1"/>
    <col min="10" max="10" width="22" style="34" customWidth="1"/>
    <col min="11" max="11" width="28" style="34" customWidth="1"/>
    <col min="12" max="15" width="11.42578125" style="34" customWidth="1"/>
    <col min="16" max="16" width="24.5703125" style="34" customWidth="1"/>
    <col min="17" max="17" width="20" style="34" customWidth="1"/>
    <col min="18" max="18" width="27.28515625" style="34" customWidth="1"/>
    <col min="19" max="19" width="19.5703125" style="34" customWidth="1"/>
    <col min="20" max="20" width="46.28515625" style="34" customWidth="1"/>
    <col min="21" max="21" width="11.42578125" style="34" customWidth="1"/>
    <col min="22" max="22" width="18.85546875" style="34" customWidth="1"/>
    <col min="23" max="23" width="14.140625" style="34" customWidth="1"/>
    <col min="24" max="24" width="18.42578125" style="34" customWidth="1"/>
    <col min="25" max="25" width="71.28515625" style="34" customWidth="1"/>
    <col min="26" max="26" width="32.5703125" style="34" customWidth="1"/>
    <col min="27" max="27" width="19.7109375" style="34" customWidth="1"/>
    <col min="28" max="29" width="16.42578125" style="34" customWidth="1"/>
    <col min="30" max="30" width="36.28515625" style="34" customWidth="1"/>
    <col min="31" max="31" width="27.28515625" style="34" customWidth="1"/>
    <col min="32" max="38" width="11.42578125" style="34" customWidth="1"/>
    <col min="39" max="39" width="14.85546875" style="34" customWidth="1"/>
    <col min="40" max="40" width="14.5703125" style="34" customWidth="1"/>
    <col min="41" max="41" width="20.7109375" style="34" customWidth="1"/>
    <col min="42" max="42" width="23" style="34" customWidth="1"/>
    <col min="43" max="43" width="19.140625" style="34" customWidth="1"/>
    <col min="44" max="44" width="31.42578125" style="34" customWidth="1"/>
    <col min="45" max="45" width="18.42578125" style="34" customWidth="1"/>
    <col min="46" max="46" width="19.85546875" style="34" customWidth="1"/>
    <col min="47" max="47" width="11.42578125" style="34" customWidth="1"/>
    <col min="48" max="16384" width="11.42578125" style="34" hidden="1"/>
  </cols>
  <sheetData>
    <row r="1" spans="1:46" ht="40.5" customHeight="1" x14ac:dyDescent="0.25">
      <c r="A1" s="152" t="s">
        <v>0</v>
      </c>
      <c r="B1" s="153"/>
      <c r="C1" s="153"/>
      <c r="D1" s="153"/>
      <c r="E1" s="153"/>
      <c r="F1" s="153"/>
      <c r="G1" s="153"/>
      <c r="H1" s="153"/>
      <c r="I1" s="153"/>
      <c r="J1" s="153"/>
      <c r="K1" s="153"/>
      <c r="L1" s="153"/>
      <c r="M1" s="153"/>
      <c r="N1" s="153"/>
      <c r="O1" s="153"/>
      <c r="P1" s="153"/>
      <c r="Q1" s="153"/>
      <c r="R1" s="153"/>
      <c r="S1" s="153"/>
      <c r="T1" s="153"/>
      <c r="U1" s="153"/>
    </row>
    <row r="2" spans="1:46" ht="40.5" customHeight="1" thickBot="1" x14ac:dyDescent="0.3">
      <c r="A2" s="154" t="s">
        <v>1</v>
      </c>
      <c r="B2" s="154"/>
      <c r="C2" s="154"/>
      <c r="D2" s="155"/>
      <c r="E2" s="155"/>
      <c r="F2" s="155"/>
      <c r="G2" s="155"/>
      <c r="H2" s="155"/>
      <c r="I2" s="155"/>
      <c r="J2" s="154"/>
      <c r="K2" s="154"/>
      <c r="L2" s="154"/>
      <c r="M2" s="154"/>
      <c r="N2" s="154"/>
      <c r="O2" s="154"/>
      <c r="P2" s="154"/>
      <c r="Q2" s="154"/>
      <c r="R2" s="154"/>
      <c r="S2" s="154"/>
      <c r="T2" s="154"/>
      <c r="U2" s="154"/>
    </row>
    <row r="3" spans="1:46" ht="32.25" customHeight="1" x14ac:dyDescent="0.25">
      <c r="A3" s="136" t="s">
        <v>2</v>
      </c>
      <c r="B3" s="136"/>
      <c r="C3" s="35">
        <v>2019</v>
      </c>
      <c r="D3" s="137" t="s">
        <v>3</v>
      </c>
      <c r="E3" s="138"/>
      <c r="F3" s="138"/>
      <c r="G3" s="138"/>
      <c r="H3" s="138"/>
      <c r="I3" s="139"/>
      <c r="J3" s="36"/>
      <c r="K3" s="36"/>
      <c r="L3" s="36"/>
      <c r="M3" s="36"/>
      <c r="N3" s="36"/>
      <c r="O3" s="36"/>
      <c r="P3" s="36"/>
      <c r="Q3" s="36"/>
      <c r="R3" s="36"/>
      <c r="S3" s="36"/>
      <c r="T3" s="36"/>
      <c r="U3" s="36"/>
      <c r="V3" s="37"/>
      <c r="W3" s="37"/>
      <c r="X3" s="37"/>
      <c r="Y3" s="37"/>
      <c r="Z3" s="37"/>
      <c r="AA3" s="37"/>
      <c r="AB3" s="37"/>
      <c r="AC3" s="37"/>
      <c r="AD3" s="37"/>
      <c r="AE3" s="37"/>
      <c r="AF3" s="37"/>
      <c r="AG3" s="37"/>
      <c r="AH3" s="37"/>
      <c r="AI3" s="37"/>
      <c r="AJ3" s="37"/>
      <c r="AK3" s="37"/>
      <c r="AL3" s="37"/>
      <c r="AM3" s="37"/>
      <c r="AN3" s="37"/>
      <c r="AO3" s="37"/>
      <c r="AP3" s="37"/>
      <c r="AQ3" s="37"/>
      <c r="AR3" s="37"/>
      <c r="AS3" s="37"/>
      <c r="AT3" s="37"/>
    </row>
    <row r="4" spans="1:46" ht="43.5" customHeight="1" x14ac:dyDescent="0.25">
      <c r="A4" s="136" t="s">
        <v>4</v>
      </c>
      <c r="B4" s="136"/>
      <c r="C4" s="35" t="s">
        <v>5</v>
      </c>
      <c r="D4" s="38" t="s">
        <v>6</v>
      </c>
      <c r="E4" s="134" t="s">
        <v>7</v>
      </c>
      <c r="F4" s="140" t="s">
        <v>8</v>
      </c>
      <c r="G4" s="140"/>
      <c r="H4" s="140"/>
      <c r="I4" s="141"/>
      <c r="J4" s="36"/>
      <c r="K4" s="36"/>
      <c r="L4" s="36"/>
      <c r="M4" s="36"/>
      <c r="N4" s="36"/>
      <c r="O4" s="36"/>
      <c r="P4" s="36"/>
      <c r="Q4" s="36"/>
      <c r="R4" s="36"/>
      <c r="S4" s="36"/>
      <c r="T4" s="36"/>
      <c r="U4" s="36"/>
      <c r="V4" s="37"/>
      <c r="W4" s="37"/>
      <c r="X4" s="37"/>
      <c r="Y4" s="37"/>
      <c r="Z4" s="37"/>
      <c r="AA4" s="37"/>
      <c r="AB4" s="37"/>
      <c r="AC4" s="37"/>
      <c r="AD4" s="37"/>
      <c r="AE4" s="37"/>
      <c r="AF4" s="37"/>
      <c r="AG4" s="37"/>
      <c r="AH4" s="37"/>
      <c r="AI4" s="37"/>
      <c r="AJ4" s="37"/>
      <c r="AK4" s="37"/>
      <c r="AL4" s="37"/>
      <c r="AM4" s="37"/>
      <c r="AN4" s="37"/>
      <c r="AO4" s="37"/>
      <c r="AP4" s="37"/>
      <c r="AQ4" s="37"/>
      <c r="AR4" s="37"/>
      <c r="AS4" s="37"/>
      <c r="AT4" s="37"/>
    </row>
    <row r="5" spans="1:46" ht="115.5" customHeight="1" x14ac:dyDescent="0.25">
      <c r="A5" s="136" t="s">
        <v>9</v>
      </c>
      <c r="B5" s="136"/>
      <c r="C5" s="35" t="s">
        <v>10</v>
      </c>
      <c r="D5" s="39">
        <v>1</v>
      </c>
      <c r="E5" s="88">
        <v>43437</v>
      </c>
      <c r="F5" s="143" t="s">
        <v>11</v>
      </c>
      <c r="G5" s="143"/>
      <c r="H5" s="143"/>
      <c r="I5" s="144"/>
      <c r="J5" s="36"/>
      <c r="K5" s="36"/>
      <c r="L5" s="36"/>
      <c r="M5" s="36"/>
      <c r="N5" s="36"/>
      <c r="O5" s="36"/>
      <c r="P5" s="36"/>
      <c r="Q5" s="36"/>
      <c r="R5" s="36"/>
      <c r="S5" s="36"/>
      <c r="T5" s="36"/>
      <c r="U5" s="36"/>
      <c r="V5" s="37"/>
      <c r="W5" s="37"/>
      <c r="X5" s="37"/>
      <c r="Y5" s="37"/>
      <c r="Z5" s="37"/>
      <c r="AA5" s="37"/>
      <c r="AB5" s="37"/>
      <c r="AC5" s="37"/>
      <c r="AD5" s="37"/>
      <c r="AE5" s="37"/>
      <c r="AF5" s="37"/>
      <c r="AG5" s="37"/>
      <c r="AH5" s="37"/>
      <c r="AI5" s="37"/>
      <c r="AJ5" s="37"/>
      <c r="AK5" s="37"/>
      <c r="AL5" s="37"/>
      <c r="AM5" s="37"/>
      <c r="AN5" s="37"/>
      <c r="AO5" s="37"/>
      <c r="AP5" s="37"/>
      <c r="AQ5" s="37"/>
      <c r="AR5" s="37"/>
      <c r="AS5" s="37"/>
      <c r="AT5" s="37"/>
    </row>
    <row r="6" spans="1:46" ht="120.75" customHeight="1" x14ac:dyDescent="0.25">
      <c r="A6" s="136" t="s">
        <v>12</v>
      </c>
      <c r="B6" s="136"/>
      <c r="C6" s="35" t="s">
        <v>13</v>
      </c>
      <c r="D6" s="39">
        <v>2</v>
      </c>
      <c r="E6" s="88">
        <v>43578</v>
      </c>
      <c r="F6" s="143" t="s">
        <v>174</v>
      </c>
      <c r="G6" s="143"/>
      <c r="H6" s="143"/>
      <c r="I6" s="144"/>
      <c r="J6" s="36"/>
      <c r="K6" s="36"/>
      <c r="L6" s="36"/>
      <c r="M6" s="36"/>
      <c r="N6" s="36"/>
      <c r="O6" s="36"/>
      <c r="P6" s="36"/>
      <c r="Q6" s="36"/>
      <c r="R6" s="36"/>
      <c r="S6" s="36"/>
      <c r="T6" s="36"/>
      <c r="U6" s="36"/>
      <c r="V6" s="40"/>
      <c r="W6" s="40"/>
      <c r="X6" s="40"/>
      <c r="Y6" s="40"/>
      <c r="Z6" s="40"/>
      <c r="AA6" s="40"/>
      <c r="AB6" s="40"/>
      <c r="AC6" s="40"/>
      <c r="AD6" s="40"/>
      <c r="AE6" s="40"/>
      <c r="AF6" s="40"/>
      <c r="AG6" s="40"/>
      <c r="AH6" s="40"/>
      <c r="AI6" s="40"/>
      <c r="AJ6" s="40"/>
      <c r="AK6" s="40"/>
      <c r="AL6" s="40"/>
      <c r="AM6" s="40"/>
      <c r="AN6" s="40"/>
      <c r="AO6" s="40"/>
      <c r="AP6" s="41"/>
      <c r="AQ6" s="40"/>
      <c r="AR6" s="40"/>
      <c r="AS6" s="40"/>
      <c r="AT6" s="40"/>
    </row>
    <row r="7" spans="1:46" ht="42" customHeight="1" thickBot="1" x14ac:dyDescent="0.3">
      <c r="A7" s="136" t="s">
        <v>14</v>
      </c>
      <c r="B7" s="136"/>
      <c r="C7" s="35" t="s">
        <v>15</v>
      </c>
      <c r="D7" s="42"/>
      <c r="E7" s="82"/>
      <c r="F7" s="145"/>
      <c r="G7" s="146"/>
      <c r="H7" s="146"/>
      <c r="I7" s="147"/>
      <c r="J7" s="36"/>
      <c r="K7" s="36"/>
      <c r="L7" s="36"/>
      <c r="M7" s="36"/>
      <c r="N7" s="36"/>
      <c r="O7" s="36"/>
      <c r="P7" s="36"/>
      <c r="Q7" s="36"/>
      <c r="R7" s="36"/>
      <c r="S7" s="36"/>
      <c r="T7" s="36"/>
      <c r="U7" s="36"/>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row>
    <row r="8" spans="1:46" x14ac:dyDescent="0.25">
      <c r="A8" s="43"/>
      <c r="B8" s="41"/>
      <c r="C8" s="41"/>
      <c r="D8" s="41"/>
      <c r="E8" s="44"/>
      <c r="F8" s="41"/>
      <c r="G8" s="41"/>
      <c r="H8" s="41"/>
      <c r="I8" s="41"/>
      <c r="J8" s="41"/>
      <c r="K8" s="41"/>
      <c r="L8" s="41"/>
      <c r="M8" s="41"/>
      <c r="N8" s="41"/>
      <c r="O8" s="41"/>
      <c r="P8" s="41"/>
      <c r="Q8" s="37"/>
      <c r="R8" s="37"/>
      <c r="S8" s="37"/>
      <c r="T8" s="37"/>
      <c r="U8" s="37"/>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row>
    <row r="9" spans="1:46" x14ac:dyDescent="0.25">
      <c r="A9" s="44"/>
      <c r="B9" s="41"/>
      <c r="C9" s="41"/>
      <c r="D9" s="178"/>
      <c r="E9" s="178"/>
      <c r="F9" s="178"/>
      <c r="G9" s="178"/>
      <c r="H9" s="178"/>
      <c r="I9" s="178"/>
      <c r="J9" s="178"/>
      <c r="K9" s="178"/>
      <c r="L9" s="178"/>
      <c r="M9" s="178"/>
      <c r="N9" s="178"/>
      <c r="O9" s="178"/>
      <c r="P9" s="178"/>
      <c r="Q9" s="178"/>
      <c r="R9" s="178"/>
      <c r="S9" s="178"/>
      <c r="T9" s="122"/>
      <c r="U9" s="45"/>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row>
    <row r="10" spans="1:46" x14ac:dyDescent="0.25">
      <c r="A10" s="46"/>
      <c r="B10" s="37"/>
      <c r="C10" s="37"/>
      <c r="D10" s="179"/>
      <c r="E10" s="179"/>
      <c r="F10" s="179"/>
      <c r="G10" s="179"/>
      <c r="H10" s="179"/>
      <c r="I10" s="179"/>
      <c r="J10" s="179"/>
      <c r="K10" s="179"/>
      <c r="L10" s="177"/>
      <c r="M10" s="177"/>
      <c r="N10" s="177"/>
      <c r="O10" s="177"/>
      <c r="P10" s="126"/>
      <c r="Q10" s="126"/>
      <c r="R10" s="126"/>
      <c r="S10" s="126"/>
      <c r="T10" s="126"/>
      <c r="U10" s="126"/>
      <c r="V10" s="177"/>
      <c r="W10" s="177"/>
      <c r="X10" s="121"/>
      <c r="Y10" s="121"/>
      <c r="Z10" s="121"/>
      <c r="AA10" s="177"/>
      <c r="AB10" s="177"/>
      <c r="AC10" s="121"/>
      <c r="AD10" s="121"/>
      <c r="AE10" s="121"/>
      <c r="AF10" s="177"/>
      <c r="AG10" s="177"/>
      <c r="AH10" s="121"/>
      <c r="AI10" s="121"/>
      <c r="AJ10" s="121"/>
      <c r="AK10" s="177"/>
      <c r="AL10" s="177"/>
      <c r="AM10" s="121"/>
      <c r="AN10" s="121"/>
      <c r="AO10" s="121"/>
      <c r="AP10" s="177"/>
      <c r="AQ10" s="177"/>
      <c r="AR10" s="177"/>
      <c r="AS10" s="121"/>
      <c r="AT10" s="121"/>
    </row>
    <row r="11" spans="1:46" ht="15.75" thickBot="1" x14ac:dyDescent="0.3">
      <c r="A11" s="46"/>
      <c r="B11" s="37"/>
      <c r="C11" s="37"/>
      <c r="D11" s="37"/>
      <c r="E11" s="46"/>
      <c r="F11" s="37"/>
      <c r="G11" s="37"/>
      <c r="H11" s="37"/>
      <c r="I11" s="37"/>
      <c r="J11" s="37"/>
      <c r="K11" s="37"/>
      <c r="L11" s="37"/>
      <c r="M11" s="37"/>
      <c r="N11" s="37"/>
      <c r="O11" s="37"/>
      <c r="P11" s="37"/>
      <c r="Q11" s="37"/>
      <c r="R11" s="37"/>
      <c r="S11" s="37"/>
      <c r="T11" s="37"/>
      <c r="U11" s="37"/>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row>
    <row r="12" spans="1:46" x14ac:dyDescent="0.25">
      <c r="A12" s="166" t="s">
        <v>16</v>
      </c>
      <c r="B12" s="167"/>
      <c r="C12" s="167"/>
      <c r="D12" s="174"/>
      <c r="E12" s="174"/>
      <c r="F12" s="174"/>
      <c r="G12" s="174"/>
      <c r="H12" s="174"/>
      <c r="I12" s="174"/>
      <c r="J12" s="174"/>
      <c r="K12" s="174"/>
      <c r="L12" s="174"/>
      <c r="M12" s="174"/>
      <c r="N12" s="174"/>
      <c r="O12" s="174"/>
      <c r="P12" s="174"/>
      <c r="Q12" s="174"/>
      <c r="R12" s="174"/>
      <c r="S12" s="174"/>
      <c r="T12" s="174"/>
      <c r="U12" s="174"/>
      <c r="V12" s="156" t="s">
        <v>17</v>
      </c>
      <c r="W12" s="156"/>
      <c r="X12" s="156"/>
      <c r="Y12" s="156"/>
      <c r="Z12" s="156"/>
      <c r="AA12" s="170" t="s">
        <v>17</v>
      </c>
      <c r="AB12" s="170"/>
      <c r="AC12" s="170"/>
      <c r="AD12" s="170"/>
      <c r="AE12" s="170"/>
      <c r="AF12" s="156" t="s">
        <v>17</v>
      </c>
      <c r="AG12" s="156"/>
      <c r="AH12" s="156"/>
      <c r="AI12" s="156"/>
      <c r="AJ12" s="156"/>
      <c r="AK12" s="159" t="s">
        <v>17</v>
      </c>
      <c r="AL12" s="159"/>
      <c r="AM12" s="159"/>
      <c r="AN12" s="159"/>
      <c r="AO12" s="159"/>
      <c r="AP12" s="161" t="s">
        <v>17</v>
      </c>
      <c r="AQ12" s="161"/>
      <c r="AR12" s="161"/>
      <c r="AS12" s="161"/>
      <c r="AT12" s="162"/>
    </row>
    <row r="13" spans="1:46" x14ac:dyDescent="0.25">
      <c r="A13" s="168"/>
      <c r="B13" s="169"/>
      <c r="C13" s="169"/>
      <c r="D13" s="175"/>
      <c r="E13" s="175"/>
      <c r="F13" s="175"/>
      <c r="G13" s="175"/>
      <c r="H13" s="175"/>
      <c r="I13" s="175"/>
      <c r="J13" s="175"/>
      <c r="K13" s="175"/>
      <c r="L13" s="175"/>
      <c r="M13" s="175"/>
      <c r="N13" s="175"/>
      <c r="O13" s="175"/>
      <c r="P13" s="175"/>
      <c r="Q13" s="175"/>
      <c r="R13" s="175"/>
      <c r="S13" s="175"/>
      <c r="T13" s="175"/>
      <c r="U13" s="175"/>
      <c r="V13" s="163" t="s">
        <v>18</v>
      </c>
      <c r="W13" s="163"/>
      <c r="X13" s="163"/>
      <c r="Y13" s="163"/>
      <c r="Z13" s="163"/>
      <c r="AA13" s="170" t="s">
        <v>19</v>
      </c>
      <c r="AB13" s="170"/>
      <c r="AC13" s="170"/>
      <c r="AD13" s="170"/>
      <c r="AE13" s="170"/>
      <c r="AF13" s="163" t="s">
        <v>20</v>
      </c>
      <c r="AG13" s="163"/>
      <c r="AH13" s="163"/>
      <c r="AI13" s="163"/>
      <c r="AJ13" s="163"/>
      <c r="AK13" s="159" t="s">
        <v>21</v>
      </c>
      <c r="AL13" s="159"/>
      <c r="AM13" s="159"/>
      <c r="AN13" s="159"/>
      <c r="AO13" s="159"/>
      <c r="AP13" s="164" t="s">
        <v>22</v>
      </c>
      <c r="AQ13" s="164"/>
      <c r="AR13" s="164"/>
      <c r="AS13" s="164"/>
      <c r="AT13" s="165"/>
    </row>
    <row r="14" spans="1:46" ht="15" customHeight="1" x14ac:dyDescent="0.25">
      <c r="A14" s="127"/>
      <c r="B14" s="128"/>
      <c r="C14" s="128"/>
      <c r="D14" s="173" t="s">
        <v>23</v>
      </c>
      <c r="E14" s="173"/>
      <c r="F14" s="173"/>
      <c r="G14" s="173"/>
      <c r="H14" s="173"/>
      <c r="I14" s="173"/>
      <c r="J14" s="173"/>
      <c r="K14" s="173"/>
      <c r="L14" s="173"/>
      <c r="M14" s="173"/>
      <c r="N14" s="173"/>
      <c r="O14" s="173"/>
      <c r="P14" s="173"/>
      <c r="Q14" s="173"/>
      <c r="R14" s="173"/>
      <c r="S14" s="173"/>
      <c r="T14" s="129"/>
      <c r="U14" s="129"/>
      <c r="V14" s="158"/>
      <c r="W14" s="158"/>
      <c r="X14" s="180" t="s">
        <v>24</v>
      </c>
      <c r="Y14" s="158" t="s">
        <v>25</v>
      </c>
      <c r="Z14" s="158" t="s">
        <v>26</v>
      </c>
      <c r="AA14" s="171"/>
      <c r="AB14" s="171"/>
      <c r="AC14" s="171" t="s">
        <v>24</v>
      </c>
      <c r="AD14" s="171" t="s">
        <v>25</v>
      </c>
      <c r="AE14" s="171" t="s">
        <v>26</v>
      </c>
      <c r="AF14" s="158"/>
      <c r="AG14" s="158"/>
      <c r="AH14" s="158" t="s">
        <v>24</v>
      </c>
      <c r="AI14" s="158" t="s">
        <v>25</v>
      </c>
      <c r="AJ14" s="158" t="s">
        <v>26</v>
      </c>
      <c r="AK14" s="160"/>
      <c r="AL14" s="160"/>
      <c r="AM14" s="160" t="s">
        <v>24</v>
      </c>
      <c r="AN14" s="160" t="s">
        <v>25</v>
      </c>
      <c r="AO14" s="160" t="s">
        <v>26</v>
      </c>
      <c r="AP14" s="157" t="s">
        <v>27</v>
      </c>
      <c r="AQ14" s="157"/>
      <c r="AR14" s="157"/>
      <c r="AS14" s="157" t="s">
        <v>24</v>
      </c>
      <c r="AT14" s="181" t="s">
        <v>28</v>
      </c>
    </row>
    <row r="15" spans="1:46" ht="44.25" customHeight="1" x14ac:dyDescent="0.25">
      <c r="A15" s="47" t="s">
        <v>29</v>
      </c>
      <c r="B15" s="48" t="s">
        <v>30</v>
      </c>
      <c r="C15" s="48" t="s">
        <v>31</v>
      </c>
      <c r="D15" s="129" t="s">
        <v>32</v>
      </c>
      <c r="E15" s="129" t="s">
        <v>33</v>
      </c>
      <c r="F15" s="129" t="s">
        <v>34</v>
      </c>
      <c r="G15" s="129" t="s">
        <v>35</v>
      </c>
      <c r="H15" s="129" t="s">
        <v>36</v>
      </c>
      <c r="I15" s="129" t="s">
        <v>37</v>
      </c>
      <c r="J15" s="129" t="s">
        <v>38</v>
      </c>
      <c r="K15" s="129" t="s">
        <v>39</v>
      </c>
      <c r="L15" s="129" t="s">
        <v>40</v>
      </c>
      <c r="M15" s="129" t="s">
        <v>41</v>
      </c>
      <c r="N15" s="129" t="s">
        <v>42</v>
      </c>
      <c r="O15" s="129" t="s">
        <v>43</v>
      </c>
      <c r="P15" s="129" t="s">
        <v>44</v>
      </c>
      <c r="Q15" s="129" t="s">
        <v>45</v>
      </c>
      <c r="R15" s="129" t="s">
        <v>46</v>
      </c>
      <c r="S15" s="129" t="s">
        <v>47</v>
      </c>
      <c r="T15" s="129" t="s">
        <v>48</v>
      </c>
      <c r="U15" s="129" t="s">
        <v>49</v>
      </c>
      <c r="V15" s="124" t="s">
        <v>50</v>
      </c>
      <c r="W15" s="124" t="s">
        <v>51</v>
      </c>
      <c r="X15" s="180"/>
      <c r="Y15" s="158"/>
      <c r="Z15" s="158"/>
      <c r="AA15" s="123" t="s">
        <v>50</v>
      </c>
      <c r="AB15" s="123" t="s">
        <v>51</v>
      </c>
      <c r="AC15" s="171"/>
      <c r="AD15" s="171"/>
      <c r="AE15" s="171"/>
      <c r="AF15" s="124" t="s">
        <v>50</v>
      </c>
      <c r="AG15" s="124" t="s">
        <v>51</v>
      </c>
      <c r="AH15" s="158"/>
      <c r="AI15" s="158"/>
      <c r="AJ15" s="158"/>
      <c r="AK15" s="118" t="s">
        <v>50</v>
      </c>
      <c r="AL15" s="118" t="s">
        <v>51</v>
      </c>
      <c r="AM15" s="160"/>
      <c r="AN15" s="160"/>
      <c r="AO15" s="160"/>
      <c r="AP15" s="130" t="s">
        <v>35</v>
      </c>
      <c r="AQ15" s="130" t="s">
        <v>50</v>
      </c>
      <c r="AR15" s="130" t="s">
        <v>51</v>
      </c>
      <c r="AS15" s="157"/>
      <c r="AT15" s="181"/>
    </row>
    <row r="16" spans="1:46" x14ac:dyDescent="0.25">
      <c r="A16" s="47"/>
      <c r="B16" s="49"/>
      <c r="C16" s="49"/>
      <c r="D16" s="129" t="s">
        <v>52</v>
      </c>
      <c r="E16" s="129"/>
      <c r="F16" s="129" t="s">
        <v>52</v>
      </c>
      <c r="G16" s="129" t="s">
        <v>52</v>
      </c>
      <c r="H16" s="129" t="s">
        <v>52</v>
      </c>
      <c r="I16" s="129" t="s">
        <v>52</v>
      </c>
      <c r="J16" s="129" t="s">
        <v>52</v>
      </c>
      <c r="K16" s="129" t="s">
        <v>52</v>
      </c>
      <c r="L16" s="50" t="s">
        <v>52</v>
      </c>
      <c r="M16" s="50" t="s">
        <v>52</v>
      </c>
      <c r="N16" s="50" t="s">
        <v>52</v>
      </c>
      <c r="O16" s="50" t="s">
        <v>52</v>
      </c>
      <c r="P16" s="129" t="s">
        <v>52</v>
      </c>
      <c r="Q16" s="129" t="s">
        <v>52</v>
      </c>
      <c r="R16" s="129" t="s">
        <v>52</v>
      </c>
      <c r="S16" s="129" t="s">
        <v>52</v>
      </c>
      <c r="T16" s="129"/>
      <c r="U16" s="129"/>
      <c r="V16" s="124" t="s">
        <v>52</v>
      </c>
      <c r="W16" s="124"/>
      <c r="X16" s="125" t="s">
        <v>52</v>
      </c>
      <c r="Y16" s="124" t="s">
        <v>52</v>
      </c>
      <c r="Z16" s="124" t="s">
        <v>52</v>
      </c>
      <c r="AA16" s="123" t="s">
        <v>52</v>
      </c>
      <c r="AB16" s="123" t="s">
        <v>52</v>
      </c>
      <c r="AC16" s="123" t="s">
        <v>52</v>
      </c>
      <c r="AD16" s="123" t="s">
        <v>52</v>
      </c>
      <c r="AE16" s="123" t="s">
        <v>52</v>
      </c>
      <c r="AF16" s="124" t="s">
        <v>52</v>
      </c>
      <c r="AG16" s="124" t="s">
        <v>52</v>
      </c>
      <c r="AH16" s="124"/>
      <c r="AI16" s="124" t="s">
        <v>52</v>
      </c>
      <c r="AJ16" s="124" t="s">
        <v>52</v>
      </c>
      <c r="AK16" s="118" t="s">
        <v>52</v>
      </c>
      <c r="AL16" s="118" t="s">
        <v>52</v>
      </c>
      <c r="AM16" s="118" t="s">
        <v>52</v>
      </c>
      <c r="AN16" s="118" t="s">
        <v>52</v>
      </c>
      <c r="AO16" s="118" t="s">
        <v>52</v>
      </c>
      <c r="AP16" s="130" t="s">
        <v>52</v>
      </c>
      <c r="AQ16" s="130"/>
      <c r="AR16" s="130" t="s">
        <v>52</v>
      </c>
      <c r="AS16" s="130" t="s">
        <v>52</v>
      </c>
      <c r="AT16" s="117" t="s">
        <v>52</v>
      </c>
    </row>
    <row r="17" spans="1:47" s="107" customFormat="1" ht="96" customHeight="1" x14ac:dyDescent="0.25">
      <c r="A17" s="92">
        <v>1</v>
      </c>
      <c r="B17" s="93" t="s">
        <v>53</v>
      </c>
      <c r="C17" s="94" t="s">
        <v>54</v>
      </c>
      <c r="D17" s="93" t="s">
        <v>55</v>
      </c>
      <c r="E17" s="95">
        <v>0.26700000000000002</v>
      </c>
      <c r="F17" s="94" t="s">
        <v>56</v>
      </c>
      <c r="G17" s="93" t="s">
        <v>57</v>
      </c>
      <c r="H17" s="93" t="s">
        <v>58</v>
      </c>
      <c r="I17" s="96">
        <f>(192-30)/192</f>
        <v>0.84375</v>
      </c>
      <c r="J17" s="93" t="s">
        <v>59</v>
      </c>
      <c r="K17" s="93" t="s">
        <v>60</v>
      </c>
      <c r="L17" s="97">
        <v>1</v>
      </c>
      <c r="M17" s="97">
        <v>1</v>
      </c>
      <c r="N17" s="97">
        <v>1</v>
      </c>
      <c r="O17" s="97">
        <v>1</v>
      </c>
      <c r="P17" s="98">
        <f>AVERAGE(L17:O17)</f>
        <v>1</v>
      </c>
      <c r="Q17" s="93" t="s">
        <v>61</v>
      </c>
      <c r="R17" s="93" t="s">
        <v>62</v>
      </c>
      <c r="S17" s="93" t="s">
        <v>63</v>
      </c>
      <c r="T17" s="93" t="s">
        <v>64</v>
      </c>
      <c r="U17" s="94"/>
      <c r="V17" s="97">
        <v>1</v>
      </c>
      <c r="W17" s="112">
        <v>1</v>
      </c>
      <c r="X17" s="99">
        <f>W17/V17</f>
        <v>1</v>
      </c>
      <c r="Y17" s="94" t="s">
        <v>65</v>
      </c>
      <c r="Z17" s="94" t="s">
        <v>66</v>
      </c>
      <c r="AA17" s="97">
        <v>1</v>
      </c>
      <c r="AB17" s="100"/>
      <c r="AC17" s="101">
        <f>AB17/AA17</f>
        <v>0</v>
      </c>
      <c r="AD17" s="94"/>
      <c r="AE17" s="94"/>
      <c r="AF17" s="97">
        <v>1</v>
      </c>
      <c r="AG17" s="94"/>
      <c r="AH17" s="99">
        <f>AG17/AF17</f>
        <v>0</v>
      </c>
      <c r="AI17" s="94"/>
      <c r="AJ17" s="94"/>
      <c r="AK17" s="97">
        <v>1</v>
      </c>
      <c r="AL17" s="102"/>
      <c r="AM17" s="99">
        <f>AL17/AK17</f>
        <v>0</v>
      </c>
      <c r="AN17" s="94"/>
      <c r="AO17" s="94"/>
      <c r="AP17" s="93" t="s">
        <v>57</v>
      </c>
      <c r="AQ17" s="103">
        <v>1</v>
      </c>
      <c r="AR17" s="97"/>
      <c r="AS17" s="104">
        <f>AR17/AQ17</f>
        <v>0</v>
      </c>
      <c r="AT17" s="105"/>
      <c r="AU17" s="106"/>
    </row>
    <row r="18" spans="1:47" s="107" customFormat="1" ht="161.25" customHeight="1" x14ac:dyDescent="0.25">
      <c r="A18" s="92">
        <v>1</v>
      </c>
      <c r="B18" s="93" t="s">
        <v>53</v>
      </c>
      <c r="C18" s="94" t="s">
        <v>54</v>
      </c>
      <c r="D18" s="93" t="s">
        <v>67</v>
      </c>
      <c r="E18" s="95">
        <v>0.26700000000000002</v>
      </c>
      <c r="F18" s="94" t="s">
        <v>68</v>
      </c>
      <c r="G18" s="93" t="s">
        <v>69</v>
      </c>
      <c r="H18" s="93" t="s">
        <v>70</v>
      </c>
      <c r="I18" s="96" t="s">
        <v>71</v>
      </c>
      <c r="J18" s="93" t="s">
        <v>72</v>
      </c>
      <c r="K18" s="93" t="s">
        <v>73</v>
      </c>
      <c r="L18" s="108">
        <v>0.25</v>
      </c>
      <c r="M18" s="108">
        <v>0.25</v>
      </c>
      <c r="N18" s="108">
        <v>0.25</v>
      </c>
      <c r="O18" s="108">
        <v>0.25</v>
      </c>
      <c r="P18" s="109">
        <f>SUM(L18:O18)</f>
        <v>1</v>
      </c>
      <c r="Q18" s="93" t="s">
        <v>61</v>
      </c>
      <c r="R18" s="93" t="s">
        <v>74</v>
      </c>
      <c r="S18" s="93" t="s">
        <v>75</v>
      </c>
      <c r="T18" s="93" t="s">
        <v>74</v>
      </c>
      <c r="U18" s="94"/>
      <c r="V18" s="108">
        <v>0.25</v>
      </c>
      <c r="W18" s="113">
        <v>0.25</v>
      </c>
      <c r="X18" s="99">
        <f t="shared" ref="X18:X21" si="0">W18/V18</f>
        <v>1</v>
      </c>
      <c r="Y18" s="94" t="s">
        <v>76</v>
      </c>
      <c r="Z18" s="94" t="s">
        <v>77</v>
      </c>
      <c r="AA18" s="108">
        <v>0.25</v>
      </c>
      <c r="AB18" s="100"/>
      <c r="AC18" s="101">
        <f t="shared" ref="AC18:AC24" si="1">AB18/AA18</f>
        <v>0</v>
      </c>
      <c r="AD18" s="94"/>
      <c r="AE18" s="94"/>
      <c r="AF18" s="108">
        <v>0.25</v>
      </c>
      <c r="AG18" s="94"/>
      <c r="AH18" s="99">
        <f t="shared" ref="AH18:AH21" si="2">AG18/AF18</f>
        <v>0</v>
      </c>
      <c r="AI18" s="94"/>
      <c r="AJ18" s="94"/>
      <c r="AK18" s="108">
        <v>0.25</v>
      </c>
      <c r="AL18" s="110"/>
      <c r="AM18" s="99">
        <f t="shared" ref="AM18:AM24" si="3">AL18/AK18</f>
        <v>0</v>
      </c>
      <c r="AN18" s="94"/>
      <c r="AO18" s="94"/>
      <c r="AP18" s="93" t="s">
        <v>69</v>
      </c>
      <c r="AQ18" s="103">
        <v>1</v>
      </c>
      <c r="AR18" s="97"/>
      <c r="AS18" s="104">
        <f t="shared" ref="AS18:AS24" si="4">AR18/AQ18</f>
        <v>0</v>
      </c>
      <c r="AT18" s="105"/>
      <c r="AU18" s="106"/>
    </row>
    <row r="19" spans="1:47" s="107" customFormat="1" ht="321.75" customHeight="1" x14ac:dyDescent="0.25">
      <c r="A19" s="92">
        <v>1</v>
      </c>
      <c r="B19" s="93" t="s">
        <v>53</v>
      </c>
      <c r="C19" s="94" t="s">
        <v>54</v>
      </c>
      <c r="D19" s="111" t="s">
        <v>78</v>
      </c>
      <c r="E19" s="95">
        <v>0.26700000000000002</v>
      </c>
      <c r="F19" s="94" t="s">
        <v>79</v>
      </c>
      <c r="G19" s="111" t="s">
        <v>80</v>
      </c>
      <c r="H19" s="111" t="s">
        <v>81</v>
      </c>
      <c r="I19" s="96" t="s">
        <v>71</v>
      </c>
      <c r="J19" s="93" t="s">
        <v>72</v>
      </c>
      <c r="K19" s="111" t="s">
        <v>81</v>
      </c>
      <c r="L19" s="108">
        <v>1</v>
      </c>
      <c r="M19" s="108">
        <v>1</v>
      </c>
      <c r="N19" s="108">
        <v>1</v>
      </c>
      <c r="O19" s="108">
        <v>1</v>
      </c>
      <c r="P19" s="109">
        <f>SUM(L19:O19)</f>
        <v>4</v>
      </c>
      <c r="Q19" s="93" t="s">
        <v>61</v>
      </c>
      <c r="R19" s="111" t="s">
        <v>82</v>
      </c>
      <c r="S19" s="111" t="s">
        <v>83</v>
      </c>
      <c r="T19" s="111" t="s">
        <v>82</v>
      </c>
      <c r="U19" s="94"/>
      <c r="V19" s="108">
        <v>1</v>
      </c>
      <c r="W19" s="114">
        <v>3</v>
      </c>
      <c r="X19" s="99">
        <v>1</v>
      </c>
      <c r="Y19" s="94" t="s">
        <v>84</v>
      </c>
      <c r="Z19" s="94" t="s">
        <v>85</v>
      </c>
      <c r="AA19" s="108">
        <v>1</v>
      </c>
      <c r="AB19" s="100"/>
      <c r="AC19" s="101">
        <f t="shared" si="1"/>
        <v>0</v>
      </c>
      <c r="AD19" s="94"/>
      <c r="AE19" s="94"/>
      <c r="AF19" s="108">
        <v>1</v>
      </c>
      <c r="AG19" s="94"/>
      <c r="AH19" s="99">
        <f t="shared" si="2"/>
        <v>0</v>
      </c>
      <c r="AI19" s="94"/>
      <c r="AJ19" s="94"/>
      <c r="AK19" s="108">
        <v>1</v>
      </c>
      <c r="AL19" s="110"/>
      <c r="AM19" s="99">
        <f t="shared" si="3"/>
        <v>0</v>
      </c>
      <c r="AN19" s="94"/>
      <c r="AO19" s="94"/>
      <c r="AP19" s="111" t="s">
        <v>80</v>
      </c>
      <c r="AQ19" s="103">
        <v>4</v>
      </c>
      <c r="AR19" s="97"/>
      <c r="AS19" s="104">
        <f t="shared" si="4"/>
        <v>0</v>
      </c>
      <c r="AT19" s="105"/>
      <c r="AU19" s="106"/>
    </row>
    <row r="20" spans="1:47" s="71" customFormat="1" ht="123.75" customHeight="1" x14ac:dyDescent="0.25">
      <c r="A20" s="58">
        <v>6</v>
      </c>
      <c r="B20" s="61" t="s">
        <v>86</v>
      </c>
      <c r="C20" s="61" t="s">
        <v>87</v>
      </c>
      <c r="D20" s="59" t="s">
        <v>88</v>
      </c>
      <c r="E20" s="83">
        <v>0.04</v>
      </c>
      <c r="F20" s="59" t="s">
        <v>89</v>
      </c>
      <c r="G20" s="59" t="s">
        <v>90</v>
      </c>
      <c r="H20" s="59" t="s">
        <v>91</v>
      </c>
      <c r="I20" s="59">
        <v>1</v>
      </c>
      <c r="J20" s="59" t="s">
        <v>72</v>
      </c>
      <c r="K20" s="59" t="s">
        <v>92</v>
      </c>
      <c r="L20" s="59"/>
      <c r="M20" s="59"/>
      <c r="N20" s="59">
        <v>1</v>
      </c>
      <c r="O20" s="59"/>
      <c r="P20" s="59">
        <f>+SUM(L20:O20)</f>
        <v>1</v>
      </c>
      <c r="Q20" s="61" t="s">
        <v>61</v>
      </c>
      <c r="R20" s="61" t="s">
        <v>93</v>
      </c>
      <c r="S20" s="65" t="s">
        <v>94</v>
      </c>
      <c r="T20" s="66" t="s">
        <v>95</v>
      </c>
      <c r="U20" s="60"/>
      <c r="V20" s="59"/>
      <c r="W20" s="67"/>
      <c r="X20" s="62" t="s">
        <v>96</v>
      </c>
      <c r="Y20" s="60"/>
      <c r="Z20" s="60"/>
      <c r="AA20" s="59"/>
      <c r="AB20" s="68"/>
      <c r="AC20" s="63" t="s">
        <v>96</v>
      </c>
      <c r="AD20" s="60"/>
      <c r="AE20" s="60"/>
      <c r="AF20" s="59">
        <v>1</v>
      </c>
      <c r="AG20" s="60"/>
      <c r="AH20" s="62">
        <f t="shared" si="2"/>
        <v>0</v>
      </c>
      <c r="AI20" s="60"/>
      <c r="AJ20" s="60"/>
      <c r="AK20" s="59"/>
      <c r="AL20" s="69"/>
      <c r="AM20" s="62" t="s">
        <v>96</v>
      </c>
      <c r="AN20" s="60"/>
      <c r="AO20" s="60"/>
      <c r="AP20" s="59" t="s">
        <v>90</v>
      </c>
      <c r="AQ20" s="89">
        <v>1</v>
      </c>
      <c r="AR20" s="67"/>
      <c r="AS20" s="64">
        <f t="shared" si="4"/>
        <v>0</v>
      </c>
      <c r="AT20" s="70"/>
    </row>
    <row r="21" spans="1:47" s="76" customFormat="1" ht="133.5" customHeight="1" x14ac:dyDescent="0.25">
      <c r="A21" s="58">
        <v>6</v>
      </c>
      <c r="B21" s="61" t="s">
        <v>86</v>
      </c>
      <c r="C21" s="61" t="s">
        <v>87</v>
      </c>
      <c r="D21" s="59" t="s">
        <v>97</v>
      </c>
      <c r="E21" s="84">
        <v>0.04</v>
      </c>
      <c r="F21" s="59" t="s">
        <v>89</v>
      </c>
      <c r="G21" s="59" t="s">
        <v>98</v>
      </c>
      <c r="H21" s="59" t="s">
        <v>99</v>
      </c>
      <c r="I21" s="73">
        <v>1</v>
      </c>
      <c r="J21" s="59" t="s">
        <v>59</v>
      </c>
      <c r="K21" s="59" t="s">
        <v>100</v>
      </c>
      <c r="L21" s="72">
        <v>1</v>
      </c>
      <c r="M21" s="72">
        <v>1</v>
      </c>
      <c r="N21" s="72">
        <v>1</v>
      </c>
      <c r="O21" s="72">
        <v>1</v>
      </c>
      <c r="P21" s="72">
        <v>1</v>
      </c>
      <c r="Q21" s="61" t="s">
        <v>61</v>
      </c>
      <c r="R21" s="61" t="s">
        <v>101</v>
      </c>
      <c r="S21" s="65" t="s">
        <v>94</v>
      </c>
      <c r="T21" s="61" t="s">
        <v>102</v>
      </c>
      <c r="U21" s="74"/>
      <c r="V21" s="72">
        <v>1</v>
      </c>
      <c r="W21" s="115">
        <v>1</v>
      </c>
      <c r="X21" s="62">
        <f t="shared" si="0"/>
        <v>1</v>
      </c>
      <c r="Y21" s="116" t="s">
        <v>103</v>
      </c>
      <c r="Z21" s="116" t="s">
        <v>104</v>
      </c>
      <c r="AA21" s="72">
        <v>1</v>
      </c>
      <c r="AB21" s="74"/>
      <c r="AC21" s="63">
        <f t="shared" si="1"/>
        <v>0</v>
      </c>
      <c r="AD21" s="74"/>
      <c r="AE21" s="74"/>
      <c r="AF21" s="72">
        <v>1</v>
      </c>
      <c r="AG21" s="74"/>
      <c r="AH21" s="62">
        <f t="shared" si="2"/>
        <v>0</v>
      </c>
      <c r="AI21" s="74"/>
      <c r="AJ21" s="74"/>
      <c r="AK21" s="72">
        <v>1</v>
      </c>
      <c r="AL21" s="74"/>
      <c r="AM21" s="62">
        <f t="shared" si="3"/>
        <v>0</v>
      </c>
      <c r="AN21" s="74"/>
      <c r="AO21" s="74"/>
      <c r="AP21" s="59" t="s">
        <v>98</v>
      </c>
      <c r="AQ21" s="90">
        <v>1</v>
      </c>
      <c r="AR21" s="74"/>
      <c r="AS21" s="64">
        <f t="shared" si="4"/>
        <v>0</v>
      </c>
      <c r="AT21" s="75"/>
    </row>
    <row r="22" spans="1:47" s="76" customFormat="1" ht="168.75" customHeight="1" x14ac:dyDescent="0.25">
      <c r="A22" s="58">
        <v>6</v>
      </c>
      <c r="B22" s="61" t="s">
        <v>86</v>
      </c>
      <c r="C22" s="61" t="s">
        <v>87</v>
      </c>
      <c r="D22" s="59" t="s">
        <v>105</v>
      </c>
      <c r="E22" s="83">
        <v>0.04</v>
      </c>
      <c r="F22" s="59" t="s">
        <v>89</v>
      </c>
      <c r="G22" s="59" t="s">
        <v>106</v>
      </c>
      <c r="H22" s="59" t="s">
        <v>107</v>
      </c>
      <c r="I22" s="59">
        <v>12</v>
      </c>
      <c r="J22" s="59" t="s">
        <v>72</v>
      </c>
      <c r="K22" s="59" t="s">
        <v>108</v>
      </c>
      <c r="L22" s="72"/>
      <c r="M22" s="72">
        <v>1</v>
      </c>
      <c r="N22" s="72"/>
      <c r="O22" s="72"/>
      <c r="P22" s="77">
        <v>1</v>
      </c>
      <c r="Q22" s="61" t="s">
        <v>61</v>
      </c>
      <c r="R22" s="61" t="s">
        <v>109</v>
      </c>
      <c r="S22" s="65" t="s">
        <v>94</v>
      </c>
      <c r="T22" s="61" t="s">
        <v>110</v>
      </c>
      <c r="U22" s="78"/>
      <c r="V22" s="72"/>
      <c r="W22" s="79"/>
      <c r="X22" s="62" t="s">
        <v>96</v>
      </c>
      <c r="Y22" s="78"/>
      <c r="Z22" s="78"/>
      <c r="AA22" s="72"/>
      <c r="AB22" s="79"/>
      <c r="AC22" s="63" t="s">
        <v>96</v>
      </c>
      <c r="AD22" s="78"/>
      <c r="AE22" s="78"/>
      <c r="AF22" s="72"/>
      <c r="AG22" s="79"/>
      <c r="AH22" s="62" t="s">
        <v>96</v>
      </c>
      <c r="AI22" s="78"/>
      <c r="AJ22" s="78"/>
      <c r="AK22" s="72"/>
      <c r="AL22" s="79"/>
      <c r="AM22" s="62" t="s">
        <v>96</v>
      </c>
      <c r="AN22" s="78"/>
      <c r="AO22" s="78"/>
      <c r="AP22" s="59" t="s">
        <v>106</v>
      </c>
      <c r="AQ22" s="91"/>
      <c r="AR22" s="79"/>
      <c r="AS22" s="64" t="e">
        <f t="shared" si="4"/>
        <v>#DIV/0!</v>
      </c>
      <c r="AT22" s="80"/>
    </row>
    <row r="23" spans="1:47" s="76" customFormat="1" ht="108.75" customHeight="1" x14ac:dyDescent="0.25">
      <c r="A23" s="58">
        <v>6</v>
      </c>
      <c r="B23" s="61" t="s">
        <v>86</v>
      </c>
      <c r="C23" s="61" t="s">
        <v>87</v>
      </c>
      <c r="D23" s="61" t="s">
        <v>111</v>
      </c>
      <c r="E23" s="85">
        <v>0.04</v>
      </c>
      <c r="F23" s="61" t="s">
        <v>89</v>
      </c>
      <c r="G23" s="61" t="s">
        <v>112</v>
      </c>
      <c r="H23" s="61" t="s">
        <v>113</v>
      </c>
      <c r="I23" s="61">
        <v>0</v>
      </c>
      <c r="J23" s="61" t="s">
        <v>59</v>
      </c>
      <c r="K23" s="61" t="s">
        <v>114</v>
      </c>
      <c r="L23" s="81"/>
      <c r="M23" s="81">
        <v>0.7</v>
      </c>
      <c r="N23" s="81"/>
      <c r="O23" s="81">
        <v>0.7</v>
      </c>
      <c r="P23" s="81">
        <v>0.7</v>
      </c>
      <c r="Q23" s="61" t="s">
        <v>61</v>
      </c>
      <c r="R23" s="61" t="s">
        <v>115</v>
      </c>
      <c r="S23" s="65" t="s">
        <v>94</v>
      </c>
      <c r="T23" s="61" t="s">
        <v>116</v>
      </c>
      <c r="U23" s="78"/>
      <c r="V23" s="81"/>
      <c r="W23" s="79"/>
      <c r="X23" s="62" t="s">
        <v>96</v>
      </c>
      <c r="Y23" s="78"/>
      <c r="Z23" s="78"/>
      <c r="AA23" s="81">
        <v>0.7</v>
      </c>
      <c r="AB23" s="79"/>
      <c r="AC23" s="63">
        <f t="shared" si="1"/>
        <v>0</v>
      </c>
      <c r="AD23" s="78"/>
      <c r="AE23" s="78"/>
      <c r="AF23" s="81"/>
      <c r="AG23" s="79"/>
      <c r="AH23" s="62" t="s">
        <v>96</v>
      </c>
      <c r="AI23" s="78"/>
      <c r="AJ23" s="78"/>
      <c r="AK23" s="81">
        <v>0.7</v>
      </c>
      <c r="AL23" s="79"/>
      <c r="AM23" s="62">
        <f t="shared" si="3"/>
        <v>0</v>
      </c>
      <c r="AN23" s="78"/>
      <c r="AO23" s="78"/>
      <c r="AP23" s="61" t="s">
        <v>112</v>
      </c>
      <c r="AQ23" s="91">
        <v>0.7</v>
      </c>
      <c r="AR23" s="79"/>
      <c r="AS23" s="64">
        <f t="shared" si="4"/>
        <v>0</v>
      </c>
      <c r="AT23" s="80"/>
    </row>
    <row r="24" spans="1:47" s="76" customFormat="1" ht="111.75" customHeight="1" x14ac:dyDescent="0.25">
      <c r="A24" s="58">
        <v>6</v>
      </c>
      <c r="B24" s="61" t="s">
        <v>86</v>
      </c>
      <c r="C24" s="61" t="s">
        <v>87</v>
      </c>
      <c r="D24" s="59" t="s">
        <v>173</v>
      </c>
      <c r="E24" s="86">
        <v>0.04</v>
      </c>
      <c r="F24" s="61" t="s">
        <v>89</v>
      </c>
      <c r="G24" s="59" t="s">
        <v>117</v>
      </c>
      <c r="H24" s="61" t="s">
        <v>118</v>
      </c>
      <c r="I24" s="61">
        <v>0</v>
      </c>
      <c r="J24" s="59" t="s">
        <v>59</v>
      </c>
      <c r="K24" s="61" t="s">
        <v>119</v>
      </c>
      <c r="L24" s="81"/>
      <c r="M24" s="81"/>
      <c r="N24" s="81">
        <v>0.8</v>
      </c>
      <c r="O24" s="81"/>
      <c r="P24" s="81">
        <v>0.8</v>
      </c>
      <c r="Q24" s="61" t="s">
        <v>61</v>
      </c>
      <c r="R24" s="61" t="s">
        <v>115</v>
      </c>
      <c r="S24" s="65" t="s">
        <v>94</v>
      </c>
      <c r="T24" s="61" t="s">
        <v>115</v>
      </c>
      <c r="U24" s="78"/>
      <c r="V24" s="81"/>
      <c r="W24" s="79"/>
      <c r="X24" s="62" t="s">
        <v>96</v>
      </c>
      <c r="Y24" s="78"/>
      <c r="Z24" s="78"/>
      <c r="AA24" s="81">
        <v>0.8</v>
      </c>
      <c r="AB24" s="79"/>
      <c r="AC24" s="63">
        <f t="shared" si="1"/>
        <v>0</v>
      </c>
      <c r="AD24" s="78"/>
      <c r="AE24" s="78"/>
      <c r="AF24" s="81"/>
      <c r="AG24" s="79"/>
      <c r="AH24" s="62" t="s">
        <v>96</v>
      </c>
      <c r="AI24" s="78"/>
      <c r="AJ24" s="78"/>
      <c r="AK24" s="81">
        <v>0.8</v>
      </c>
      <c r="AL24" s="79"/>
      <c r="AM24" s="62">
        <f t="shared" si="3"/>
        <v>0</v>
      </c>
      <c r="AN24" s="78"/>
      <c r="AO24" s="78"/>
      <c r="AP24" s="59" t="s">
        <v>117</v>
      </c>
      <c r="AQ24" s="91">
        <v>0.8</v>
      </c>
      <c r="AR24" s="79"/>
      <c r="AS24" s="64">
        <f t="shared" si="4"/>
        <v>0</v>
      </c>
      <c r="AT24" s="80"/>
    </row>
    <row r="25" spans="1:47" ht="67.5" customHeight="1" thickBot="1" x14ac:dyDescent="0.3">
      <c r="A25" s="51"/>
      <c r="B25" s="184" t="s">
        <v>120</v>
      </c>
      <c r="C25" s="184"/>
      <c r="D25" s="184"/>
      <c r="E25" s="52">
        <f>SUM(E17:E24)</f>
        <v>1.0010000000000001</v>
      </c>
      <c r="F25" s="119"/>
      <c r="G25" s="119"/>
      <c r="H25" s="119"/>
      <c r="I25" s="119"/>
      <c r="J25" s="119"/>
      <c r="K25" s="119"/>
      <c r="L25" s="119"/>
      <c r="M25" s="119"/>
      <c r="N25" s="119"/>
      <c r="O25" s="119"/>
      <c r="P25" s="119"/>
      <c r="Q25" s="119"/>
      <c r="R25" s="119"/>
      <c r="S25" s="119"/>
      <c r="T25" s="119"/>
      <c r="U25" s="119"/>
      <c r="V25" s="172" t="s">
        <v>121</v>
      </c>
      <c r="W25" s="172"/>
      <c r="X25" s="135">
        <f>AVERAGE(X17:X19)</f>
        <v>1</v>
      </c>
      <c r="Y25" s="176"/>
      <c r="Z25" s="176"/>
      <c r="AA25" s="185" t="s">
        <v>122</v>
      </c>
      <c r="AB25" s="185"/>
      <c r="AC25" s="53">
        <f>AVERAGE(AC17:AC19)</f>
        <v>0</v>
      </c>
      <c r="AD25" s="176"/>
      <c r="AE25" s="176"/>
      <c r="AF25" s="172" t="s">
        <v>123</v>
      </c>
      <c r="AG25" s="172"/>
      <c r="AH25" s="53">
        <f>AVERAGE(AH17:AH19)</f>
        <v>0</v>
      </c>
      <c r="AI25" s="188"/>
      <c r="AJ25" s="188"/>
      <c r="AK25" s="186" t="s">
        <v>124</v>
      </c>
      <c r="AL25" s="186"/>
      <c r="AM25" s="53">
        <f>AVERAGE(AM17:AM19)</f>
        <v>0</v>
      </c>
      <c r="AN25" s="120"/>
      <c r="AO25" s="187" t="s">
        <v>125</v>
      </c>
      <c r="AP25" s="187"/>
      <c r="AQ25" s="187"/>
      <c r="AR25" s="54" t="e">
        <f>AVERAGE(AR17:AR19)</f>
        <v>#DIV/0!</v>
      </c>
      <c r="AS25" s="182"/>
      <c r="AT25" s="183"/>
    </row>
    <row r="26" spans="1:47" ht="51" customHeight="1" x14ac:dyDescent="0.25">
      <c r="A26" s="46"/>
      <c r="B26" s="55"/>
      <c r="C26" s="55"/>
      <c r="D26" s="55"/>
      <c r="E26" s="87"/>
      <c r="F26" s="55"/>
      <c r="G26" s="55"/>
      <c r="H26" s="37"/>
      <c r="I26" s="37"/>
      <c r="J26" s="37"/>
      <c r="K26" s="37"/>
      <c r="L26" s="37"/>
      <c r="M26" s="37"/>
      <c r="N26" s="37"/>
      <c r="O26" s="37"/>
      <c r="P26" s="37"/>
      <c r="Q26" s="37"/>
      <c r="R26" s="37"/>
      <c r="S26" s="37"/>
      <c r="T26" s="37"/>
      <c r="U26" s="37"/>
      <c r="V26" s="37"/>
      <c r="W26" s="37"/>
      <c r="X26" s="56"/>
      <c r="Y26" s="37"/>
      <c r="Z26" s="37"/>
      <c r="AA26" s="37"/>
      <c r="AB26" s="37"/>
      <c r="AC26" s="56"/>
      <c r="AD26" s="37"/>
      <c r="AE26" s="37"/>
      <c r="AF26" s="37"/>
      <c r="AG26" s="37"/>
      <c r="AH26" s="56"/>
      <c r="AI26" s="37"/>
      <c r="AJ26" s="37"/>
      <c r="AK26" s="37"/>
      <c r="AL26" s="37"/>
      <c r="AM26" s="56"/>
      <c r="AN26" s="37"/>
      <c r="AO26" s="37"/>
      <c r="AP26" s="37"/>
      <c r="AQ26" s="37"/>
      <c r="AR26" s="37"/>
      <c r="AS26" s="56"/>
      <c r="AT26" s="37"/>
    </row>
    <row r="27" spans="1:47" ht="22.5" customHeight="1" x14ac:dyDescent="0.25">
      <c r="A27" s="46"/>
      <c r="B27" s="55"/>
      <c r="C27" s="55"/>
      <c r="D27" s="55"/>
      <c r="E27" s="87"/>
      <c r="F27" s="55"/>
      <c r="G27" s="55"/>
      <c r="H27" s="37"/>
      <c r="I27" s="37"/>
      <c r="J27" s="37"/>
      <c r="K27" s="37"/>
      <c r="L27" s="37"/>
      <c r="M27" s="37"/>
      <c r="N27" s="37"/>
      <c r="O27" s="37"/>
      <c r="P27" s="37"/>
      <c r="Q27" s="37"/>
      <c r="R27" s="37"/>
      <c r="S27" s="37"/>
      <c r="T27" s="37"/>
      <c r="U27" s="37"/>
      <c r="V27" s="37"/>
      <c r="W27" s="37"/>
      <c r="X27" s="56"/>
      <c r="Y27" s="37"/>
      <c r="Z27" s="37"/>
      <c r="AA27" s="37"/>
      <c r="AB27" s="37"/>
      <c r="AC27" s="56"/>
      <c r="AD27" s="37"/>
      <c r="AE27" s="37"/>
      <c r="AF27" s="37"/>
      <c r="AG27" s="37"/>
      <c r="AH27" s="56"/>
      <c r="AI27" s="37"/>
      <c r="AJ27" s="37"/>
      <c r="AK27" s="37"/>
      <c r="AL27" s="37"/>
      <c r="AM27" s="56"/>
      <c r="AN27" s="37"/>
      <c r="AO27" s="37"/>
      <c r="AP27" s="37"/>
      <c r="AQ27" s="37"/>
      <c r="AR27" s="37"/>
      <c r="AS27" s="56"/>
      <c r="AT27" s="37"/>
    </row>
    <row r="28" spans="1:47" x14ac:dyDescent="0.25">
      <c r="A28" s="46"/>
      <c r="B28" s="55"/>
      <c r="C28" s="55"/>
      <c r="D28" s="55"/>
      <c r="E28" s="87"/>
      <c r="F28" s="55"/>
      <c r="G28" s="55"/>
      <c r="H28" s="37"/>
      <c r="I28" s="37"/>
      <c r="J28" s="37"/>
      <c r="K28" s="37"/>
      <c r="L28" s="37"/>
      <c r="M28" s="37"/>
      <c r="N28" s="37"/>
      <c r="O28" s="37"/>
      <c r="P28" s="37"/>
      <c r="Q28" s="37"/>
      <c r="R28" s="37"/>
      <c r="S28" s="37"/>
      <c r="T28" s="37"/>
    </row>
    <row r="29" spans="1:47" x14ac:dyDescent="0.25">
      <c r="A29" s="46"/>
      <c r="B29" s="149" t="s">
        <v>126</v>
      </c>
      <c r="C29" s="149"/>
      <c r="D29" s="149"/>
      <c r="E29" s="132"/>
      <c r="F29" s="149" t="s">
        <v>127</v>
      </c>
      <c r="G29" s="149"/>
      <c r="H29" s="149"/>
      <c r="I29" s="149"/>
      <c r="J29" s="149" t="s">
        <v>128</v>
      </c>
      <c r="K29" s="149"/>
      <c r="L29" s="149"/>
      <c r="M29" s="149"/>
      <c r="N29" s="149"/>
      <c r="O29" s="149"/>
      <c r="P29" s="149"/>
      <c r="Q29" s="37"/>
      <c r="R29" s="37"/>
      <c r="S29" s="37"/>
      <c r="T29" s="37"/>
    </row>
    <row r="30" spans="1:47" ht="30" customHeight="1" x14ac:dyDescent="0.25">
      <c r="A30" s="46"/>
      <c r="B30" s="150" t="s">
        <v>129</v>
      </c>
      <c r="C30" s="150"/>
      <c r="D30" s="133"/>
      <c r="E30" s="131"/>
      <c r="F30" s="151" t="s">
        <v>129</v>
      </c>
      <c r="G30" s="151"/>
      <c r="H30" s="151"/>
      <c r="I30" s="151"/>
      <c r="J30" s="151" t="s">
        <v>129</v>
      </c>
      <c r="K30" s="151"/>
      <c r="L30" s="151"/>
      <c r="M30" s="151"/>
      <c r="N30" s="151"/>
      <c r="O30" s="151"/>
      <c r="P30" s="151"/>
      <c r="Q30" s="37"/>
      <c r="R30" s="37"/>
      <c r="S30" s="37"/>
      <c r="T30" s="37"/>
    </row>
    <row r="31" spans="1:47" ht="24.75" customHeight="1" x14ac:dyDescent="0.25">
      <c r="A31" s="46"/>
      <c r="B31" s="148" t="s">
        <v>130</v>
      </c>
      <c r="C31" s="148"/>
      <c r="D31" s="131"/>
      <c r="E31" s="131"/>
      <c r="F31" s="149" t="s">
        <v>131</v>
      </c>
      <c r="G31" s="149"/>
      <c r="H31" s="149"/>
      <c r="I31" s="149"/>
      <c r="J31" s="149" t="s">
        <v>132</v>
      </c>
      <c r="K31" s="149"/>
      <c r="L31" s="149"/>
      <c r="M31" s="149"/>
      <c r="N31" s="149"/>
      <c r="O31" s="149"/>
      <c r="P31" s="149"/>
      <c r="Q31" s="37"/>
      <c r="R31" s="37"/>
      <c r="S31" s="37"/>
      <c r="T31" s="37"/>
    </row>
    <row r="32" spans="1:47" x14ac:dyDescent="0.25">
      <c r="A32" s="46"/>
      <c r="B32" s="148"/>
      <c r="C32" s="148"/>
      <c r="D32" s="131"/>
      <c r="E32" s="131"/>
      <c r="F32" s="149"/>
      <c r="G32" s="149"/>
      <c r="H32" s="149"/>
      <c r="I32" s="149"/>
      <c r="J32" s="148"/>
      <c r="K32" s="148"/>
      <c r="L32" s="148"/>
      <c r="M32" s="148"/>
      <c r="N32" s="148"/>
      <c r="O32" s="148"/>
      <c r="P32" s="148"/>
      <c r="Q32" s="37"/>
      <c r="R32" s="37"/>
      <c r="S32" s="37"/>
      <c r="T32" s="37"/>
    </row>
    <row r="33" x14ac:dyDescent="0.25"/>
  </sheetData>
  <mergeCells count="84">
    <mergeCell ref="AT14:AT15"/>
    <mergeCell ref="AS25:AT25"/>
    <mergeCell ref="B25:D25"/>
    <mergeCell ref="AA25:AB25"/>
    <mergeCell ref="AF25:AG25"/>
    <mergeCell ref="AK25:AL25"/>
    <mergeCell ref="AO25:AQ25"/>
    <mergeCell ref="AK14:AL14"/>
    <mergeCell ref="AD25:AE25"/>
    <mergeCell ref="AI25:AJ25"/>
    <mergeCell ref="L10:O10"/>
    <mergeCell ref="D9:S9"/>
    <mergeCell ref="D10:K10"/>
    <mergeCell ref="AA13:AE13"/>
    <mergeCell ref="AC14:AC15"/>
    <mergeCell ref="Y14:Y15"/>
    <mergeCell ref="AA14:AB14"/>
    <mergeCell ref="X14:X15"/>
    <mergeCell ref="AF13:AJ13"/>
    <mergeCell ref="AK13:AO13"/>
    <mergeCell ref="AH14:AH15"/>
    <mergeCell ref="AK10:AL10"/>
    <mergeCell ref="AF7:AJ7"/>
    <mergeCell ref="AK7:AO7"/>
    <mergeCell ref="AF14:AG14"/>
    <mergeCell ref="AP10:AR10"/>
    <mergeCell ref="AA10:AB10"/>
    <mergeCell ref="V10:W10"/>
    <mergeCell ref="AA7:AE7"/>
    <mergeCell ref="AA8:AE8"/>
    <mergeCell ref="AF8:AJ8"/>
    <mergeCell ref="AK8:AO8"/>
    <mergeCell ref="AF10:AG10"/>
    <mergeCell ref="A12:C13"/>
    <mergeCell ref="V14:W14"/>
    <mergeCell ref="AA12:AE12"/>
    <mergeCell ref="AE14:AE15"/>
    <mergeCell ref="V25:W25"/>
    <mergeCell ref="AD14:AD15"/>
    <mergeCell ref="D14:S14"/>
    <mergeCell ref="Z14:Z15"/>
    <mergeCell ref="D12:U13"/>
    <mergeCell ref="V12:Z12"/>
    <mergeCell ref="Y25:Z25"/>
    <mergeCell ref="A1:U1"/>
    <mergeCell ref="A2:U2"/>
    <mergeCell ref="AF12:AJ12"/>
    <mergeCell ref="AP14:AR14"/>
    <mergeCell ref="AJ14:AJ15"/>
    <mergeCell ref="AK12:AO12"/>
    <mergeCell ref="AM14:AM15"/>
    <mergeCell ref="AP12:AT12"/>
    <mergeCell ref="AN14:AN15"/>
    <mergeCell ref="AO14:AO15"/>
    <mergeCell ref="AI14:AI15"/>
    <mergeCell ref="AP7:AT7"/>
    <mergeCell ref="AS14:AS15"/>
    <mergeCell ref="AP8:AT8"/>
    <mergeCell ref="V13:Z13"/>
    <mergeCell ref="AP13:AT13"/>
    <mergeCell ref="B32:C32"/>
    <mergeCell ref="F32:I32"/>
    <mergeCell ref="J32:P32"/>
    <mergeCell ref="F29:I29"/>
    <mergeCell ref="J29:P29"/>
    <mergeCell ref="J31:P31"/>
    <mergeCell ref="F31:I31"/>
    <mergeCell ref="B31:C31"/>
    <mergeCell ref="B30:C30"/>
    <mergeCell ref="F30:I30"/>
    <mergeCell ref="J30:P30"/>
    <mergeCell ref="B29:D29"/>
    <mergeCell ref="D3:I3"/>
    <mergeCell ref="F4:I4"/>
    <mergeCell ref="V8:Z8"/>
    <mergeCell ref="F5:I5"/>
    <mergeCell ref="F6:I6"/>
    <mergeCell ref="F7:I7"/>
    <mergeCell ref="V7:Z7"/>
    <mergeCell ref="A3:B3"/>
    <mergeCell ref="A4:B4"/>
    <mergeCell ref="A5:B5"/>
    <mergeCell ref="A6:B6"/>
    <mergeCell ref="A7:B7"/>
  </mergeCells>
  <conditionalFormatting sqref="AC25 AR25:AS25 W17:X17 W18:W20 X18:X25 AH17:AH25 AM17:AM25 AS17:AS24">
    <cfRule type="containsText" dxfId="4" priority="237" operator="containsText" text="N/A">
      <formula>NOT(ISERROR(SEARCH("N/A",W17)))</formula>
    </cfRule>
    <cfRule type="cellIs" dxfId="3" priority="238" operator="between">
      <formula>#REF!</formula>
      <formula>#REF!</formula>
    </cfRule>
    <cfRule type="cellIs" dxfId="2" priority="239" operator="between">
      <formula>#REF!</formula>
      <formula>#REF!</formula>
    </cfRule>
    <cfRule type="cellIs" dxfId="1" priority="240" operator="between">
      <formula>#REF!</formula>
      <formula>#REF!</formula>
    </cfRule>
  </conditionalFormatting>
  <conditionalFormatting sqref="X25">
    <cfRule type="colorScale" priority="28">
      <colorScale>
        <cfvo type="min"/>
        <cfvo type="percentile" val="50"/>
        <cfvo type="max"/>
        <color rgb="FFF8696B"/>
        <color rgb="FFFFEB84"/>
        <color rgb="FF63BE7B"/>
      </colorScale>
    </cfRule>
  </conditionalFormatting>
  <conditionalFormatting sqref="AC25">
    <cfRule type="colorScale" priority="27">
      <colorScale>
        <cfvo type="min"/>
        <cfvo type="percentile" val="50"/>
        <cfvo type="max"/>
        <color rgb="FFF8696B"/>
        <color rgb="FFFFEB84"/>
        <color rgb="FF63BE7B"/>
      </colorScale>
    </cfRule>
  </conditionalFormatting>
  <conditionalFormatting sqref="AH25">
    <cfRule type="colorScale" priority="26">
      <colorScale>
        <cfvo type="min"/>
        <cfvo type="percentile" val="50"/>
        <cfvo type="max"/>
        <color rgb="FFF8696B"/>
        <color rgb="FFFFEB84"/>
        <color rgb="FF63BE7B"/>
      </colorScale>
    </cfRule>
  </conditionalFormatting>
  <conditionalFormatting sqref="AM25">
    <cfRule type="colorScale" priority="25">
      <colorScale>
        <cfvo type="min"/>
        <cfvo type="percentile" val="50"/>
        <cfvo type="max"/>
        <color rgb="FFF8696B"/>
        <color rgb="FFFFEB84"/>
        <color rgb="FF63BE7B"/>
      </colorScale>
    </cfRule>
  </conditionalFormatting>
  <conditionalFormatting sqref="AR25">
    <cfRule type="colorScale" priority="20">
      <colorScale>
        <cfvo type="min"/>
        <cfvo type="percentile" val="50"/>
        <cfvo type="max"/>
        <color rgb="FFF8696B"/>
        <color rgb="FFFFEB84"/>
        <color rgb="FF63BE7B"/>
      </colorScale>
    </cfRule>
  </conditionalFormatting>
  <conditionalFormatting sqref="W17:X17 W18:W20 X18:X24">
    <cfRule type="containsText" dxfId="0" priority="13" operator="containsText" text="N/A">
      <formula>NOT(ISERROR(SEARCH("N/A",W17)))</formula>
    </cfRule>
  </conditionalFormatting>
  <conditionalFormatting sqref="AR17:AR20">
    <cfRule type="colorScale" priority="359">
      <colorScale>
        <cfvo type="min"/>
        <cfvo type="percentile" val="50"/>
        <cfvo type="max"/>
        <color rgb="FF63BE7B"/>
        <color rgb="FFFFEB84"/>
        <color rgb="FFF8696B"/>
      </colorScale>
    </cfRule>
  </conditionalFormatting>
  <conditionalFormatting sqref="AR17:AR20 AR25">
    <cfRule type="colorScale" priority="392">
      <colorScale>
        <cfvo type="min"/>
        <cfvo type="percentile" val="50"/>
        <cfvo type="max"/>
        <color rgb="FF63BE7B"/>
        <color rgb="FFFFEB84"/>
        <color rgb="FFF8696B"/>
      </colorScale>
    </cfRule>
  </conditionalFormatting>
  <dataValidations count="6">
    <dataValidation type="list" allowBlank="1" showInputMessage="1" showErrorMessage="1" sqref="W5" xr:uid="{00000000-0002-0000-0000-000000000000}">
      <formula1>$AT$7:$AT$10</formula1>
    </dataValidation>
    <dataValidation type="list" allowBlank="1" showInputMessage="1" showErrorMessage="1" sqref="U17:U20" xr:uid="{00000000-0002-0000-0000-000004000000}">
      <formula1>CONTRALORIA</formula1>
    </dataValidation>
    <dataValidation type="list" allowBlank="1" showInputMessage="1" showErrorMessage="1" error="Escriba un texto " promptTitle="Cualquier contenido" sqref="F17:F19" xr:uid="{3A6DAA66-1C68-4696-A13B-FEA26985F081}">
      <formula1>META02</formula1>
    </dataValidation>
    <dataValidation type="list" allowBlank="1" showInputMessage="1" showErrorMessage="1" sqref="J24 J17:J22" xr:uid="{00000000-0002-0000-0000-000002000000}">
      <formula1>PROGRAMACION</formula1>
    </dataValidation>
    <dataValidation type="list" allowBlank="1" showInputMessage="1" showErrorMessage="1" sqref="Q17:Q24" xr:uid="{00000000-0002-0000-0000-000003000000}">
      <formula1>INDICADOR</formula1>
    </dataValidation>
    <dataValidation type="list" allowBlank="1" showInputMessage="1" showErrorMessage="1" error="Escriba un texto " promptTitle="Cualquier contenido" sqref="F22:F24 F20" xr:uid="{644802FB-453C-4A62-84FD-2DD8021A9484}">
      <formula1>META2</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11.42578125" defaultRowHeight="15" x14ac:dyDescent="0.25"/>
  <cols>
    <col min="1" max="1" width="25.140625" customWidth="1"/>
    <col min="2" max="2" width="28.28515625" bestFit="1" customWidth="1"/>
    <col min="3" max="3" width="56.5703125" bestFit="1" customWidth="1"/>
    <col min="4" max="4" width="43.28515625" customWidth="1"/>
    <col min="5" max="5" width="13.28515625" customWidth="1"/>
  </cols>
  <sheetData>
    <row r="1" spans="1:8" x14ac:dyDescent="0.25">
      <c r="A1" t="s">
        <v>133</v>
      </c>
      <c r="B1" t="s">
        <v>134</v>
      </c>
      <c r="C1" t="s">
        <v>135</v>
      </c>
      <c r="D1" t="s">
        <v>136</v>
      </c>
      <c r="F1" t="s">
        <v>137</v>
      </c>
    </row>
    <row r="2" spans="1:8" x14ac:dyDescent="0.25">
      <c r="A2" t="s">
        <v>138</v>
      </c>
      <c r="B2" t="s">
        <v>139</v>
      </c>
      <c r="D2" t="s">
        <v>72</v>
      </c>
      <c r="F2" t="s">
        <v>140</v>
      </c>
    </row>
    <row r="3" spans="1:8" x14ac:dyDescent="0.25">
      <c r="A3" t="s">
        <v>141</v>
      </c>
      <c r="B3" t="s">
        <v>142</v>
      </c>
      <c r="C3" t="s">
        <v>79</v>
      </c>
      <c r="D3" t="s">
        <v>59</v>
      </c>
      <c r="F3" t="s">
        <v>61</v>
      </c>
    </row>
    <row r="4" spans="1:8" x14ac:dyDescent="0.25">
      <c r="A4" t="s">
        <v>143</v>
      </c>
      <c r="C4" t="s">
        <v>56</v>
      </c>
      <c r="D4" t="s">
        <v>144</v>
      </c>
      <c r="F4" t="s">
        <v>145</v>
      </c>
    </row>
    <row r="5" spans="1:8" x14ac:dyDescent="0.25">
      <c r="A5" t="s">
        <v>146</v>
      </c>
      <c r="C5" t="s">
        <v>68</v>
      </c>
      <c r="D5" t="s">
        <v>147</v>
      </c>
    </row>
    <row r="6" spans="1:8" x14ac:dyDescent="0.25">
      <c r="A6" t="s">
        <v>148</v>
      </c>
      <c r="C6" t="s">
        <v>149</v>
      </c>
      <c r="E6" t="s">
        <v>150</v>
      </c>
      <c r="G6" t="s">
        <v>151</v>
      </c>
    </row>
    <row r="7" spans="1:8" x14ac:dyDescent="0.25">
      <c r="A7" t="s">
        <v>152</v>
      </c>
      <c r="E7" t="s">
        <v>153</v>
      </c>
      <c r="G7" t="s">
        <v>154</v>
      </c>
    </row>
    <row r="8" spans="1:8" x14ac:dyDescent="0.25">
      <c r="E8" t="s">
        <v>155</v>
      </c>
      <c r="G8" t="s">
        <v>156</v>
      </c>
    </row>
    <row r="9" spans="1:8" x14ac:dyDescent="0.25">
      <c r="E9" t="s">
        <v>157</v>
      </c>
    </row>
    <row r="10" spans="1:8" x14ac:dyDescent="0.25">
      <c r="E10" t="s">
        <v>158</v>
      </c>
    </row>
    <row r="12" spans="1:8" s="3" customFormat="1" ht="74.25" customHeight="1" x14ac:dyDescent="0.25">
      <c r="A12" s="11"/>
      <c r="C12" s="12"/>
      <c r="D12" s="6"/>
      <c r="H12" s="3" t="s">
        <v>159</v>
      </c>
    </row>
    <row r="13" spans="1:8" s="3" customFormat="1" ht="74.25" customHeight="1" x14ac:dyDescent="0.25">
      <c r="A13" s="11"/>
      <c r="C13" s="12"/>
      <c r="D13" s="6"/>
      <c r="H13" s="3" t="s">
        <v>160</v>
      </c>
    </row>
    <row r="14" spans="1:8" s="3" customFormat="1" ht="74.25" customHeight="1" x14ac:dyDescent="0.25">
      <c r="A14" s="11"/>
      <c r="C14" s="12"/>
      <c r="D14" s="2"/>
      <c r="H14" s="3" t="s">
        <v>161</v>
      </c>
    </row>
    <row r="15" spans="1:8" s="3" customFormat="1" ht="74.25" customHeight="1" x14ac:dyDescent="0.25">
      <c r="A15" s="11"/>
      <c r="C15" s="12"/>
      <c r="D15" s="2"/>
      <c r="H15" s="3" t="s">
        <v>162</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163</v>
      </c>
      <c r="C99" t="s">
        <v>164</v>
      </c>
    </row>
    <row r="100" spans="2:3" x14ac:dyDescent="0.25">
      <c r="B100" s="10">
        <v>1167</v>
      </c>
      <c r="C100" s="3" t="s">
        <v>165</v>
      </c>
    </row>
    <row r="101" spans="2:3" ht="30" x14ac:dyDescent="0.25">
      <c r="B101" s="10">
        <v>1131</v>
      </c>
      <c r="C101" s="3" t="s">
        <v>166</v>
      </c>
    </row>
    <row r="102" spans="2:3" x14ac:dyDescent="0.25">
      <c r="B102" s="10">
        <v>1177</v>
      </c>
      <c r="C102" s="3" t="s">
        <v>167</v>
      </c>
    </row>
    <row r="103" spans="2:3" ht="30" x14ac:dyDescent="0.25">
      <c r="B103" s="10">
        <v>1094</v>
      </c>
      <c r="C103" s="3" t="s">
        <v>168</v>
      </c>
    </row>
    <row r="104" spans="2:3" x14ac:dyDescent="0.25">
      <c r="B104" s="10">
        <v>1128</v>
      </c>
      <c r="C104" s="3" t="s">
        <v>169</v>
      </c>
    </row>
    <row r="105" spans="2:3" ht="30" x14ac:dyDescent="0.25">
      <c r="B105" s="10">
        <v>1095</v>
      </c>
      <c r="C105" s="3" t="s">
        <v>170</v>
      </c>
    </row>
    <row r="106" spans="2:3" ht="30" x14ac:dyDescent="0.25">
      <c r="B106" s="10">
        <v>1129</v>
      </c>
      <c r="C106" s="3" t="s">
        <v>171</v>
      </c>
    </row>
    <row r="107" spans="2:3" ht="45" x14ac:dyDescent="0.25">
      <c r="B107" s="10">
        <v>1120</v>
      </c>
      <c r="C107" s="3" t="s">
        <v>172</v>
      </c>
    </row>
    <row r="108" spans="2:3" x14ac:dyDescent="0.25">
      <c r="B108" s="9"/>
    </row>
    <row r="109" spans="2:3" x14ac:dyDescent="0.25">
      <c r="B109" s="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2019-05-09T20:07:20Z</dcterms:modified>
  <cp:category/>
  <cp:contentStatus/>
</cp:coreProperties>
</file>