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C:\Users\martha.barreto\Secretaria Distrital de Gobierno\Jeraldyn Tautiva Guarin - 2_PLANES DE ACCIÓN\PLAN DE ACCIÒN 2019\2_SEGUIMIENTO PG_2019\1_SEGUIMIENTO\1_REPORTES TRIMESTRALES\I_TRIMESTRE\II_ALCALDÍAS LOCALES\"/>
    </mc:Choice>
  </mc:AlternateContent>
  <xr:revisionPtr revIDLastSave="77" documentId="6_{E98EBA4F-CB6B-4955-94EA-8EF681A0A935}" xr6:coauthVersionLast="36" xr6:coauthVersionMax="43" xr10:uidLastSave="{11AD6AAE-B505-434D-8090-A033F09D8E37}"/>
  <bookViews>
    <workbookView xWindow="-120" yWindow="-120" windowWidth="15600" windowHeight="11760" tabRatio="651" xr2:uid="{00000000-000D-0000-FFFF-FFFF00000000}"/>
  </bookViews>
  <sheets>
    <sheet name="PLAN GESTION POR PROCESO" sheetId="1" r:id="rId1"/>
    <sheet name="Hoja2" sheetId="2" state="hidden" r:id="rId2"/>
    <sheet name="Hoja4" sheetId="5" state="hidden" r:id="rId3"/>
  </sheets>
  <externalReferences>
    <externalReference r:id="rId4"/>
  </externalReferences>
  <definedNames>
    <definedName name="_xlnm._FilterDatabase" localSheetId="0" hidden="1">'PLAN GESTION POR PROCESO'!$A$12:$AT$34</definedName>
    <definedName name="_xlnm.Print_Area" localSheetId="0">'PLAN GESTION POR PROCESO'!$A$1:$AT$40</definedName>
    <definedName name="BIEN">#REF!</definedName>
    <definedName name="CANTIDAD">#REF!</definedName>
    <definedName name="CODIGO">Hoja2!$B$100:$B$107</definedName>
    <definedName name="CONTRALORIA">Hoja2!$G$7:$G$8</definedName>
    <definedName name="DEPENDENCIA">Hoja2!$B$118:$B$137</definedName>
    <definedName name="FUENTE">Hoja2!$B$2:$B$3</definedName>
    <definedName name="INDICADOR">Hoja2!$F$2:$F$4</definedName>
    <definedName name="LIDERPROCESO">Hoja2!$C$118:$C$137</definedName>
    <definedName name="MEDICION">Hoja2!$E$2:$E$3</definedName>
    <definedName name="MEDICIONFINAL">Hoja2!$E$7:$E$10</definedName>
    <definedName name="META">Hoja2!$C$12:$C$45</definedName>
    <definedName name="META02">#REF!</definedName>
    <definedName name="META2">Hoja2!$C$2:$C$5</definedName>
    <definedName name="OBJETIVOS">Hoja2!$A$12:$A$21</definedName>
    <definedName name="PMRFINAL">Hoja2!$H$12:$H$15</definedName>
    <definedName name="PRODUCTO">Hoja2!$D$12:$D$47</definedName>
    <definedName name="PROGRAMACION">Hoja2!$D$2:$D$5</definedName>
    <definedName name="proyectos">Hoja2!$C$100:$C$107</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8"/>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X21" i="1" l="1"/>
  <c r="X22" i="1"/>
  <c r="X28" i="1"/>
  <c r="X34" i="1" s="1"/>
  <c r="X30" i="1"/>
  <c r="AS18" i="1"/>
  <c r="AS19" i="1"/>
  <c r="AS20" i="1"/>
  <c r="AS21" i="1"/>
  <c r="AS22" i="1"/>
  <c r="AS23" i="1"/>
  <c r="AS24" i="1"/>
  <c r="AS25" i="1"/>
  <c r="AS26" i="1"/>
  <c r="AS27" i="1"/>
  <c r="AS28" i="1"/>
  <c r="AS29" i="1"/>
  <c r="AS30" i="1"/>
  <c r="AS31" i="1"/>
  <c r="AS32" i="1"/>
  <c r="AS33" i="1"/>
  <c r="AS17" i="1"/>
  <c r="AM18" i="1"/>
  <c r="AM19" i="1"/>
  <c r="AM20" i="1"/>
  <c r="AM21" i="1"/>
  <c r="AM22" i="1"/>
  <c r="AM23" i="1"/>
  <c r="AM24" i="1"/>
  <c r="AM25" i="1"/>
  <c r="AM26" i="1"/>
  <c r="AM27" i="1"/>
  <c r="AM28" i="1"/>
  <c r="AM30" i="1"/>
  <c r="AM31" i="1"/>
  <c r="AM32" i="1"/>
  <c r="AM33" i="1"/>
  <c r="AM34" i="1"/>
  <c r="AH18" i="1"/>
  <c r="AH20" i="1"/>
  <c r="AH21" i="1"/>
  <c r="AH22" i="1"/>
  <c r="AH25" i="1"/>
  <c r="AH26" i="1"/>
  <c r="AH27" i="1"/>
  <c r="AH28" i="1"/>
  <c r="AH29" i="1"/>
  <c r="AH30" i="1"/>
  <c r="AH31" i="1"/>
  <c r="AH34" i="1"/>
  <c r="AC18" i="1"/>
  <c r="AC19" i="1"/>
  <c r="AC20" i="1"/>
  <c r="AC21" i="1"/>
  <c r="AC22" i="1"/>
  <c r="AC23" i="1"/>
  <c r="AC24" i="1"/>
  <c r="AC25" i="1"/>
  <c r="AC26" i="1"/>
  <c r="AC27" i="1"/>
  <c r="AC28" i="1"/>
  <c r="AC30" i="1"/>
  <c r="AC31" i="1"/>
  <c r="AC32" i="1"/>
  <c r="AC33" i="1"/>
  <c r="AC17" i="1"/>
  <c r="P19" i="1"/>
  <c r="E34" i="1"/>
  <c r="P27" i="1"/>
  <c r="P26" i="1"/>
  <c r="P25" i="1"/>
  <c r="P18" i="1"/>
  <c r="P20" i="1"/>
  <c r="P21" i="1"/>
  <c r="P22" i="1"/>
  <c r="P17" i="1"/>
  <c r="P31" i="1"/>
  <c r="P29" i="1"/>
  <c r="AR34" i="1"/>
  <c r="AC3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J15" authorId="0" shapeId="0" xr:uid="{00000000-0006-0000-0000-000001000000}">
      <text>
        <r>
          <rPr>
            <b/>
            <sz val="8"/>
            <color indexed="81"/>
            <rFont val="Tahoma"/>
            <family val="2"/>
          </rPr>
          <t>juan.jimenez:</t>
        </r>
        <r>
          <rPr>
            <sz val="8"/>
            <color indexed="81"/>
            <rFont val="Tahoma"/>
            <family val="2"/>
          </rPr>
          <t xml:space="preserve">
Establecer el tipo programación:
- Suma
-Constante
-Creciente
-Decreciente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Sandy.Calderon</author>
  </authors>
  <commentList>
    <comment ref="C91" authorId="0" shapeId="0" xr:uid="{00000000-0006-0000-0100-00000100000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<sst xmlns="http://schemas.openxmlformats.org/spreadsheetml/2006/main" count="482" uniqueCount="265">
  <si>
    <t>ALCALDÍA LOCAL DE SUBA</t>
  </si>
  <si>
    <t>SECRETARIA DISTRITAL DE GOBIERNO</t>
  </si>
  <si>
    <t>VIGENCIA DE LA PLANEACIÓN</t>
  </si>
  <si>
    <t>CONTROL DE CAMBIOS</t>
  </si>
  <si>
    <t>ALCALDÍA LOCAL</t>
  </si>
  <si>
    <t>VERSIÓN</t>
  </si>
  <si>
    <t>FECHA</t>
  </si>
  <si>
    <t>DESCRIPCIÓN DE LA MODIFICACIÓN</t>
  </si>
  <si>
    <t>PROCESOS ASOCIADOS</t>
  </si>
  <si>
    <t>GESTIÓN PÚBLICA TERRITORIAL LOCAL 
GESTIÓN CORPORATIVA LOCAL
INSPECCIÓN VIGILANCIA Y CONTROL
GERENCIA DE TIC</t>
  </si>
  <si>
    <t>Se hace la oficialización del Plan de Gestión de la Alcaldía Local 2019 por parte de la Oficina Asesora de Planeación todaa vez que no se recibió comunicación por parte de la Alcaldía Local.</t>
  </si>
  <si>
    <t>Se  incorporan las líneas base de la metas: (i) "Porcentaje de avance acumulado en el cumplimiento físico entregado del Plan de Desarrollo Local que arroja la MUSI"; (ii) "Dar respuesta al 100% de los requerimientos ciudadanos asignados a la Alcaldía Local con corte a 31 de diciembre de 2018, según la información de seguimiento presentada por el proceso de Servicio a la Ciudadanía", con relación a esta última meta se modifica el tipo de  programación y la programación  conforme a la información remitid por el Alcalde Local.</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</si>
  <si>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</si>
  <si>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</si>
  <si>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</si>
  <si>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</si>
  <si>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</si>
  <si>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</si>
  <si>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</si>
  <si>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</si>
  <si>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</si>
  <si>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</si>
  <si>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</si>
  <si>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</si>
  <si>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</si>
  <si>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</si>
  <si>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</si>
  <si>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PROCESO</t>
  </si>
  <si>
    <t>META PLAN DE GESTIÓN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</si>
  <si>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</si>
  <si>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</si>
  <si>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</si>
  <si>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</si>
  <si>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</si>
  <si>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</si>
  <si>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</si>
  <si>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</si>
  <si>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</si>
  <si>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</si>
  <si>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</si>
  <si>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</si>
  <si>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</si>
  <si>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</si>
  <si>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</si>
  <si>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</si>
  <si>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</si>
  <si>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</si>
  <si>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</si>
  <si>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</si>
  <si>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 xml:space="preserve">Fortalecer la capacidad institucional y para el ejercicio de la función  policiva por parte de las autoridades </t>
  </si>
  <si>
    <t>Gestión Pública Territorial Local</t>
  </si>
  <si>
    <r>
      <t xml:space="preserve">Incrementar en un </t>
    </r>
    <r>
      <rPr>
        <b/>
        <sz val="12"/>
        <rFont val="Garamond"/>
        <family val="1"/>
      </rPr>
      <t>10%</t>
    </r>
    <r>
      <rPr>
        <sz val="12"/>
        <rFont val="Garamond"/>
        <family val="1"/>
      </rPr>
      <t xml:space="preserve"> la participación de los ciudadanos en la audiencia de rendición de cuentas.</t>
    </r>
  </si>
  <si>
    <t>RETADORA (MEJORA)</t>
  </si>
  <si>
    <t>Porcentaje de incremento de la participación de los Ciudadanos en la Audiencia de Rendición de Cuentas</t>
  </si>
  <si>
    <t>((No. ciudadanos participantes en la audiencia de Rendición de Cuentas vigencia 2019 - No. ciudadanos participantes en la audiencia de Rendición de Cuentas Vigencia 2018) /  No. ciudadanos participantes en la audiencia de Rendición de Cuentas Vigencia 2018)*100</t>
  </si>
  <si>
    <t>Diligenciar de acuerdo con el informe de veeduría distrital</t>
  </si>
  <si>
    <t>SUMA</t>
  </si>
  <si>
    <t>Ciudadanos</t>
  </si>
  <si>
    <t>EFICACIA</t>
  </si>
  <si>
    <t>Registros de asistencia a la audiencia pública de rendición de cuentas 2018 y  2019</t>
  </si>
  <si>
    <t>Alcaldía Local</t>
  </si>
  <si>
    <t>Informe de Veeduría Distrital</t>
  </si>
  <si>
    <t>META NO PROGRAMADA</t>
  </si>
  <si>
    <r>
      <t xml:space="preserve">Lograr el </t>
    </r>
    <r>
      <rPr>
        <b/>
        <sz val="12"/>
        <rFont val="Garamond"/>
        <family val="1"/>
      </rPr>
      <t xml:space="preserve">65% </t>
    </r>
    <r>
      <rPr>
        <sz val="12"/>
        <rFont val="Garamond"/>
        <family val="1"/>
      </rPr>
      <t>de avance en el cumplimiento físico del Plan de Desarrollo Local</t>
    </r>
  </si>
  <si>
    <t>Porcentaje de Avance en el Cumplimiento Físico del Plan de Desarrollo Local</t>
  </si>
  <si>
    <t>Porcentaje de avance acumulado en el cumplimiento físico entregado del Plan de Desarrollo Local que arroja la MUSI.</t>
  </si>
  <si>
    <t>Porcentaje</t>
  </si>
  <si>
    <t>EFECTIVIDAD</t>
  </si>
  <si>
    <t>MUSI</t>
  </si>
  <si>
    <t>Matriz MUSI</t>
  </si>
  <si>
    <t>Integrar las herramientas de planeación, gestión y control, con enfoque de innovación, mejoramiento continuo, responsabilidad social, desarrollo integral del talento humano y transparencia</t>
  </si>
  <si>
    <t xml:space="preserve">Gestión Corporativa Local </t>
  </si>
  <si>
    <r>
      <t xml:space="preserve">Comprometer al 30 de julio del 2019 el </t>
    </r>
    <r>
      <rPr>
        <b/>
        <sz val="12"/>
        <rFont val="Garamond"/>
        <family val="1"/>
      </rPr>
      <t>50%</t>
    </r>
    <r>
      <rPr>
        <sz val="12"/>
        <rFont val="Garamond"/>
        <family val="1"/>
      </rPr>
      <t xml:space="preserve"> del presupuesto de inversión directa disponible a la vigencia para el FDL y el </t>
    </r>
    <r>
      <rPr>
        <b/>
        <sz val="12"/>
        <rFont val="Garamond"/>
        <family val="1"/>
      </rPr>
      <t>95%</t>
    </r>
    <r>
      <rPr>
        <sz val="12"/>
        <rFont val="Garamond"/>
        <family val="1"/>
      </rPr>
      <t xml:space="preserve"> al 31 de diciembre de 2019.</t>
    </r>
  </si>
  <si>
    <t>Porcentaje de Compromisos de la vigencia 2019</t>
  </si>
  <si>
    <t>(Valor de RP de inversión directa de la vigencia  / Valor total del presupuesto de inversión directa de la Vigencia)*100</t>
  </si>
  <si>
    <t>Porcentaje de compromisos de la vigencia a 30 de junio y a 31 de diciembre de 2018</t>
  </si>
  <si>
    <t>Compromisos</t>
  </si>
  <si>
    <t>EFICIENCIA</t>
  </si>
  <si>
    <t>PREDIS</t>
  </si>
  <si>
    <r>
      <t>Girar mínimo el 4</t>
    </r>
    <r>
      <rPr>
        <b/>
        <sz val="12"/>
        <rFont val="Garamond"/>
        <family val="1"/>
      </rPr>
      <t>0%</t>
    </r>
    <r>
      <rPr>
        <sz val="12"/>
        <rFont val="Garamond"/>
        <family val="1"/>
      </rPr>
      <t xml:space="preserve"> del presupuesto de inversión directa comprometido en la vigencia 2019</t>
    </r>
  </si>
  <si>
    <t>GESTIÓN</t>
  </si>
  <si>
    <t>Porcentaje de Giros de la Vigencia 2019</t>
  </si>
  <si>
    <t>(Valor de los giros de inversión directa de la vigencia  / Valor total del presupuesto de inversión directa de la vigencia)*100</t>
  </si>
  <si>
    <t>Porcentaje de giros  de la vigencia a 31 de diciembre de 2018</t>
  </si>
  <si>
    <t>Giros</t>
  </si>
  <si>
    <t>De acuerdo al reporte del PREDIS los giros realizados en la vigencia 2019 fueron:
1,189,944,984/75,548,593,000
=1,58%</t>
  </si>
  <si>
    <t>Girar el 50% del presupuesto constituido como Obligaciones por Pagar de la vigencia 2017 y anteriores (Inversión)</t>
  </si>
  <si>
    <t>Porcentaje de Giros de Obligaciones por Pagar 2017 y anteriores</t>
  </si>
  <si>
    <t>(Valor de los giros de obligaciones por pagar de la vigencia 2017 y anteriores  / Valor total de las obligaciones por pagar de la vigencia 2017 y anteriores)*100</t>
  </si>
  <si>
    <t>Porcentaje de giros de las obligaciones por pagar  de la vigencia 2016 y anteriores, con corte a 31 de diciembre de 2018</t>
  </si>
  <si>
    <t>De acuerdo al reporte del PREDIS los giros realizados en la vigencia 2019 para obligaciones 2017 y anteriores fueron:
1,232,714,905/36,144,169,237
=3,41%</t>
  </si>
  <si>
    <t>Girar el 50% del presupuesto constituido como Obligaciones por Pagar de la vigencia 2018 Inversión</t>
  </si>
  <si>
    <t>Porcentaje de Giros de Obligaciones por Pagar 2018</t>
  </si>
  <si>
    <t>(Valor de los giros de obligaciones por pagar de la vigencia 2018 / Valor total de las obligaciones por pagar de la vigencia 2018)*100</t>
  </si>
  <si>
    <t>Porcentaje de giros de las obligaciones por pagar  de la vigencia 2017, con corte a 31 de diciembre de 2018</t>
  </si>
  <si>
    <t>De acuerdo al reporte del PREDIS los giros realizados en la vigencia 2019 para obligaciones 2018 fueron:
2,860,903,127/66,650,970,763
=4,29%</t>
  </si>
  <si>
    <t>Fortalecer la capacidad institucional y para el ejercicio de la función  policiva por parte de las autoridades locales a cargo de la SDG.</t>
  </si>
  <si>
    <t>Inspección Vigilancia y Control</t>
  </si>
  <si>
    <t>Dar impulso procesal  ( Avocar, rechazar, enviar al competente, fallar) al 60% de los comparendos recibidos en las vigencias anteriores al año 2019.</t>
  </si>
  <si>
    <t>Porcentaje de impulsos procesales por los inspectores en las Localidades</t>
  </si>
  <si>
    <t>(Número de impulsos procesales resueltos en la localidad/Número de comparendos anteriores a la vigencia 2019 en la Localidad )*100</t>
  </si>
  <si>
    <t xml:space="preserve">Impulsos Procesales </t>
  </si>
  <si>
    <t>Siactua</t>
  </si>
  <si>
    <t>Alcalde Local</t>
  </si>
  <si>
    <t>Dar impulso procesal  ( Avocar, rechazar, enviar al competente, fallar, ) al 60% de las quejas recibidas en las vigencias anteriores al año 2019 .</t>
  </si>
  <si>
    <t>(Número de impulsos procesales resueltos en la localidad/Número de quejas recibidas en la Localidad anteriores a la vigencia 2019)*100</t>
  </si>
  <si>
    <t xml:space="preserve">Siactua </t>
  </si>
  <si>
    <t>Realizar 42 acciones de control u operativos en materia de actividad económica</t>
  </si>
  <si>
    <t>Cantidad de acciones de control u operativos en materia de económica realizados</t>
  </si>
  <si>
    <t>Número de Acciones de Control u Operativos en materia de actividad económica</t>
  </si>
  <si>
    <t>Operativos en materia de actividad económica</t>
  </si>
  <si>
    <t>Informe de operativo
Actas</t>
  </si>
  <si>
    <t>20196110048982 de 22-02-2019;20196110055982 de 2-03-2019;  20196110064972 de 5-03-2019; 20196110069812 de 6-03-2019; 20196110064532 del 12-03-2019; 20196110067282 de 12-03-2019; 20196110069802 de 15-03-2019; 20196110082572 de 20-03-2019; 20196110075972 de 20-03-2019; 20196110084942 de 28-03-2019; 20196110082112 del 28-03-2019; 20196110082562 del 28-03-2019</t>
  </si>
  <si>
    <t>ACTAS DE OPERATIVOS-ORFEO</t>
  </si>
  <si>
    <t>Realizar 24 acciones de control u operativos en materia de obras y urbanismo relacionados con la integridad urbanística.</t>
  </si>
  <si>
    <t>Cantidad de acciones de control u operativos en materia de urbanismo relacionados con la integridad urbanística</t>
  </si>
  <si>
    <t>Número de Acciones de Control u Operativos en Materia de Urbanismo Relacionados con la Integridad urbanística.</t>
  </si>
  <si>
    <t>Operativos en materia de urbanismo</t>
  </si>
  <si>
    <t>20196110069582 13-03-2019; 20196130009033 de 15-03-2019; 20196130009043 de 15-03-2019; 20196130009053 de 15-03-2019; 20196130009113 de 15-03-2019; 20196110082292 de 20-03-2019; 20196130009073 de 22-03-2019; 20196130008553 del 21-03-2019</t>
  </si>
  <si>
    <t>Realizar  24  acciones de control u operativos en materia de urbanismo relacionados con la integridad del Espacio Público.</t>
  </si>
  <si>
    <t>Cantidad de acciones de control de operativos en materia de urbanismo relacionados con espacio público</t>
  </si>
  <si>
    <t>Número de Acciones de Control u Operativos en Materia de Urbanismo Relacionados con espacio público.</t>
  </si>
  <si>
    <t>Operativos de Recuperación de espacio público</t>
  </si>
  <si>
    <t xml:space="preserve">20196110042622 de 19-02-2019; 20196110042632 de 20-02-2019; 20196110075972 de 20-03-2019; 20196110064412 de 4-03-2019;  20196110067282 de 13-03-2019; 20196110082092 de 28-03-2019; 20196110084202 de 28-03-2019, </t>
  </si>
  <si>
    <t>Asegurar el acceso de la ciudadanía a la información y oferta institucional</t>
  </si>
  <si>
    <t>Gerencia de TIC</t>
  </si>
  <si>
    <t>Cumplir el 100% de los lineamientos de gestión de las TIC impartidas por la DTI del nivel central para la vigencia 2019</t>
  </si>
  <si>
    <t>Porcentaje del lineamientos de gestión de TIC Impartidas por la DTI del nivel central Cumplidas</t>
  </si>
  <si>
    <t>(# de lineamientos de gestión de TIC cumplidos por la alcaldía local en la vigencia 2018 /Total de lineamientos de gestión de TIC impartidos por la DTI de Nivel Central) *100</t>
  </si>
  <si>
    <t>CONSTANTE</t>
  </si>
  <si>
    <t>Lineamientos de Gestión de TIC Impartidos por la DTI Cumplidas</t>
  </si>
  <si>
    <t>Sistema de Gestión Documental
Aplicativo Hola
Archivo área de Sistemas</t>
  </si>
  <si>
    <t>Seguimiento al Porcentaje de Políticas de Gestión TIC</t>
  </si>
  <si>
    <t>De acuerdo al informe remitido por la DTI de los 6 lineamientos evaluados la alcaldía local cumple con el 81%</t>
  </si>
  <si>
    <t>Radicado N° 20194400192783</t>
  </si>
  <si>
    <t>Implementación del Modelo Integrado de Planeación y Gestión</t>
  </si>
  <si>
    <t>Presentar una (1) propuesta de buena práctica de gestión encaminada al fortalecimiento de la integridad en el servicio público y/o lucha contra la corrupción en la entidad.</t>
  </si>
  <si>
    <t>SOTENIBILIDAD DEL SISTEMA DE GESTIÓN</t>
  </si>
  <si>
    <t>Propuesta de buena práctica de gestión registrada  por proceso o Alcaldía Local en la herramienta de gestión del conocimiento (AGORA).</t>
  </si>
  <si>
    <t>Numero de propuestas de buenas practicas de gestión  registradas</t>
  </si>
  <si>
    <t>Buenas prácticas de gestión registradas en la herramienta AGORA</t>
  </si>
  <si>
    <t>Agora</t>
  </si>
  <si>
    <t>Líder del Proceso y/o Alcaldía Local  o a quien delegue.</t>
  </si>
  <si>
    <t>Seguimiento Agora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</si>
  <si>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</si>
  <si>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</si>
  <si>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rFont val="Garamond"/>
        <family val="1"/>
      </rPr>
      <t>/</t>
    </r>
    <r>
      <rPr>
        <sz val="12"/>
        <rFont val="Garamond"/>
        <family val="1"/>
      </rPr>
      <t xml:space="preserve"> N°  de acciones a gestionar bajo responsabilidad del proceso)*100</t>
    </r>
  </si>
  <si>
    <t>N/A</t>
  </si>
  <si>
    <t>Planes de mejora</t>
  </si>
  <si>
    <t>MIMEC - SIG</t>
  </si>
  <si>
    <t>Reportes MIMEC - SIG remitidos por la OAP</t>
  </si>
  <si>
    <t>La Alcaldía Local actualmente presenta un nivel de cumplimiento del 60% de las acciones de mejora documentadas y vigentes.</t>
  </si>
  <si>
    <t xml:space="preserve">Reportes MIMEC - SIG </t>
  </si>
  <si>
    <t>Dar respuesta al 100% de los requerimientos ciudadanos asignados a la Alcaldía Local con corte a 31 de diciembre de 2018, según la información de seguimiento presentada por el proceso de Servicio a la Ciudadanía</t>
  </si>
  <si>
    <t xml:space="preserve">Porcentaje de requerimientos ciudadanos con respuesta de fondo con corte a 31 de diciembre de 2018, según verificación efectuada por el proceso de Servicio a la Ciudadanía </t>
  </si>
  <si>
    <t xml:space="preserve"> ((Número de requerimientos ciudadanos con respuesta de fondo asignados a la Alcaldía Local con corte a 31 de diciembre de 2018/Número de requerimientos ciudadanos asignados a la Alcaldía Local  con corte a 31 de diciembre de 2018)*100%)</t>
  </si>
  <si>
    <t>Requerimientos ciudadanos con respuesta</t>
  </si>
  <si>
    <t>Aplicativo Gestión Documental</t>
  </si>
  <si>
    <t>Seguimiento requerimientos ciudadanos</t>
  </si>
  <si>
    <t>Obtener una calificación semestral  igual o superior al 70 % en la medición desempeño ambiental de la dependencia, empleando como mecanismo de medición la herramienta establecida por la Oficina Asesora de Planeación.</t>
  </si>
  <si>
    <t>Cumplimiento de criterios ambientales</t>
  </si>
  <si>
    <t xml:space="preserve">Porcentaje de cumplimiento de criterios ambientales </t>
  </si>
  <si>
    <t>Porcentaje de buenas prácticas ambientales implementadas</t>
  </si>
  <si>
    <t>Herramienta Oficina Asesora de Planeación</t>
  </si>
  <si>
    <t>Listas de chequeo al cumplimiento de criterios ambientales remitidos por la OAP</t>
  </si>
  <si>
    <t>Nivel de conocimientos de MIPG</t>
  </si>
  <si>
    <t>(Sumatoria de calificaciones obtenidas por proceso y/o Alcaldía Local / Número de personas evaluadas)*100</t>
  </si>
  <si>
    <t>Promedio de calificación en conocimientos de MIPG</t>
  </si>
  <si>
    <t>TOTAL PLAN DE GESTIÓN</t>
  </si>
  <si>
    <t>PRIMER TRIMESTRE</t>
  </si>
  <si>
    <t>SEGUNDO TRIMESTRE</t>
  </si>
  <si>
    <t>TERCER TRIMESTRE</t>
  </si>
  <si>
    <t>CUARTO TRIMESTRE</t>
  </si>
  <si>
    <t>Porcentaje de Cumplimiento PLAN DE GESTIÓN 2019</t>
  </si>
  <si>
    <t xml:space="preserve">ELABORÓ: </t>
  </si>
  <si>
    <t xml:space="preserve">REVISÓ: </t>
  </si>
  <si>
    <t>APROBÓ:</t>
  </si>
  <si>
    <t>Firma:</t>
  </si>
  <si>
    <t xml:space="preserve">FAVOR RELACIONAR LOS CODIGOS Y NOMBRES DE LOS PROYECTOS DE INVERSIÓN DE SU ALCALDIA </t>
  </si>
  <si>
    <t>CODIGO</t>
  </si>
  <si>
    <t>RUBROSFUNCIONAMIENTO</t>
  </si>
  <si>
    <t>FUENTE</t>
  </si>
  <si>
    <t>SIG</t>
  </si>
  <si>
    <t>PROGRAMACION</t>
  </si>
  <si>
    <t>INDICADOR</t>
  </si>
  <si>
    <t>ADQUISICION DE BIENES</t>
  </si>
  <si>
    <t>GASTOS DE FUNCIONAMIENTO</t>
  </si>
  <si>
    <t>ADQUISICION DE SERVICIOS</t>
  </si>
  <si>
    <t>GASTOS DE INVERSION</t>
  </si>
  <si>
    <t>RUTINARIA</t>
  </si>
  <si>
    <t>SERVICIOS PUBLICOS</t>
  </si>
  <si>
    <t>CRECIENTE</t>
  </si>
  <si>
    <t>GASTOS GENERALES</t>
  </si>
  <si>
    <t>DECRECIENTE</t>
  </si>
  <si>
    <t>SERVICIOS PERSONALES</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</si>
  <si>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</si>
  <si>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</si>
  <si>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</si>
  <si>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</si>
  <si>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</si>
  <si>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</si>
  <si>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</si>
  <si>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</si>
  <si>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</si>
  <si>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</si>
  <si>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</si>
  <si>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</si>
  <si>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</si>
  <si>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</si>
  <si>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</si>
  <si>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</si>
  <si>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</si>
  <si>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</si>
  <si>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</si>
  <si>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</si>
  <si>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</si>
  <si>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</si>
  <si>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DEPENDENCIA</t>
  </si>
  <si>
    <t>ALCALDIA LOCAL DE USAQUEN</t>
  </si>
  <si>
    <t>ALCALDE/SA LOCAL DE USAQUEN</t>
  </si>
  <si>
    <t>ALCALDIA LOCAL DE CHAPINERO</t>
  </si>
  <si>
    <t>ALCALDE/SA LOCAL DE CHAPINERO</t>
  </si>
  <si>
    <t>ALCALDIA LOCAL DE SANTAFE</t>
  </si>
  <si>
    <t>ALCALDE/SA LOCAL DE SANTAFE</t>
  </si>
  <si>
    <t>ALCALDIA LOCAL DE SAN CRISTOBAL</t>
  </si>
  <si>
    <t>ALCALDE/SA LOCAL DE SAN CRISTOBAL</t>
  </si>
  <si>
    <t>ALCALDIA LOCAL DE USME</t>
  </si>
  <si>
    <t>ALCALDE/SA LOCAL DE USME</t>
  </si>
  <si>
    <t>ALCALDIA LOCAL DE TUNJUELITO</t>
  </si>
  <si>
    <t>ALCALDE/SA LOCAL DE TUNJUELITO</t>
  </si>
  <si>
    <t>ALCALDIA LOCAL DE BOSA</t>
  </si>
  <si>
    <t>ALCALDE/SA LOCAL DE BOSA</t>
  </si>
  <si>
    <t>ALCALDIA LOCAL DE KENNEDY</t>
  </si>
  <si>
    <t>ALCALDE/SA LOCAL DE KENNEDY</t>
  </si>
  <si>
    <t>ALCALDIA LOCAL DE FONTIBON</t>
  </si>
  <si>
    <t>ALCALDE/SA LOCAL DE FONTIBON</t>
  </si>
  <si>
    <t>ALCALDIA LOCAL DE ENGATIVA</t>
  </si>
  <si>
    <t>ALCALDE/SA LOCAL DE ENGATIVA</t>
  </si>
  <si>
    <t>ALCALDIA LOCAL DE SUBA</t>
  </si>
  <si>
    <t>ALCALDE/SA LOCAL DE SUBA</t>
  </si>
  <si>
    <t>ALCALDIA LOCAL DE BARRIOS UNIDOS</t>
  </si>
  <si>
    <t>ALCALDE/SA LOCAL DE BARRIOS UNIDOS</t>
  </si>
  <si>
    <t>ALCALDIA LOCAL DE TEUSAQUILLO</t>
  </si>
  <si>
    <t>ALCALDE/SA LOCAL DE TEUSAQUILLO</t>
  </si>
  <si>
    <t>ALCALDIA LOCAL DE LOS MARTIRES</t>
  </si>
  <si>
    <t>ALCALDE/SA LOCAL DE LOS MARTIRES</t>
  </si>
  <si>
    <t>ALCALDIA LOCAL DE ANTONIO NARIÑO</t>
  </si>
  <si>
    <t>ALCALDE/SA LOCAL DE ANTONIO NARIÑO</t>
  </si>
  <si>
    <t xml:space="preserve">ALCALDIA LOCAL DE PUENTE ARANDA </t>
  </si>
  <si>
    <t xml:space="preserve">ALCALDE/SA LOCAL DE PUENTE ARANDA </t>
  </si>
  <si>
    <t>ALCALDIA LOCAL DE LA CANDELARIA</t>
  </si>
  <si>
    <t>ALCALDE/SA LOCAL DE LA CANDELARIA</t>
  </si>
  <si>
    <t>ALCALDIA LOCAL DE RAFAEL URIBE URIBE</t>
  </si>
  <si>
    <t>ALCALDE/SA LOCAL DE RAFAEL URIBE URIBE</t>
  </si>
  <si>
    <t>ALCALDIA LOCAL DE CIUDAD BOLIVAR</t>
  </si>
  <si>
    <t>ALCALDE/SA LOCAL DE CIUDAD BOLIVAR</t>
  </si>
  <si>
    <t>ALCALDIA LOCAL DE SUMAPAZ</t>
  </si>
  <si>
    <t>ALCALDE/SA LOCAL DE SUMAPAZ</t>
  </si>
  <si>
    <t>Según el visor MUSI reportado por la Secretaría Distrital de Planeación, el avance físico del plan de desarrollo local para el trimestre fue del 41,9%</t>
  </si>
  <si>
    <t>MATRIZ MUSI</t>
  </si>
  <si>
    <t>GET-IVC-F035 Acta de visita
GET-IVC-F032 Formato consolidación de la información de operativos
GDI-GPD-F029 Evidencia de reunión</t>
  </si>
  <si>
    <t>GET-IVC-F032 Formato consolidación de la información de operativos
GET-IVC-F034 Formato técnico de visita y/o verificación- control urbanístico
GDI-GPD-F029 Evidencia de reunión</t>
  </si>
  <si>
    <t>GET-IVC-F037 Formato técnico de visita y/o verificación - espacio público.</t>
  </si>
  <si>
    <r>
      <t>Se adiciona el avance de gestión de la Alcaldía Local realizado durante el I trimestre, obteniendo por resultado 84,54%</t>
    </r>
    <r>
      <rPr>
        <sz val="12"/>
        <color rgb="FFFF0000"/>
        <rFont val="Arial"/>
        <family val="2"/>
      </rPr>
      <t>.</t>
    </r>
    <r>
      <rPr>
        <sz val="12"/>
        <rFont val="Arial"/>
        <family val="2"/>
      </rPr>
      <t xml:space="preserve"> Se modifican las metas 5 y 6 definiendo las obligaciones por pagar del rubro de Inversión y finalmente, se cambia la programación de la meta "Obtener una calificación igual o superior al 80  % en conocimientos de MIPG por proceso y/o Alcaldía Local" para tercer trimestre de 2019. Se modificó el  medio de verificación de las metas asociadas a los operativos de actividad económica, obras y urbanismo y espacio público.</t>
    </r>
  </si>
  <si>
    <t>Obtener una calificación igual o superior al 80  % en conocimientos de MIPG por proceso y/o Alcaldía Local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</si>
</sst>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0.00&quot;    &quot;;\-* #,##0.00&quot;    &quot;;* \-#&quot;    &quot;;@\ "/>
    <numFmt numFmtId="165" formatCode="0.0%"/>
  </numFmts>
  <fonts count="41" x14ac:knownFonts="1">
    <font>
      <sz val="11"/>
      <color theme="1"/>
      <name val="Calibri"/>
      <family val="2"/>
      <scheme val="minor"/>
    </font>
    <font>
      <b/>
      <sz val="10"/>
      <name val="Arial"/>
      <family val="2"/>
    </font>
    <font>
      <sz val="10"/>
      <name val="Arial"/>
      <family val="2"/>
    </font>
    <font>
      <sz val="10"/>
      <color indexed="8"/>
      <name val="Arial"/>
      <family val="2"/>
    </font>
    <font>
      <b/>
      <sz val="10"/>
      <color indexed="8"/>
      <name val="Arial"/>
      <family val="2"/>
    </font>
    <font>
      <sz val="8"/>
      <color indexed="81"/>
      <name val="Tahoma"/>
      <family val="2"/>
    </font>
    <font>
      <b/>
      <sz val="8"/>
      <color indexed="81"/>
      <name val="Tahoma"/>
      <family val="2"/>
    </font>
    <font>
      <sz val="14"/>
      <name val="Arial Narrow"/>
      <family val="2"/>
    </font>
    <font>
      <b/>
      <sz val="11"/>
      <name val="Arial"/>
      <family val="2"/>
    </font>
    <font>
      <b/>
      <sz val="12"/>
      <name val="Arial"/>
      <family val="2"/>
    </font>
    <font>
      <b/>
      <sz val="22"/>
      <name val="Arial"/>
      <family val="2"/>
    </font>
    <font>
      <b/>
      <sz val="11"/>
      <color indexed="16"/>
      <name val="Arial"/>
      <family val="2"/>
    </font>
    <font>
      <sz val="12"/>
      <name val="Arial"/>
      <family val="2"/>
    </font>
    <font>
      <b/>
      <sz val="12"/>
      <name val="Garamond"/>
      <family val="1"/>
    </font>
    <font>
      <sz val="12"/>
      <name val="Garamond"/>
      <family val="1"/>
    </font>
    <font>
      <sz val="11"/>
      <color theme="1"/>
      <name val="Calibri"/>
      <family val="2"/>
      <scheme val="minor"/>
    </font>
    <font>
      <b/>
      <sz val="11"/>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sz val="10"/>
      <color theme="1"/>
      <name val="Arial"/>
      <family val="2"/>
    </font>
    <font>
      <b/>
      <sz val="28"/>
      <color theme="1"/>
      <name val="Arial"/>
      <family val="2"/>
    </font>
    <font>
      <sz val="12"/>
      <color theme="1"/>
      <name val="Garamond"/>
      <family val="1"/>
    </font>
    <font>
      <b/>
      <sz val="20"/>
      <color theme="1"/>
      <name val="Arial"/>
      <family val="2"/>
    </font>
    <font>
      <sz val="10"/>
      <color theme="1"/>
      <name val="Calibri"/>
      <family val="2"/>
      <scheme val="minor"/>
    </font>
    <font>
      <b/>
      <sz val="10"/>
      <color theme="1"/>
      <name val="Calibri"/>
      <family val="2"/>
      <scheme val="minor"/>
    </font>
    <font>
      <b/>
      <sz val="12"/>
      <color theme="1"/>
      <name val="Garamond"/>
      <family val="1"/>
    </font>
    <font>
      <sz val="12"/>
      <color rgb="FF000000"/>
      <name val="Garamond"/>
      <family val="1"/>
    </font>
    <font>
      <b/>
      <sz val="10"/>
      <color theme="1"/>
      <name val="Arial"/>
      <family val="2"/>
    </font>
    <font>
      <b/>
      <sz val="12"/>
      <color theme="1"/>
      <name val="Calibri"/>
      <family val="2"/>
      <scheme val="minor"/>
    </font>
    <font>
      <b/>
      <sz val="12"/>
      <color theme="0"/>
      <name val="Calibri"/>
      <family val="2"/>
      <scheme val="minor"/>
    </font>
    <font>
      <sz val="12"/>
      <color theme="0"/>
      <name val="Calibri"/>
      <family val="2"/>
      <scheme val="minor"/>
    </font>
    <font>
      <sz val="10"/>
      <color rgb="FF000000"/>
      <name val="Times New Roman"/>
      <family val="1"/>
    </font>
    <font>
      <sz val="10"/>
      <name val="Calibri"/>
      <family val="2"/>
      <scheme val="minor"/>
    </font>
    <font>
      <b/>
      <sz val="11"/>
      <color theme="1"/>
      <name val="Arial"/>
      <family val="2"/>
    </font>
    <font>
      <b/>
      <sz val="18"/>
      <color theme="1"/>
      <name val="Calibri"/>
      <family val="2"/>
      <scheme val="minor"/>
    </font>
    <font>
      <b/>
      <sz val="26"/>
      <color theme="1"/>
      <name val="Arial"/>
      <family val="2"/>
    </font>
    <font>
      <sz val="12"/>
      <color rgb="FFFF0000"/>
      <name val="Arial"/>
      <family val="2"/>
    </font>
    <font>
      <b/>
      <sz val="14"/>
      <name val="Arial"/>
      <family val="2"/>
    </font>
    <font>
      <sz val="10"/>
      <color indexed="8"/>
      <name val="Arial"/>
    </font>
  </fonts>
  <fills count="25">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6"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bgColor indexed="64"/>
      </patternFill>
    </fill>
    <fill>
      <patternFill patternType="solid">
        <fgColor theme="8" tint="-0.249977111117893"/>
        <bgColor indexed="64"/>
      </patternFill>
    </fill>
    <fill>
      <patternFill patternType="solid">
        <fgColor rgb="FF0070C0"/>
        <bgColor indexed="64"/>
      </patternFill>
    </fill>
    <fill>
      <patternFill patternType="solid">
        <fgColor rgb="FF00B050"/>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6"/>
        <bgColor indexed="64"/>
      </patternFill>
    </fill>
    <fill>
      <patternFill patternType="solid">
        <fgColor theme="0" tint="-0.249977111117893"/>
        <bgColor indexed="64"/>
      </patternFill>
    </fill>
    <fill>
      <patternFill patternType="solid">
        <fgColor theme="3"/>
        <bgColor indexed="64"/>
      </patternFill>
    </fill>
    <fill>
      <patternFill patternType="solid">
        <fgColor theme="9"/>
        <bgColor indexed="64"/>
      </patternFill>
    </fill>
    <fill>
      <patternFill patternType="solid">
        <fgColor theme="4" tint="0.39997558519241921"/>
        <bgColor indexed="64"/>
      </patternFill>
    </fill>
  </fills>
  <borders count="51">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diagonal/>
    </border>
  </borders>
  <cellStyleXfs count="9">
    <xf numFmtId="0" fontId="0" fillId="0" borderId="0"/>
    <xf numFmtId="0" fontId="2" fillId="2" borderId="0" applyNumberFormat="0" applyBorder="0" applyAlignment="0" applyProtection="0"/>
    <xf numFmtId="164" fontId="2" fillId="0" borderId="0" applyFill="0" applyBorder="0" applyAlignment="0" applyProtection="0"/>
    <xf numFmtId="0" fontId="2" fillId="0" borderId="0"/>
    <xf numFmtId="9" fontId="15"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254">
    <xf numFmtId="0" fontId="0" fillId="0" borderId="0" xfId="0"/>
    <xf numFmtId="0" fontId="17" fillId="0" borderId="1" xfId="0" applyFont="1" applyFill="1" applyBorder="1" applyAlignment="1">
      <alignment horizontal="justify" vertical="center" wrapText="1"/>
    </xf>
    <xf numFmtId="0" fontId="17" fillId="0" borderId="2" xfId="0" applyFont="1" applyFill="1" applyBorder="1" applyAlignment="1">
      <alignment horizontal="center" vertical="center" wrapText="1"/>
    </xf>
    <xf numFmtId="0" fontId="0" fillId="0" borderId="0" xfId="0" applyAlignment="1">
      <alignment wrapText="1"/>
    </xf>
    <xf numFmtId="0" fontId="17" fillId="0" borderId="3" xfId="0" applyFont="1" applyFill="1" applyBorder="1" applyAlignment="1">
      <alignment horizontal="justify" vertical="center" wrapText="1"/>
    </xf>
    <xf numFmtId="0" fontId="17" fillId="0" borderId="2" xfId="0" applyFont="1" applyFill="1" applyBorder="1" applyAlignment="1">
      <alignment horizontal="justify" vertical="center" wrapText="1"/>
    </xf>
    <xf numFmtId="0" fontId="17" fillId="0" borderId="4" xfId="0" applyFont="1" applyFill="1" applyBorder="1" applyAlignment="1">
      <alignment horizontal="justify" vertical="center" wrapText="1"/>
    </xf>
    <xf numFmtId="0" fontId="17" fillId="0" borderId="5" xfId="0" applyFont="1" applyFill="1" applyBorder="1" applyAlignment="1">
      <alignment horizontal="justify" vertical="center" wrapText="1"/>
    </xf>
    <xf numFmtId="0" fontId="17" fillId="0" borderId="6"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18" fillId="0" borderId="0" xfId="0" applyFont="1" applyAlignment="1">
      <alignment horizontal="justify"/>
    </xf>
    <xf numFmtId="0" fontId="19" fillId="6" borderId="7" xfId="0" applyFont="1" applyFill="1" applyBorder="1" applyAlignment="1">
      <alignment horizontal="justify" vertical="center" wrapText="1"/>
    </xf>
    <xf numFmtId="0" fontId="19" fillId="7" borderId="7" xfId="0" applyFont="1" applyFill="1" applyBorder="1" applyAlignment="1">
      <alignment horizontal="justify" vertical="center" wrapText="1"/>
    </xf>
    <xf numFmtId="0" fontId="7" fillId="8" borderId="2" xfId="0" applyFont="1" applyFill="1" applyBorder="1" applyAlignment="1">
      <alignment horizontal="center" vertical="center" wrapText="1"/>
    </xf>
    <xf numFmtId="0" fontId="7" fillId="8" borderId="2" xfId="0" applyFont="1" applyFill="1" applyBorder="1" applyAlignment="1">
      <alignment horizontal="justify" vertical="center" wrapText="1"/>
    </xf>
    <xf numFmtId="0" fontId="19" fillId="8" borderId="7" xfId="0" applyFont="1" applyFill="1" applyBorder="1" applyAlignment="1">
      <alignment horizontal="justify" vertical="center" wrapText="1"/>
    </xf>
    <xf numFmtId="0" fontId="19" fillId="8" borderId="8" xfId="0" applyFont="1" applyFill="1" applyBorder="1" applyAlignment="1">
      <alignment horizontal="justify" vertical="center" wrapText="1"/>
    </xf>
    <xf numFmtId="0" fontId="7" fillId="9" borderId="9" xfId="0" applyFont="1" applyFill="1" applyBorder="1" applyAlignment="1">
      <alignment horizontal="justify" vertical="center" wrapText="1"/>
    </xf>
    <xf numFmtId="0" fontId="7" fillId="9" borderId="7" xfId="0" applyFont="1" applyFill="1" applyBorder="1" applyAlignment="1">
      <alignment horizontal="justify" vertical="center" wrapText="1"/>
    </xf>
    <xf numFmtId="0" fontId="7" fillId="10" borderId="2" xfId="0" applyFont="1" applyFill="1" applyBorder="1" applyAlignment="1">
      <alignment horizontal="justify" vertical="center" wrapText="1"/>
    </xf>
    <xf numFmtId="0" fontId="7" fillId="10" borderId="7" xfId="0" applyFont="1" applyFill="1" applyBorder="1" applyAlignment="1">
      <alignment horizontal="justify" vertical="center" wrapText="1"/>
    </xf>
    <xf numFmtId="0" fontId="7" fillId="11" borderId="7" xfId="0" applyFont="1" applyFill="1" applyBorder="1" applyAlignment="1">
      <alignment horizontal="justify" vertical="center" wrapText="1"/>
    </xf>
    <xf numFmtId="0" fontId="19" fillId="11" borderId="10" xfId="0" applyFont="1" applyFill="1" applyBorder="1" applyAlignment="1">
      <alignment horizontal="justify" vertical="center" wrapText="1"/>
    </xf>
    <xf numFmtId="0" fontId="19" fillId="11" borderId="7" xfId="0" applyFont="1" applyFill="1" applyBorder="1" applyAlignment="1">
      <alignment horizontal="justify" vertical="center" wrapText="1"/>
    </xf>
    <xf numFmtId="0" fontId="7" fillId="11" borderId="2" xfId="0" applyFont="1" applyFill="1" applyBorder="1" applyAlignment="1">
      <alignment vertical="center" wrapText="1"/>
    </xf>
    <xf numFmtId="0" fontId="19" fillId="12" borderId="9" xfId="0" applyFont="1" applyFill="1" applyBorder="1" applyAlignment="1">
      <alignment horizontal="justify" vertical="center" wrapText="1"/>
    </xf>
    <xf numFmtId="0" fontId="19" fillId="12" borderId="7" xfId="0" applyFont="1" applyFill="1" applyBorder="1" applyAlignment="1">
      <alignment horizontal="justify" vertical="center" wrapText="1"/>
    </xf>
    <xf numFmtId="0" fontId="7" fillId="12" borderId="7" xfId="0" applyFont="1" applyFill="1" applyBorder="1" applyAlignment="1">
      <alignment horizontal="justify" vertical="center" wrapText="1"/>
    </xf>
    <xf numFmtId="0" fontId="20" fillId="12" borderId="7" xfId="0" applyFont="1" applyFill="1" applyBorder="1" applyAlignment="1">
      <alignment horizontal="justify" vertical="center" wrapText="1"/>
    </xf>
    <xf numFmtId="0" fontId="19" fillId="12" borderId="11" xfId="0" applyFont="1" applyFill="1" applyBorder="1" applyAlignment="1">
      <alignment horizontal="left" vertical="center" wrapText="1"/>
    </xf>
    <xf numFmtId="0" fontId="19" fillId="12" borderId="8" xfId="0" applyFont="1" applyFill="1" applyBorder="1" applyAlignment="1">
      <alignment horizontal="justify" vertical="center" wrapText="1"/>
    </xf>
    <xf numFmtId="0" fontId="7" fillId="12" borderId="9" xfId="0" applyFont="1" applyFill="1" applyBorder="1" applyAlignment="1">
      <alignment horizontal="justify" vertical="center" wrapText="1"/>
    </xf>
    <xf numFmtId="0" fontId="7" fillId="12" borderId="8" xfId="0" applyFont="1" applyFill="1" applyBorder="1" applyAlignment="1">
      <alignment horizontal="justify" vertical="center" wrapText="1"/>
    </xf>
    <xf numFmtId="0" fontId="21" fillId="7" borderId="12" xfId="0" applyFont="1" applyFill="1" applyBorder="1" applyAlignment="1" applyProtection="1">
      <alignment vertical="center" wrapText="1"/>
    </xf>
    <xf numFmtId="9" fontId="2" fillId="7" borderId="12" xfId="4" applyFont="1" applyFill="1" applyBorder="1" applyAlignment="1" applyProtection="1">
      <alignment horizontal="center" vertical="center" wrapText="1"/>
    </xf>
    <xf numFmtId="0" fontId="18" fillId="7" borderId="12" xfId="0" applyFont="1" applyFill="1" applyBorder="1" applyAlignment="1" applyProtection="1">
      <alignment vertical="center" wrapText="1"/>
    </xf>
    <xf numFmtId="9" fontId="10" fillId="7" borderId="12" xfId="4" applyFont="1" applyFill="1" applyBorder="1" applyAlignment="1" applyProtection="1">
      <alignment horizontal="center" vertical="center" wrapText="1"/>
    </xf>
    <xf numFmtId="9" fontId="2" fillId="7" borderId="13" xfId="4" applyFont="1" applyFill="1" applyBorder="1" applyAlignment="1" applyProtection="1">
      <alignment vertical="center" wrapText="1"/>
    </xf>
    <xf numFmtId="9" fontId="22" fillId="7" borderId="15" xfId="4" applyFont="1" applyFill="1" applyBorder="1" applyAlignment="1" applyProtection="1">
      <alignment horizontal="center" vertical="center" wrapText="1"/>
    </xf>
    <xf numFmtId="0" fontId="23" fillId="0" borderId="3" xfId="0" applyFont="1" applyFill="1" applyBorder="1" applyAlignment="1" applyProtection="1">
      <alignment horizontal="left" vertical="center" wrapText="1"/>
      <protection locked="0"/>
    </xf>
    <xf numFmtId="0" fontId="23" fillId="0" borderId="16" xfId="0" applyFont="1" applyFill="1" applyBorder="1" applyAlignment="1" applyProtection="1">
      <alignment horizontal="left" vertical="center" wrapText="1"/>
      <protection locked="0"/>
    </xf>
    <xf numFmtId="0" fontId="23" fillId="0" borderId="17" xfId="0" applyFont="1" applyFill="1" applyBorder="1" applyAlignment="1" applyProtection="1">
      <alignment horizontal="left" vertical="center" wrapText="1"/>
      <protection locked="0"/>
    </xf>
    <xf numFmtId="0" fontId="23" fillId="0" borderId="18" xfId="0" applyFont="1" applyFill="1" applyBorder="1" applyAlignment="1" applyProtection="1">
      <alignment horizontal="left" vertical="center" wrapText="1"/>
      <protection locked="0"/>
    </xf>
    <xf numFmtId="0" fontId="23" fillId="0" borderId="3" xfId="0" applyFont="1" applyFill="1" applyBorder="1" applyAlignment="1" applyProtection="1">
      <alignment horizontal="center" vertical="center" wrapText="1"/>
      <protection locked="0"/>
    </xf>
    <xf numFmtId="9" fontId="23" fillId="0" borderId="3" xfId="0" applyNumberFormat="1" applyFont="1" applyFill="1" applyBorder="1" applyAlignment="1" applyProtection="1">
      <alignment horizontal="center" vertical="center" wrapText="1"/>
      <protection locked="0"/>
    </xf>
    <xf numFmtId="0" fontId="23" fillId="0" borderId="3" xfId="0" applyFont="1" applyFill="1" applyBorder="1" applyAlignment="1" applyProtection="1">
      <alignment horizontal="justify" vertical="center" wrapText="1"/>
      <protection locked="0"/>
    </xf>
    <xf numFmtId="9" fontId="23" fillId="0" borderId="3" xfId="4" applyFont="1" applyFill="1" applyBorder="1" applyAlignment="1" applyProtection="1">
      <alignment horizontal="center" vertical="center" wrapText="1"/>
      <protection locked="0"/>
    </xf>
    <xf numFmtId="1" fontId="23" fillId="0" borderId="3" xfId="4" applyNumberFormat="1" applyFont="1" applyFill="1" applyBorder="1" applyAlignment="1" applyProtection="1">
      <alignment horizontal="center" vertical="center" wrapText="1"/>
      <protection locked="0"/>
    </xf>
    <xf numFmtId="10" fontId="23" fillId="0" borderId="3" xfId="0" applyNumberFormat="1" applyFont="1" applyFill="1" applyBorder="1" applyAlignment="1" applyProtection="1">
      <alignment horizontal="center" vertical="center" wrapText="1"/>
      <protection locked="0"/>
    </xf>
    <xf numFmtId="9" fontId="23" fillId="0" borderId="3" xfId="4" applyNumberFormat="1" applyFont="1" applyFill="1" applyBorder="1" applyAlignment="1" applyProtection="1">
      <alignment horizontal="center" vertical="center" wrapText="1"/>
      <protection locked="0"/>
    </xf>
    <xf numFmtId="0" fontId="23" fillId="0" borderId="17" xfId="0" applyFont="1" applyFill="1" applyBorder="1" applyAlignment="1" applyProtection="1">
      <alignment horizontal="center" vertical="center" wrapText="1"/>
      <protection locked="0"/>
    </xf>
    <xf numFmtId="0" fontId="23" fillId="0" borderId="17" xfId="0" applyFont="1" applyFill="1" applyBorder="1" applyAlignment="1" applyProtection="1">
      <alignment horizontal="justify" vertical="center" wrapText="1"/>
      <protection locked="0"/>
    </xf>
    <xf numFmtId="9" fontId="23" fillId="0" borderId="17" xfId="4" applyFont="1" applyFill="1" applyBorder="1" applyAlignment="1" applyProtection="1">
      <alignment horizontal="center" vertical="center" wrapText="1"/>
      <protection locked="0"/>
    </xf>
    <xf numFmtId="9" fontId="23" fillId="0" borderId="17" xfId="0" applyNumberFormat="1" applyFont="1" applyFill="1" applyBorder="1" applyAlignment="1" applyProtection="1">
      <alignment horizontal="center" vertical="center" wrapText="1"/>
      <protection locked="0"/>
    </xf>
    <xf numFmtId="0" fontId="23" fillId="0" borderId="19" xfId="0" applyFont="1" applyFill="1" applyBorder="1" applyAlignment="1" applyProtection="1">
      <alignment horizontal="center" vertical="center" wrapText="1"/>
      <protection locked="0"/>
    </xf>
    <xf numFmtId="0" fontId="21" fillId="7" borderId="20" xfId="0" applyFont="1" applyFill="1" applyBorder="1" applyAlignment="1" applyProtection="1">
      <alignment vertical="center" wrapText="1"/>
    </xf>
    <xf numFmtId="9" fontId="24" fillId="7" borderId="21" xfId="4" applyFont="1" applyFill="1" applyBorder="1" applyAlignment="1" applyProtection="1">
      <alignment horizontal="center" vertical="center" wrapText="1"/>
    </xf>
    <xf numFmtId="0" fontId="12" fillId="5" borderId="22" xfId="0" applyFont="1" applyFill="1" applyBorder="1" applyAlignment="1" applyProtection="1">
      <alignment horizontal="center" vertical="center" wrapText="1"/>
    </xf>
    <xf numFmtId="0" fontId="0" fillId="0" borderId="0" xfId="0" applyProtection="1"/>
    <xf numFmtId="0" fontId="8" fillId="7" borderId="2" xfId="0" applyFont="1" applyFill="1" applyBorder="1" applyAlignment="1" applyProtection="1">
      <alignment vertical="center" wrapText="1"/>
    </xf>
    <xf numFmtId="0" fontId="9" fillId="7" borderId="23" xfId="0" applyFont="1" applyFill="1" applyBorder="1" applyAlignment="1" applyProtection="1">
      <alignment horizontal="center" vertical="center" wrapText="1"/>
    </xf>
    <xf numFmtId="0" fontId="25" fillId="7" borderId="0" xfId="0" applyFont="1" applyFill="1" applyProtection="1"/>
    <xf numFmtId="0" fontId="11" fillId="13" borderId="22" xfId="0" applyFont="1" applyFill="1" applyBorder="1" applyAlignment="1" applyProtection="1">
      <alignment horizontal="center" vertical="center" wrapText="1"/>
    </xf>
    <xf numFmtId="0" fontId="3" fillId="7" borderId="0" xfId="0" applyFont="1" applyFill="1" applyBorder="1" applyAlignment="1" applyProtection="1">
      <alignment horizontal="center"/>
    </xf>
    <xf numFmtId="0" fontId="2" fillId="7" borderId="0" xfId="0" applyFont="1" applyFill="1" applyBorder="1" applyAlignment="1" applyProtection="1">
      <alignment horizontal="left" vertical="center" wrapText="1"/>
    </xf>
    <xf numFmtId="0" fontId="4" fillId="7" borderId="0" xfId="0" applyFont="1" applyFill="1" applyBorder="1" applyAlignment="1" applyProtection="1">
      <alignment vertical="center" wrapText="1"/>
    </xf>
    <xf numFmtId="0" fontId="2" fillId="7" borderId="25" xfId="0" applyFont="1" applyFill="1" applyBorder="1" applyAlignment="1" applyProtection="1">
      <alignment horizontal="left" vertical="center" wrapText="1"/>
    </xf>
    <xf numFmtId="0" fontId="2" fillId="7" borderId="0" xfId="0" applyFont="1" applyFill="1" applyBorder="1" applyAlignment="1" applyProtection="1">
      <alignment horizontal="justify" vertical="center" wrapText="1"/>
    </xf>
    <xf numFmtId="0" fontId="1" fillId="7" borderId="0" xfId="0" applyFont="1" applyFill="1" applyBorder="1" applyAlignment="1" applyProtection="1">
      <alignment horizontal="left" vertical="center" wrapText="1"/>
    </xf>
    <xf numFmtId="0" fontId="26" fillId="7" borderId="0" xfId="0" applyFont="1" applyFill="1" applyBorder="1" applyAlignment="1" applyProtection="1">
      <alignment vertical="center"/>
    </xf>
    <xf numFmtId="0" fontId="25" fillId="7" borderId="0" xfId="0" applyFont="1" applyFill="1" applyAlignment="1" applyProtection="1">
      <alignment horizontal="center"/>
    </xf>
    <xf numFmtId="0" fontId="25" fillId="7" borderId="0" xfId="0" applyFont="1" applyFill="1" applyAlignment="1" applyProtection="1">
      <alignment horizontal="justify" vertical="center" wrapText="1"/>
    </xf>
    <xf numFmtId="0" fontId="26" fillId="7" borderId="0" xfId="0" applyFont="1" applyFill="1" applyProtection="1"/>
    <xf numFmtId="0" fontId="1" fillId="14" borderId="26" xfId="0" applyFont="1" applyFill="1" applyBorder="1" applyAlignment="1" applyProtection="1">
      <alignment vertical="center" wrapText="1"/>
    </xf>
    <xf numFmtId="0" fontId="1" fillId="14" borderId="27" xfId="0" applyFont="1" applyFill="1" applyBorder="1" applyAlignment="1" applyProtection="1">
      <alignment vertical="center" wrapText="1"/>
    </xf>
    <xf numFmtId="0" fontId="1" fillId="16" borderId="14" xfId="0" applyFont="1" applyFill="1" applyBorder="1" applyAlignment="1" applyProtection="1">
      <alignment horizontal="center" vertical="center" wrapText="1"/>
    </xf>
    <xf numFmtId="0" fontId="1" fillId="16" borderId="5" xfId="0" applyFont="1" applyFill="1" applyBorder="1" applyAlignment="1" applyProtection="1">
      <alignment horizontal="center" vertical="center" wrapText="1"/>
    </xf>
    <xf numFmtId="0" fontId="1" fillId="15" borderId="24" xfId="0" applyFont="1" applyFill="1" applyBorder="1" applyAlignment="1" applyProtection="1">
      <alignment horizontal="center" vertical="center" wrapText="1"/>
    </xf>
    <xf numFmtId="0" fontId="1" fillId="15" borderId="28" xfId="0" applyFont="1" applyFill="1" applyBorder="1" applyAlignment="1" applyProtection="1">
      <alignment horizontal="center" vertical="center" wrapText="1"/>
    </xf>
    <xf numFmtId="0" fontId="1" fillId="15" borderId="7" xfId="0" applyFont="1" applyFill="1" applyBorder="1" applyAlignment="1" applyProtection="1">
      <alignment horizontal="center" vertical="center" wrapText="1"/>
    </xf>
    <xf numFmtId="0" fontId="1" fillId="15" borderId="2" xfId="0" applyFont="1" applyFill="1" applyBorder="1" applyAlignment="1" applyProtection="1">
      <alignment horizontal="center" vertical="center" wrapText="1"/>
    </xf>
    <xf numFmtId="0" fontId="1" fillId="16" borderId="29" xfId="0" applyFont="1" applyFill="1" applyBorder="1" applyAlignment="1" applyProtection="1">
      <alignment horizontal="center" vertical="center" wrapText="1"/>
    </xf>
    <xf numFmtId="0" fontId="1" fillId="16" borderId="29" xfId="0" applyFont="1" applyFill="1" applyBorder="1" applyAlignment="1" applyProtection="1">
      <alignment vertical="center" wrapText="1"/>
    </xf>
    <xf numFmtId="0" fontId="1" fillId="15" borderId="30" xfId="0" applyFont="1" applyFill="1" applyBorder="1" applyAlignment="1" applyProtection="1">
      <alignment horizontal="center" vertical="center" wrapText="1"/>
    </xf>
    <xf numFmtId="0" fontId="1" fillId="15" borderId="31" xfId="0" applyFont="1" applyFill="1" applyBorder="1" applyAlignment="1" applyProtection="1">
      <alignment horizontal="center" vertical="center" wrapText="1"/>
    </xf>
    <xf numFmtId="0" fontId="1" fillId="15" borderId="11" xfId="0" applyFont="1" applyFill="1" applyBorder="1" applyAlignment="1" applyProtection="1">
      <alignment horizontal="center" vertical="center" wrapText="1"/>
    </xf>
    <xf numFmtId="0" fontId="1" fillId="15" borderId="6" xfId="0" applyFont="1" applyFill="1" applyBorder="1" applyAlignment="1" applyProtection="1">
      <alignment horizontal="center" vertical="center" wrapText="1"/>
    </xf>
    <xf numFmtId="0" fontId="26" fillId="15" borderId="6" xfId="0" applyFont="1" applyFill="1" applyBorder="1" applyProtection="1"/>
    <xf numFmtId="0" fontId="1" fillId="17" borderId="6" xfId="0" applyFont="1" applyFill="1" applyBorder="1" applyAlignment="1" applyProtection="1">
      <alignment horizontal="center" vertical="center" wrapText="1"/>
    </xf>
    <xf numFmtId="0" fontId="1" fillId="20" borderId="6" xfId="0" applyFont="1" applyFill="1" applyBorder="1" applyAlignment="1" applyProtection="1">
      <alignment horizontal="center" vertical="center" wrapText="1"/>
    </xf>
    <xf numFmtId="0" fontId="1" fillId="18" borderId="6" xfId="0" applyFont="1" applyFill="1" applyBorder="1" applyAlignment="1" applyProtection="1">
      <alignment horizontal="center" vertical="center" wrapText="1"/>
    </xf>
    <xf numFmtId="0" fontId="1" fillId="9" borderId="6" xfId="0" applyFont="1" applyFill="1" applyBorder="1" applyAlignment="1" applyProtection="1">
      <alignment horizontal="center" vertical="center" wrapText="1"/>
    </xf>
    <xf numFmtId="0" fontId="1" fillId="19" borderId="6" xfId="0" applyFont="1" applyFill="1" applyBorder="1" applyAlignment="1" applyProtection="1">
      <alignment horizontal="center" vertical="center" wrapText="1"/>
    </xf>
    <xf numFmtId="0" fontId="1" fillId="19" borderId="32" xfId="0" applyFont="1" applyFill="1" applyBorder="1" applyAlignment="1" applyProtection="1">
      <alignment horizontal="center" vertical="center" wrapText="1"/>
    </xf>
    <xf numFmtId="0" fontId="13" fillId="0" borderId="2" xfId="0" applyFont="1" applyFill="1" applyBorder="1" applyAlignment="1" applyProtection="1">
      <alignment horizontal="center" vertical="center" wrapText="1"/>
    </xf>
    <xf numFmtId="0" fontId="23" fillId="0" borderId="2" xfId="0" applyFont="1" applyFill="1" applyBorder="1" applyAlignment="1" applyProtection="1">
      <alignment vertical="center" wrapText="1"/>
    </xf>
    <xf numFmtId="0" fontId="14" fillId="0" borderId="2" xfId="0" applyFont="1" applyFill="1" applyBorder="1" applyAlignment="1" applyProtection="1">
      <alignment horizontal="left" vertical="center" wrapText="1"/>
    </xf>
    <xf numFmtId="9" fontId="14" fillId="0" borderId="2" xfId="0" applyNumberFormat="1"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wrapText="1"/>
    </xf>
    <xf numFmtId="0" fontId="23" fillId="0" borderId="2" xfId="0" applyFont="1" applyFill="1" applyBorder="1" applyAlignment="1" applyProtection="1">
      <alignment horizontal="center" vertical="center"/>
    </xf>
    <xf numFmtId="9" fontId="23" fillId="0" borderId="2" xfId="0" applyNumberFormat="1" applyFont="1" applyFill="1" applyBorder="1" applyAlignment="1" applyProtection="1">
      <alignment horizontal="center" vertical="center"/>
    </xf>
    <xf numFmtId="9" fontId="27" fillId="0" borderId="2" xfId="0" applyNumberFormat="1" applyFont="1" applyFill="1" applyBorder="1" applyAlignment="1" applyProtection="1">
      <alignment horizontal="center" vertical="center"/>
    </xf>
    <xf numFmtId="0" fontId="23" fillId="0" borderId="2" xfId="0" applyFont="1" applyFill="1" applyBorder="1" applyAlignment="1" applyProtection="1">
      <alignment horizontal="center" vertical="center" wrapText="1"/>
    </xf>
    <xf numFmtId="9" fontId="14" fillId="0" borderId="3" xfId="4" applyFont="1" applyFill="1" applyBorder="1" applyAlignment="1" applyProtection="1">
      <alignment horizontal="center" vertical="center" wrapText="1"/>
    </xf>
    <xf numFmtId="9" fontId="23" fillId="0" borderId="3" xfId="4" applyFont="1" applyFill="1" applyBorder="1" applyAlignment="1" applyProtection="1">
      <alignment horizontal="center" vertical="center" wrapText="1"/>
    </xf>
    <xf numFmtId="0" fontId="23" fillId="0" borderId="0" xfId="0" applyFont="1" applyFill="1" applyProtection="1"/>
    <xf numFmtId="9" fontId="23" fillId="0" borderId="2" xfId="4" applyFont="1" applyFill="1" applyBorder="1" applyAlignment="1" applyProtection="1">
      <alignment horizontal="center" vertical="center"/>
    </xf>
    <xf numFmtId="9" fontId="23" fillId="0" borderId="0" xfId="4" applyFont="1" applyFill="1" applyAlignment="1" applyProtection="1">
      <alignment horizontal="center" vertical="center"/>
    </xf>
    <xf numFmtId="0" fontId="28" fillId="0" borderId="2" xfId="0" applyFont="1" applyFill="1" applyBorder="1" applyAlignment="1" applyProtection="1">
      <alignment vertical="center" wrapText="1"/>
    </xf>
    <xf numFmtId="3" fontId="23" fillId="0" borderId="2" xfId="0" applyNumberFormat="1" applyFont="1" applyFill="1" applyBorder="1" applyAlignment="1" applyProtection="1">
      <alignment horizontal="center" vertical="center"/>
    </xf>
    <xf numFmtId="0" fontId="28" fillId="0" borderId="2" xfId="0" applyFont="1" applyFill="1" applyBorder="1" applyAlignment="1" applyProtection="1">
      <alignment horizontal="center" vertical="center" wrapText="1"/>
    </xf>
    <xf numFmtId="9" fontId="23" fillId="0" borderId="2" xfId="0" applyNumberFormat="1" applyFont="1" applyFill="1" applyBorder="1" applyAlignment="1" applyProtection="1">
      <alignment horizontal="center" vertical="center" wrapText="1"/>
    </xf>
    <xf numFmtId="9" fontId="27" fillId="0" borderId="2" xfId="0" applyNumberFormat="1" applyFont="1" applyFill="1" applyBorder="1" applyAlignment="1" applyProtection="1">
      <alignment horizontal="center" vertical="center" wrapText="1"/>
    </xf>
    <xf numFmtId="9" fontId="23" fillId="0" borderId="33" xfId="4" applyFont="1" applyFill="1" applyBorder="1" applyAlignment="1" applyProtection="1">
      <alignment horizontal="center" vertical="center" wrapText="1"/>
    </xf>
    <xf numFmtId="0" fontId="14" fillId="0" borderId="2" xfId="0" applyFont="1" applyFill="1" applyBorder="1" applyAlignment="1" applyProtection="1">
      <alignment horizontal="justify" vertical="center" wrapText="1"/>
    </xf>
    <xf numFmtId="3" fontId="23" fillId="0" borderId="2" xfId="0" applyNumberFormat="1" applyFont="1" applyFill="1" applyBorder="1" applyAlignment="1" applyProtection="1">
      <alignment horizontal="center" vertical="center" wrapText="1"/>
    </xf>
    <xf numFmtId="3" fontId="27" fillId="0" borderId="2" xfId="0" applyNumberFormat="1" applyFont="1" applyFill="1" applyBorder="1" applyAlignment="1" applyProtection="1">
      <alignment horizontal="center" vertical="center" wrapText="1"/>
    </xf>
    <xf numFmtId="1" fontId="23" fillId="0" borderId="33" xfId="4" applyNumberFormat="1" applyFont="1" applyFill="1" applyBorder="1" applyAlignment="1" applyProtection="1">
      <alignment horizontal="center" vertical="center" wrapText="1"/>
    </xf>
    <xf numFmtId="0" fontId="23" fillId="7" borderId="2" xfId="0" applyFont="1" applyFill="1" applyBorder="1" applyAlignment="1" applyProtection="1">
      <alignment vertical="center" wrapText="1"/>
    </xf>
    <xf numFmtId="0" fontId="23" fillId="0" borderId="2" xfId="0" applyFont="1" applyFill="1" applyBorder="1" applyAlignment="1" applyProtection="1">
      <alignment horizontal="justify" vertical="center" wrapText="1"/>
    </xf>
    <xf numFmtId="9" fontId="23" fillId="0" borderId="2" xfId="0" applyNumberFormat="1" applyFont="1" applyFill="1" applyBorder="1" applyAlignment="1" applyProtection="1">
      <alignment horizontal="justify" vertical="center" wrapText="1"/>
    </xf>
    <xf numFmtId="165" fontId="14" fillId="0" borderId="2" xfId="4" applyNumberFormat="1" applyFont="1" applyFill="1" applyBorder="1" applyAlignment="1" applyProtection="1">
      <alignment horizontal="center" vertical="center" wrapText="1"/>
    </xf>
    <xf numFmtId="9" fontId="14" fillId="0" borderId="2" xfId="4" applyFont="1" applyFill="1" applyBorder="1" applyAlignment="1" applyProtection="1">
      <alignment horizontal="center" vertical="center" wrapText="1"/>
    </xf>
    <xf numFmtId="9" fontId="13" fillId="0" borderId="2" xfId="4" applyFont="1" applyFill="1" applyBorder="1" applyAlignment="1" applyProtection="1">
      <alignment horizontal="center" vertical="center" wrapText="1"/>
    </xf>
    <xf numFmtId="9" fontId="13" fillId="0" borderId="2" xfId="4" applyFont="1" applyFill="1" applyBorder="1" applyAlignment="1" applyProtection="1">
      <alignment horizontal="center" vertical="center"/>
    </xf>
    <xf numFmtId="0" fontId="23" fillId="0" borderId="2" xfId="0" applyFont="1" applyFill="1" applyBorder="1" applyAlignment="1" applyProtection="1">
      <alignment horizontal="left" vertical="center" wrapText="1"/>
    </xf>
    <xf numFmtId="0" fontId="1" fillId="21" borderId="34" xfId="0" applyFont="1" applyFill="1" applyBorder="1" applyAlignment="1" applyProtection="1">
      <alignment vertical="center" wrapText="1"/>
    </xf>
    <xf numFmtId="0" fontId="0" fillId="0" borderId="20" xfId="0" applyBorder="1" applyProtection="1"/>
    <xf numFmtId="0" fontId="29" fillId="7" borderId="20" xfId="0" applyFont="1" applyFill="1" applyBorder="1" applyAlignment="1" applyProtection="1">
      <alignment horizontal="center" vertical="center" wrapText="1"/>
    </xf>
    <xf numFmtId="0" fontId="21" fillId="7" borderId="0" xfId="0" applyFont="1" applyFill="1" applyBorder="1" applyAlignment="1" applyProtection="1">
      <alignment vertical="center" wrapText="1"/>
    </xf>
    <xf numFmtId="0" fontId="21" fillId="7" borderId="0" xfId="0" applyFont="1" applyFill="1" applyBorder="1" applyAlignment="1" applyProtection="1">
      <alignment horizontal="justify" vertical="center" wrapText="1"/>
    </xf>
    <xf numFmtId="0" fontId="21" fillId="7" borderId="0" xfId="0" applyFont="1" applyFill="1" applyProtection="1"/>
    <xf numFmtId="0" fontId="29" fillId="7" borderId="0" xfId="0" applyFont="1" applyFill="1" applyProtection="1"/>
    <xf numFmtId="9" fontId="2" fillId="7" borderId="0" xfId="4" applyFont="1" applyFill="1" applyBorder="1" applyAlignment="1" applyProtection="1">
      <alignment horizontal="center" vertical="center" wrapText="1"/>
    </xf>
    <xf numFmtId="0" fontId="25" fillId="7" borderId="0" xfId="0" applyFont="1" applyFill="1" applyBorder="1" applyProtection="1"/>
    <xf numFmtId="0" fontId="26" fillId="7" borderId="0" xfId="0" applyFont="1" applyFill="1" applyBorder="1" applyAlignment="1" applyProtection="1">
      <alignment vertical="top" wrapText="1"/>
    </xf>
    <xf numFmtId="0" fontId="26" fillId="7" borderId="0" xfId="0" applyFont="1" applyFill="1" applyBorder="1" applyAlignment="1" applyProtection="1">
      <alignment horizontal="center" vertical="center" wrapText="1"/>
    </xf>
    <xf numFmtId="0" fontId="29" fillId="7" borderId="35" xfId="0" applyFont="1" applyFill="1" applyBorder="1" applyAlignment="1" applyProtection="1">
      <alignment horizontal="center" vertical="center" wrapText="1"/>
    </xf>
    <xf numFmtId="0" fontId="21" fillId="7" borderId="7" xfId="0" applyFont="1" applyFill="1" applyBorder="1" applyAlignment="1" applyProtection="1">
      <alignment horizontal="justify" vertical="center" wrapText="1"/>
    </xf>
    <xf numFmtId="0" fontId="25" fillId="7" borderId="0" xfId="0" applyFont="1" applyFill="1" applyAlignment="1" applyProtection="1">
      <alignment vertical="top" wrapText="1"/>
    </xf>
    <xf numFmtId="0" fontId="0" fillId="0" borderId="0" xfId="0" applyAlignment="1" applyProtection="1">
      <alignment horizontal="justify" vertical="center" wrapText="1"/>
    </xf>
    <xf numFmtId="0" fontId="16" fillId="0" borderId="0" xfId="0" applyFont="1" applyProtection="1"/>
    <xf numFmtId="0" fontId="0" fillId="0" borderId="0" xfId="0" applyBorder="1" applyProtection="1"/>
    <xf numFmtId="0" fontId="30" fillId="0" borderId="0" xfId="0" applyFont="1" applyBorder="1" applyAlignment="1" applyProtection="1">
      <alignment vertical="center" wrapText="1"/>
    </xf>
    <xf numFmtId="0" fontId="31" fillId="22" borderId="23" xfId="0" applyFont="1" applyFill="1" applyBorder="1" applyAlignment="1" applyProtection="1">
      <alignment horizontal="center" vertical="center" wrapText="1"/>
    </xf>
    <xf numFmtId="0" fontId="32" fillId="22" borderId="24" xfId="0" applyFont="1" applyFill="1" applyBorder="1" applyAlignment="1" applyProtection="1">
      <alignment vertical="center" wrapText="1"/>
    </xf>
    <xf numFmtId="0" fontId="30" fillId="0" borderId="0" xfId="0" applyFont="1" applyBorder="1" applyProtection="1"/>
    <xf numFmtId="0" fontId="31" fillId="22" borderId="23" xfId="0" applyFont="1" applyFill="1" applyBorder="1" applyAlignment="1" applyProtection="1">
      <alignment horizontal="center" vertical="center"/>
    </xf>
    <xf numFmtId="0" fontId="31" fillId="22" borderId="2" xfId="0" applyFont="1" applyFill="1" applyBorder="1" applyAlignment="1" applyProtection="1">
      <alignment horizontal="center" vertical="center"/>
    </xf>
    <xf numFmtId="0" fontId="26" fillId="8" borderId="23" xfId="0" applyFont="1" applyFill="1" applyBorder="1" applyAlignment="1" applyProtection="1"/>
    <xf numFmtId="0" fontId="26" fillId="0" borderId="2" xfId="0" applyFont="1" applyBorder="1" applyAlignment="1" applyProtection="1">
      <alignment horizontal="left"/>
    </xf>
    <xf numFmtId="0" fontId="25" fillId="8" borderId="2" xfId="0" applyFont="1" applyFill="1" applyBorder="1" applyAlignment="1" applyProtection="1"/>
    <xf numFmtId="0" fontId="25" fillId="0" borderId="2" xfId="0" applyFont="1" applyBorder="1" applyAlignment="1" applyProtection="1">
      <alignment horizontal="left"/>
    </xf>
    <xf numFmtId="0" fontId="25" fillId="8" borderId="23" xfId="0" applyFont="1" applyFill="1" applyBorder="1" applyAlignment="1" applyProtection="1"/>
    <xf numFmtId="0" fontId="33" fillId="0" borderId="0" xfId="0" applyFont="1" applyAlignment="1" applyProtection="1">
      <alignment horizontal="left"/>
    </xf>
    <xf numFmtId="0" fontId="34" fillId="0" borderId="2" xfId="0" applyFont="1" applyBorder="1" applyAlignment="1" applyProtection="1">
      <alignment horizontal="left"/>
    </xf>
    <xf numFmtId="0" fontId="26" fillId="8" borderId="2" xfId="0" applyFont="1" applyFill="1" applyBorder="1" applyAlignment="1" applyProtection="1"/>
    <xf numFmtId="9" fontId="14" fillId="0" borderId="2" xfId="0" applyNumberFormat="1" applyFont="1" applyFill="1" applyBorder="1" applyAlignment="1" applyProtection="1">
      <alignment horizontal="center" vertical="center" wrapText="1"/>
      <protection locked="0"/>
    </xf>
    <xf numFmtId="9" fontId="14" fillId="0" borderId="2" xfId="0" applyNumberFormat="1" applyFont="1" applyFill="1" applyBorder="1" applyAlignment="1" applyProtection="1">
      <alignment horizontal="left" vertical="center" wrapText="1"/>
      <protection locked="0"/>
    </xf>
    <xf numFmtId="9" fontId="14" fillId="0" borderId="3" xfId="4" applyFont="1" applyFill="1" applyBorder="1" applyAlignment="1" applyProtection="1">
      <alignment horizontal="center" vertical="center" wrapText="1"/>
      <protection locked="0"/>
    </xf>
    <xf numFmtId="0" fontId="12" fillId="5" borderId="14" xfId="0" applyFont="1" applyFill="1" applyBorder="1" applyAlignment="1" applyProtection="1">
      <alignment horizontal="center" vertical="center" wrapText="1"/>
    </xf>
    <xf numFmtId="0" fontId="21" fillId="7" borderId="24" xfId="0" applyFont="1" applyFill="1" applyBorder="1" applyAlignment="1" applyProtection="1">
      <alignment horizontal="center" vertical="top" wrapText="1"/>
    </xf>
    <xf numFmtId="0" fontId="1" fillId="15" borderId="9" xfId="0" applyFont="1" applyFill="1" applyBorder="1" applyAlignment="1" applyProtection="1">
      <alignment horizontal="center" vertical="center" wrapText="1"/>
    </xf>
    <xf numFmtId="0" fontId="1" fillId="17" borderId="2" xfId="0" applyFont="1" applyFill="1" applyBorder="1" applyAlignment="1" applyProtection="1">
      <alignment horizontal="center" vertical="center" wrapText="1"/>
    </xf>
    <xf numFmtId="0" fontId="1" fillId="14" borderId="27" xfId="0" applyFont="1" applyFill="1" applyBorder="1" applyAlignment="1" applyProtection="1">
      <alignment horizontal="center" vertical="center" wrapText="1"/>
    </xf>
    <xf numFmtId="0" fontId="1" fillId="18" borderId="2" xfId="0" applyFont="1" applyFill="1" applyBorder="1" applyAlignment="1" applyProtection="1">
      <alignment horizontal="center" vertical="center" wrapText="1"/>
    </xf>
    <xf numFmtId="0" fontId="21" fillId="7" borderId="24" xfId="0" applyFont="1" applyFill="1" applyBorder="1" applyAlignment="1" applyProtection="1">
      <alignment horizontal="center" vertical="center" wrapText="1"/>
    </xf>
    <xf numFmtId="0" fontId="4" fillId="7" borderId="0" xfId="0" applyFont="1" applyFill="1" applyBorder="1" applyAlignment="1" applyProtection="1">
      <alignment horizontal="center" vertical="center" wrapText="1"/>
    </xf>
    <xf numFmtId="0" fontId="1" fillId="9" borderId="2" xfId="0" applyFont="1" applyFill="1" applyBorder="1" applyAlignment="1" applyProtection="1">
      <alignment horizontal="center" vertical="center" wrapText="1"/>
    </xf>
    <xf numFmtId="0" fontId="1" fillId="7" borderId="0" xfId="0" applyFont="1" applyFill="1" applyBorder="1" applyAlignment="1" applyProtection="1">
      <alignment horizontal="center" vertical="center" wrapText="1"/>
    </xf>
    <xf numFmtId="0" fontId="1" fillId="19" borderId="2" xfId="0" applyFont="1" applyFill="1" applyBorder="1" applyAlignment="1" applyProtection="1">
      <alignment horizontal="center" vertical="center" wrapText="1"/>
    </xf>
    <xf numFmtId="0" fontId="11" fillId="13" borderId="2" xfId="0" applyFont="1" applyFill="1" applyBorder="1" applyAlignment="1" applyProtection="1">
      <alignment horizontal="center" vertical="center" wrapText="1"/>
    </xf>
    <xf numFmtId="0" fontId="26" fillId="7" borderId="0" xfId="0" applyFont="1" applyFill="1" applyBorder="1" applyAlignment="1" applyProtection="1">
      <alignment horizontal="center" vertical="center"/>
    </xf>
    <xf numFmtId="14" fontId="12" fillId="5" borderId="2" xfId="0" applyNumberFormat="1" applyFont="1" applyFill="1" applyBorder="1" applyAlignment="1" applyProtection="1">
      <alignment horizontal="center" vertical="center" wrapText="1"/>
    </xf>
    <xf numFmtId="14" fontId="12" fillId="5" borderId="5" xfId="0" applyNumberFormat="1" applyFont="1" applyFill="1" applyBorder="1" applyAlignment="1" applyProtection="1">
      <alignment horizontal="center" vertical="center" wrapText="1"/>
    </xf>
    <xf numFmtId="10" fontId="39" fillId="7" borderId="12" xfId="4" applyNumberFormat="1" applyFont="1" applyFill="1" applyBorder="1" applyAlignment="1" applyProtection="1">
      <alignment horizontal="center" vertical="center" wrapText="1"/>
    </xf>
    <xf numFmtId="0" fontId="25" fillId="7" borderId="0" xfId="0" applyFont="1" applyFill="1" applyBorder="1" applyAlignment="1" applyProtection="1">
      <alignment horizontal="center"/>
    </xf>
    <xf numFmtId="0" fontId="26" fillId="7" borderId="0" xfId="0" applyFont="1" applyFill="1" applyBorder="1" applyAlignment="1" applyProtection="1">
      <alignment horizontal="center" vertical="center"/>
    </xf>
    <xf numFmtId="0" fontId="1" fillId="7" borderId="0" xfId="0" applyFont="1" applyFill="1" applyBorder="1" applyAlignment="1" applyProtection="1">
      <alignment horizontal="center" vertical="center" wrapText="1"/>
    </xf>
    <xf numFmtId="0" fontId="4" fillId="15" borderId="7" xfId="0" applyFont="1" applyFill="1" applyBorder="1" applyAlignment="1" applyProtection="1">
      <alignment horizontal="center" vertical="center" wrapText="1"/>
    </xf>
    <xf numFmtId="0" fontId="4" fillId="15" borderId="2" xfId="0" applyFont="1" applyFill="1" applyBorder="1" applyAlignment="1" applyProtection="1">
      <alignment horizontal="center" vertical="center" wrapText="1"/>
    </xf>
    <xf numFmtId="0" fontId="4" fillId="15" borderId="11" xfId="0" applyFont="1" applyFill="1" applyBorder="1" applyAlignment="1" applyProtection="1">
      <alignment horizontal="center" vertical="center" wrapText="1"/>
    </xf>
    <xf numFmtId="0" fontId="4" fillId="15" borderId="6" xfId="0" applyFont="1" applyFill="1" applyBorder="1" applyAlignment="1" applyProtection="1">
      <alignment horizontal="center" vertical="center" wrapText="1"/>
    </xf>
    <xf numFmtId="0" fontId="4" fillId="17" borderId="2" xfId="0" applyFont="1" applyFill="1" applyBorder="1" applyAlignment="1" applyProtection="1">
      <alignment horizontal="center" vertical="center" wrapText="1"/>
    </xf>
    <xf numFmtId="0" fontId="4" fillId="18" borderId="6" xfId="0" applyFont="1" applyFill="1" applyBorder="1" applyAlignment="1" applyProtection="1">
      <alignment horizontal="center" vertical="center" wrapText="1"/>
    </xf>
    <xf numFmtId="0" fontId="11" fillId="13" borderId="36" xfId="0" applyFont="1" applyFill="1" applyBorder="1" applyAlignment="1" applyProtection="1">
      <alignment horizontal="center" vertical="center" wrapText="1"/>
    </xf>
    <xf numFmtId="0" fontId="11" fillId="13" borderId="3" xfId="0" applyFont="1" applyFill="1" applyBorder="1" applyAlignment="1" applyProtection="1">
      <alignment horizontal="center" vertical="center" wrapText="1"/>
    </xf>
    <xf numFmtId="0" fontId="11" fillId="13" borderId="16" xfId="0" applyFont="1" applyFill="1" applyBorder="1" applyAlignment="1" applyProtection="1">
      <alignment horizontal="center" vertical="center" wrapText="1"/>
    </xf>
    <xf numFmtId="0" fontId="11" fillId="13" borderId="2" xfId="0" applyFont="1" applyFill="1" applyBorder="1" applyAlignment="1" applyProtection="1">
      <alignment horizontal="center" vertical="center" wrapText="1"/>
    </xf>
    <xf numFmtId="0" fontId="11" fillId="13" borderId="37" xfId="0" applyFont="1" applyFill="1" applyBorder="1" applyAlignment="1" applyProtection="1">
      <alignment horizontal="center" vertical="center" wrapText="1"/>
    </xf>
    <xf numFmtId="0" fontId="12" fillId="5" borderId="2" xfId="0" applyFont="1" applyFill="1" applyBorder="1" applyAlignment="1" applyProtection="1">
      <alignment horizontal="center" vertical="center" wrapText="1"/>
    </xf>
    <xf numFmtId="0" fontId="12" fillId="5" borderId="37" xfId="0" applyFont="1" applyFill="1" applyBorder="1" applyAlignment="1" applyProtection="1">
      <alignment horizontal="center" vertical="center" wrapText="1"/>
    </xf>
    <xf numFmtId="0" fontId="12" fillId="5" borderId="5" xfId="0" applyFont="1" applyFill="1" applyBorder="1" applyAlignment="1" applyProtection="1">
      <alignment horizontal="center" vertical="center" wrapText="1"/>
    </xf>
    <xf numFmtId="0" fontId="12" fillId="5" borderId="38" xfId="0" applyFont="1" applyFill="1" applyBorder="1" applyAlignment="1" applyProtection="1">
      <alignment horizontal="center" vertical="center" wrapText="1"/>
    </xf>
    <xf numFmtId="0" fontId="4" fillId="7" borderId="0" xfId="0" applyFont="1" applyFill="1" applyBorder="1" applyAlignment="1" applyProtection="1">
      <alignment horizontal="center" vertical="center" wrapText="1"/>
    </xf>
    <xf numFmtId="0" fontId="4" fillId="17" borderId="6" xfId="0" applyFont="1" applyFill="1" applyBorder="1" applyAlignment="1" applyProtection="1">
      <alignment horizontal="center" vertical="center" wrapText="1"/>
    </xf>
    <xf numFmtId="0" fontId="4" fillId="9" borderId="6" xfId="0" applyFont="1" applyFill="1" applyBorder="1" applyAlignment="1" applyProtection="1">
      <alignment horizontal="center" vertical="center" wrapText="1"/>
    </xf>
    <xf numFmtId="0" fontId="4" fillId="19" borderId="6" xfId="0" applyFont="1" applyFill="1" applyBorder="1" applyAlignment="1" applyProtection="1">
      <alignment horizontal="center" vertical="center" wrapText="1"/>
    </xf>
    <xf numFmtId="0" fontId="4" fillId="19" borderId="2" xfId="0" applyFont="1" applyFill="1" applyBorder="1" applyAlignment="1" applyProtection="1">
      <alignment horizontal="center" vertical="center" wrapText="1"/>
    </xf>
    <xf numFmtId="0" fontId="1" fillId="19" borderId="3" xfId="0" applyFont="1" applyFill="1" applyBorder="1" applyAlignment="1" applyProtection="1">
      <alignment horizontal="center" vertical="center" wrapText="1"/>
    </xf>
    <xf numFmtId="0" fontId="1" fillId="9" borderId="3" xfId="0" applyFont="1" applyFill="1" applyBorder="1" applyAlignment="1" applyProtection="1">
      <alignment horizontal="center" vertical="center" wrapText="1"/>
    </xf>
    <xf numFmtId="0" fontId="1" fillId="9" borderId="2" xfId="0" applyFont="1" applyFill="1" applyBorder="1" applyAlignment="1" applyProtection="1">
      <alignment horizontal="center" vertical="center" wrapText="1"/>
    </xf>
    <xf numFmtId="0" fontId="1" fillId="17" borderId="3" xfId="0" applyFont="1" applyFill="1" applyBorder="1" applyAlignment="1" applyProtection="1">
      <alignment horizontal="center" vertical="center" wrapText="1"/>
    </xf>
    <xf numFmtId="0" fontId="1" fillId="17" borderId="2" xfId="0" applyFont="1" applyFill="1" applyBorder="1" applyAlignment="1" applyProtection="1">
      <alignment horizontal="center" vertical="center" wrapText="1"/>
    </xf>
    <xf numFmtId="0" fontId="1" fillId="19" borderId="2" xfId="0" applyFont="1" applyFill="1" applyBorder="1" applyAlignment="1" applyProtection="1">
      <alignment horizontal="center" vertical="center" wrapText="1"/>
    </xf>
    <xf numFmtId="0" fontId="1" fillId="19" borderId="16" xfId="0" applyFont="1" applyFill="1" applyBorder="1" applyAlignment="1" applyProtection="1">
      <alignment horizontal="center" vertical="center" wrapText="1"/>
    </xf>
    <xf numFmtId="0" fontId="1" fillId="19" borderId="37" xfId="0" applyFont="1" applyFill="1" applyBorder="1" applyAlignment="1" applyProtection="1">
      <alignment horizontal="center" vertical="center" wrapText="1"/>
    </xf>
    <xf numFmtId="0" fontId="21" fillId="7" borderId="23" xfId="0" applyFont="1" applyFill="1" applyBorder="1" applyAlignment="1" applyProtection="1">
      <alignment horizontal="center" vertical="center" wrapText="1"/>
    </xf>
    <xf numFmtId="0" fontId="21" fillId="7" borderId="24" xfId="0" applyFont="1" applyFill="1" applyBorder="1" applyAlignment="1" applyProtection="1">
      <alignment horizontal="center" vertical="center" wrapText="1"/>
    </xf>
    <xf numFmtId="0" fontId="29" fillId="7" borderId="23" xfId="0" applyFont="1" applyFill="1" applyBorder="1" applyAlignment="1" applyProtection="1">
      <alignment horizontal="center" vertical="center" wrapText="1"/>
    </xf>
    <xf numFmtId="0" fontId="29" fillId="7" borderId="24" xfId="0" applyFont="1" applyFill="1" applyBorder="1" applyAlignment="1" applyProtection="1">
      <alignment horizontal="center" vertical="center" wrapText="1"/>
    </xf>
    <xf numFmtId="0" fontId="29" fillId="7" borderId="7" xfId="0" applyFont="1" applyFill="1" applyBorder="1" applyAlignment="1" applyProtection="1">
      <alignment horizontal="center" vertical="center" wrapText="1"/>
    </xf>
    <xf numFmtId="0" fontId="21" fillId="7" borderId="7" xfId="0" applyFont="1" applyFill="1" applyBorder="1" applyAlignment="1" applyProtection="1">
      <alignment horizontal="center" vertical="center" wrapText="1"/>
    </xf>
    <xf numFmtId="0" fontId="35" fillId="23" borderId="12" xfId="0" applyFont="1" applyFill="1" applyBorder="1" applyAlignment="1" applyProtection="1">
      <alignment horizontal="center" vertical="center" wrapText="1"/>
    </xf>
    <xf numFmtId="0" fontId="1" fillId="18" borderId="3" xfId="0" applyFont="1" applyFill="1" applyBorder="1" applyAlignment="1" applyProtection="1">
      <alignment horizontal="center" vertical="center" wrapText="1"/>
    </xf>
    <xf numFmtId="0" fontId="1" fillId="18" borderId="2" xfId="0" applyFont="1" applyFill="1" applyBorder="1" applyAlignment="1" applyProtection="1">
      <alignment horizontal="center" vertical="center" wrapText="1"/>
    </xf>
    <xf numFmtId="0" fontId="26" fillId="7" borderId="0" xfId="0" applyFont="1" applyFill="1" applyBorder="1" applyAlignment="1" applyProtection="1">
      <alignment horizontal="justify" vertical="center" wrapText="1"/>
    </xf>
    <xf numFmtId="0" fontId="29" fillId="7" borderId="23" xfId="0" applyFont="1" applyFill="1" applyBorder="1" applyAlignment="1" applyProtection="1">
      <alignment horizontal="center" vertical="top" wrapText="1"/>
    </xf>
    <xf numFmtId="0" fontId="29" fillId="7" borderId="24" xfId="0" applyFont="1" applyFill="1" applyBorder="1" applyAlignment="1" applyProtection="1">
      <alignment horizontal="center" vertical="top" wrapText="1"/>
    </xf>
    <xf numFmtId="0" fontId="29" fillId="7" borderId="7" xfId="0" applyFont="1" applyFill="1" applyBorder="1" applyAlignment="1" applyProtection="1">
      <alignment horizontal="center" vertical="top" wrapText="1"/>
    </xf>
    <xf numFmtId="0" fontId="1" fillId="14" borderId="27" xfId="0" applyFont="1" applyFill="1" applyBorder="1" applyAlignment="1" applyProtection="1">
      <alignment horizontal="center" vertical="center" wrapText="1"/>
    </xf>
    <xf numFmtId="0" fontId="37" fillId="21" borderId="47" xfId="0" applyFont="1" applyFill="1" applyBorder="1" applyAlignment="1" applyProtection="1">
      <alignment horizontal="center" vertical="center" wrapText="1"/>
    </xf>
    <xf numFmtId="0" fontId="0" fillId="0" borderId="48" xfId="0" applyBorder="1" applyAlignment="1" applyProtection="1"/>
    <xf numFmtId="0" fontId="21" fillId="7" borderId="23" xfId="0" applyFont="1" applyFill="1" applyBorder="1" applyAlignment="1" applyProtection="1">
      <alignment horizontal="center" vertical="top" wrapText="1"/>
    </xf>
    <xf numFmtId="0" fontId="21" fillId="7" borderId="24" xfId="0" applyFont="1" applyFill="1" applyBorder="1" applyAlignment="1" applyProtection="1">
      <alignment horizontal="center" vertical="top" wrapText="1"/>
    </xf>
    <xf numFmtId="0" fontId="26" fillId="7" borderId="0" xfId="0" applyFont="1" applyFill="1" applyBorder="1" applyAlignment="1" applyProtection="1">
      <alignment horizontal="right" vertical="center" wrapText="1"/>
    </xf>
    <xf numFmtId="0" fontId="24" fillId="20" borderId="41" xfId="0" applyFont="1" applyFill="1" applyBorder="1" applyAlignment="1" applyProtection="1">
      <alignment horizontal="center" vertical="center" wrapText="1"/>
    </xf>
    <xf numFmtId="0" fontId="24" fillId="20" borderId="42" xfId="0" applyFont="1" applyFill="1" applyBorder="1" applyAlignment="1" applyProtection="1">
      <alignment horizontal="center" vertical="center" wrapText="1"/>
    </xf>
    <xf numFmtId="0" fontId="24" fillId="20" borderId="43" xfId="0" applyFont="1" applyFill="1" applyBorder="1" applyAlignment="1" applyProtection="1">
      <alignment horizontal="center" vertical="center" wrapText="1"/>
    </xf>
    <xf numFmtId="0" fontId="35" fillId="9" borderId="12" xfId="0" applyFont="1" applyFill="1" applyBorder="1" applyAlignment="1" applyProtection="1">
      <alignment horizontal="center" vertical="center" wrapText="1"/>
    </xf>
    <xf numFmtId="0" fontId="1" fillId="20" borderId="3" xfId="0" applyFont="1" applyFill="1" applyBorder="1" applyAlignment="1" applyProtection="1">
      <alignment horizontal="center" vertical="center" wrapText="1"/>
    </xf>
    <xf numFmtId="0" fontId="1" fillId="20" borderId="2" xfId="0" applyFont="1" applyFill="1" applyBorder="1" applyAlignment="1" applyProtection="1">
      <alignment horizontal="center" vertical="center" wrapText="1"/>
    </xf>
    <xf numFmtId="0" fontId="35" fillId="20" borderId="12" xfId="0" applyFont="1" applyFill="1" applyBorder="1" applyAlignment="1" applyProtection="1">
      <alignment horizontal="center" vertical="center" wrapText="1"/>
    </xf>
    <xf numFmtId="0" fontId="4" fillId="16" borderId="44" xfId="0" applyFont="1" applyFill="1" applyBorder="1" applyAlignment="1" applyProtection="1">
      <alignment horizontal="center" vertical="center" wrapText="1"/>
    </xf>
    <xf numFmtId="0" fontId="4" fillId="16" borderId="40" xfId="0" applyFont="1" applyFill="1" applyBorder="1" applyAlignment="1" applyProtection="1">
      <alignment horizontal="center" vertical="center" wrapText="1"/>
    </xf>
    <xf numFmtId="0" fontId="4" fillId="16" borderId="45" xfId="0" applyFont="1" applyFill="1" applyBorder="1" applyAlignment="1" applyProtection="1">
      <alignment horizontal="center" vertical="center" wrapText="1"/>
    </xf>
    <xf numFmtId="0" fontId="4" fillId="16" borderId="0" xfId="0" applyFont="1" applyFill="1" applyBorder="1" applyAlignment="1" applyProtection="1">
      <alignment horizontal="center" vertical="center" wrapText="1"/>
    </xf>
    <xf numFmtId="0" fontId="4" fillId="16" borderId="46" xfId="0" applyFont="1" applyFill="1" applyBorder="1" applyAlignment="1" applyProtection="1">
      <alignment horizontal="center" vertical="center" wrapText="1"/>
    </xf>
    <xf numFmtId="0" fontId="4" fillId="16" borderId="35" xfId="0" applyFont="1" applyFill="1" applyBorder="1" applyAlignment="1" applyProtection="1">
      <alignment horizontal="center" vertical="center" wrapText="1"/>
    </xf>
    <xf numFmtId="0" fontId="29" fillId="7" borderId="49" xfId="0" applyFont="1" applyFill="1" applyBorder="1" applyAlignment="1" applyProtection="1">
      <alignment horizontal="center" vertical="center" wrapText="1"/>
    </xf>
    <xf numFmtId="0" fontId="29" fillId="7" borderId="39" xfId="0" applyFont="1" applyFill="1" applyBorder="1" applyAlignment="1" applyProtection="1">
      <alignment horizontal="center" vertical="center" wrapText="1"/>
    </xf>
    <xf numFmtId="0" fontId="29" fillId="7" borderId="9" xfId="0" applyFont="1" applyFill="1" applyBorder="1" applyAlignment="1" applyProtection="1">
      <alignment horizontal="center" vertical="center" wrapText="1"/>
    </xf>
    <xf numFmtId="0" fontId="1" fillId="15" borderId="39" xfId="0" applyFont="1" applyFill="1" applyBorder="1" applyAlignment="1" applyProtection="1">
      <alignment horizontal="center" vertical="center" wrapText="1"/>
    </xf>
    <xf numFmtId="0" fontId="1" fillId="15" borderId="40" xfId="0" applyFont="1" applyFill="1" applyBorder="1" applyAlignment="1" applyProtection="1">
      <alignment horizontal="center" vertical="center" wrapText="1"/>
    </xf>
    <xf numFmtId="0" fontId="1" fillId="15" borderId="9" xfId="0" applyFont="1" applyFill="1" applyBorder="1" applyAlignment="1" applyProtection="1">
      <alignment horizontal="center" vertical="center" wrapText="1"/>
    </xf>
    <xf numFmtId="0" fontId="36" fillId="8" borderId="50" xfId="0" applyFont="1" applyFill="1" applyBorder="1" applyAlignment="1">
      <alignment horizontal="center" vertical="center"/>
    </xf>
    <xf numFmtId="0" fontId="36" fillId="8" borderId="30" xfId="0" applyFont="1" applyFill="1" applyBorder="1" applyAlignment="1">
      <alignment horizontal="center" vertical="center"/>
    </xf>
    <xf numFmtId="0" fontId="36" fillId="8" borderId="11" xfId="0" applyFont="1" applyFill="1" applyBorder="1" applyAlignment="1">
      <alignment horizontal="center" vertical="center"/>
    </xf>
    <xf numFmtId="0" fontId="40" fillId="7" borderId="0" xfId="0" applyFont="1" applyFill="1" applyAlignment="1">
      <alignment horizontal="center"/>
    </xf>
    <xf numFmtId="22" fontId="36" fillId="24" borderId="23" xfId="0" applyNumberFormat="1" applyFont="1" applyFill="1" applyBorder="1" applyAlignment="1">
      <alignment horizontal="center" vertical="center"/>
    </xf>
    <xf numFmtId="22" fontId="36" fillId="24" borderId="24" xfId="0" applyNumberFormat="1" applyFont="1" applyFill="1" applyBorder="1" applyAlignment="1">
      <alignment horizontal="center" vertical="center"/>
    </xf>
    <xf numFmtId="22" fontId="36" fillId="24" borderId="7" xfId="0" applyNumberFormat="1" applyFont="1" applyFill="1" applyBorder="1" applyAlignment="1">
      <alignment horizontal="center" vertical="center"/>
    </xf>
    <xf numFmtId="9" fontId="14" fillId="0" borderId="3" xfId="4" applyNumberFormat="1" applyFont="1" applyBorder="1" applyAlignment="1" applyProtection="1">
      <alignment horizontal="center" vertical="center" wrapText="1"/>
      <protection locked="0"/>
    </xf>
  </cellXfs>
  <cellStyles count="9">
    <cellStyle name="Amarillo" xfId="1" xr:uid="{00000000-0005-0000-0000-000000000000}"/>
    <cellStyle name="Millares 2" xfId="2" xr:uid="{00000000-0005-0000-0000-000001000000}"/>
    <cellStyle name="Normal" xfId="0" builtinId="0"/>
    <cellStyle name="Normal 2" xfId="3" xr:uid="{00000000-0005-0000-0000-000003000000}"/>
    <cellStyle name="Porcentaje" xfId="4" builtinId="5"/>
    <cellStyle name="Porcentaje 2" xfId="5" xr:uid="{00000000-0005-0000-0000-000005000000}"/>
    <cellStyle name="Porcentual 2" xfId="6" xr:uid="{00000000-0005-0000-0000-000006000000}"/>
    <cellStyle name="Rojo" xfId="7" xr:uid="{00000000-0005-0000-0000-000007000000}"/>
    <cellStyle name="Verde" xfId="8" xr:uid="{00000000-0005-0000-0000-000008000000}"/>
  </cellStyles>
  <dxfs count="40">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1264228</xdr:colOff>
      <xdr:row>73</xdr:row>
      <xdr:rowOff>121228</xdr:rowOff>
    </xdr:from>
    <xdr:to>
      <xdr:col>1</xdr:col>
      <xdr:colOff>2753592</xdr:colOff>
      <xdr:row>77</xdr:row>
      <xdr:rowOff>17319</xdr:rowOff>
    </xdr:to>
    <xdr:sp macro="" textlink="">
      <xdr:nvSpPr>
        <xdr:cNvPr id="2" name="1 Rectángulo">
          <a:extLst>
            <a:ext uri="{FF2B5EF4-FFF2-40B4-BE49-F238E27FC236}">
              <a16:creationId xmlns:a16="http://schemas.microsoft.com/office/drawing/2014/main" id="{EF62F44E-0A93-4802-AA0E-73E0FCD4E63A}"/>
            </a:ext>
          </a:extLst>
        </xdr:cNvPr>
        <xdr:cNvSpPr/>
      </xdr:nvSpPr>
      <xdr:spPr>
        <a:xfrm>
          <a:off x="3186546" y="63782864"/>
          <a:ext cx="1489364" cy="658091"/>
        </a:xfrm>
        <a:prstGeom prst="rect">
          <a:avLst/>
        </a:prstGeom>
        <a:solidFill>
          <a:schemeClr val="accent3"/>
        </a:solidFill>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3134591</xdr:colOff>
      <xdr:row>73</xdr:row>
      <xdr:rowOff>173182</xdr:rowOff>
    </xdr:from>
    <xdr:to>
      <xdr:col>2</xdr:col>
      <xdr:colOff>675409</xdr:colOff>
      <xdr:row>76</xdr:row>
      <xdr:rowOff>103909</xdr:rowOff>
    </xdr:to>
    <xdr:sp macro="" textlink="">
      <xdr:nvSpPr>
        <xdr:cNvPr id="3" name="2 CuadroTexto">
          <a:extLst>
            <a:ext uri="{FF2B5EF4-FFF2-40B4-BE49-F238E27FC236}">
              <a16:creationId xmlns:a16="http://schemas.microsoft.com/office/drawing/2014/main" id="{34F814EF-B156-40EA-AD03-4EFEF1E83C81}"/>
            </a:ext>
          </a:extLst>
        </xdr:cNvPr>
        <xdr:cNvSpPr txBox="1"/>
      </xdr:nvSpPr>
      <xdr:spPr>
        <a:xfrm>
          <a:off x="5056909" y="63834818"/>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GESTIÓN</a:t>
          </a:r>
          <a:r>
            <a:rPr lang="es-ES" sz="1800" b="1" baseline="0">
              <a:latin typeface="Arial Narrow" pitchFamily="34" charset="0"/>
            </a:rPr>
            <a:t> PUBLICA TERRITORIAL LOCAL</a:t>
          </a:r>
          <a:endParaRPr lang="es-ES" sz="1800" b="1">
            <a:latin typeface="Arial Narrow" pitchFamily="34" charset="0"/>
          </a:endParaRPr>
        </a:p>
      </xdr:txBody>
    </xdr:sp>
    <xdr:clientData/>
  </xdr:twoCellAnchor>
  <xdr:twoCellAnchor>
    <xdr:from>
      <xdr:col>1</xdr:col>
      <xdr:colOff>1246909</xdr:colOff>
      <xdr:row>79</xdr:row>
      <xdr:rowOff>155864</xdr:rowOff>
    </xdr:from>
    <xdr:to>
      <xdr:col>1</xdr:col>
      <xdr:colOff>2736273</xdr:colOff>
      <xdr:row>83</xdr:row>
      <xdr:rowOff>51955</xdr:rowOff>
    </xdr:to>
    <xdr:sp macro="" textlink="">
      <xdr:nvSpPr>
        <xdr:cNvPr id="4" name="3 Rectángulo">
          <a:extLst>
            <a:ext uri="{FF2B5EF4-FFF2-40B4-BE49-F238E27FC236}">
              <a16:creationId xmlns:a16="http://schemas.microsoft.com/office/drawing/2014/main" id="{D4407B32-A84A-445B-B09B-94C8733D2D71}"/>
            </a:ext>
          </a:extLst>
        </xdr:cNvPr>
        <xdr:cNvSpPr/>
      </xdr:nvSpPr>
      <xdr:spPr>
        <a:xfrm>
          <a:off x="3169227" y="64960500"/>
          <a:ext cx="1489364" cy="658091"/>
        </a:xfrm>
        <a:prstGeom prst="rect">
          <a:avLst/>
        </a:prstGeom>
        <a:solidFill>
          <a:schemeClr val="accent6"/>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3134597</xdr:colOff>
      <xdr:row>80</xdr:row>
      <xdr:rowOff>51952</xdr:rowOff>
    </xdr:from>
    <xdr:to>
      <xdr:col>2</xdr:col>
      <xdr:colOff>675415</xdr:colOff>
      <xdr:row>82</xdr:row>
      <xdr:rowOff>173179</xdr:rowOff>
    </xdr:to>
    <xdr:sp macro="" textlink="">
      <xdr:nvSpPr>
        <xdr:cNvPr id="5" name="4 CuadroTexto">
          <a:extLst>
            <a:ext uri="{FF2B5EF4-FFF2-40B4-BE49-F238E27FC236}">
              <a16:creationId xmlns:a16="http://schemas.microsoft.com/office/drawing/2014/main" id="{7D7C5E89-5716-41EE-AB62-3D621565BCB1}"/>
            </a:ext>
          </a:extLst>
        </xdr:cNvPr>
        <xdr:cNvSpPr txBox="1"/>
      </xdr:nvSpPr>
      <xdr:spPr>
        <a:xfrm>
          <a:off x="5056915" y="65047088"/>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600"/>
            </a:lnSpc>
          </a:pPr>
          <a:r>
            <a:rPr lang="es-ES" sz="1800" b="1">
              <a:latin typeface="Arial Narrow" pitchFamily="34" charset="0"/>
            </a:rPr>
            <a:t>FOMENTO Y PROTECCIÓN DE DDHH</a:t>
          </a:r>
        </a:p>
      </xdr:txBody>
    </xdr:sp>
    <xdr:clientData/>
  </xdr:twoCellAnchor>
  <xdr:twoCellAnchor>
    <xdr:from>
      <xdr:col>1</xdr:col>
      <xdr:colOff>1246896</xdr:colOff>
      <xdr:row>85</xdr:row>
      <xdr:rowOff>121232</xdr:rowOff>
    </xdr:from>
    <xdr:to>
      <xdr:col>1</xdr:col>
      <xdr:colOff>2736260</xdr:colOff>
      <xdr:row>89</xdr:row>
      <xdr:rowOff>17323</xdr:rowOff>
    </xdr:to>
    <xdr:sp macro="" textlink="">
      <xdr:nvSpPr>
        <xdr:cNvPr id="6" name="5 Rectángulo">
          <a:extLst>
            <a:ext uri="{FF2B5EF4-FFF2-40B4-BE49-F238E27FC236}">
              <a16:creationId xmlns:a16="http://schemas.microsoft.com/office/drawing/2014/main" id="{8B748E8C-2D32-4FBB-A750-9DA044C52BEB}"/>
            </a:ext>
          </a:extLst>
        </xdr:cNvPr>
        <xdr:cNvSpPr/>
      </xdr:nvSpPr>
      <xdr:spPr>
        <a:xfrm>
          <a:off x="3169214" y="66068868"/>
          <a:ext cx="1489364" cy="658091"/>
        </a:xfrm>
        <a:prstGeom prst="rect">
          <a:avLst/>
        </a:prstGeom>
        <a:solidFill>
          <a:schemeClr val="bg1">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3134591</xdr:colOff>
      <xdr:row>86</xdr:row>
      <xdr:rowOff>17318</xdr:rowOff>
    </xdr:from>
    <xdr:to>
      <xdr:col>2</xdr:col>
      <xdr:colOff>675409</xdr:colOff>
      <xdr:row>88</xdr:row>
      <xdr:rowOff>138545</xdr:rowOff>
    </xdr:to>
    <xdr:sp macro="" textlink="">
      <xdr:nvSpPr>
        <xdr:cNvPr id="7" name="6 CuadroTexto">
          <a:extLst>
            <a:ext uri="{FF2B5EF4-FFF2-40B4-BE49-F238E27FC236}">
              <a16:creationId xmlns:a16="http://schemas.microsoft.com/office/drawing/2014/main" id="{349726BC-646F-4168-B089-2908EDB2A395}"/>
            </a:ext>
          </a:extLst>
        </xdr:cNvPr>
        <xdr:cNvSpPr txBox="1"/>
      </xdr:nvSpPr>
      <xdr:spPr>
        <a:xfrm>
          <a:off x="5056909" y="66155454"/>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COMUNICACIONES ESTRATEGICAS</a:t>
          </a:r>
        </a:p>
      </xdr:txBody>
    </xdr:sp>
    <xdr:clientData/>
  </xdr:twoCellAnchor>
  <xdr:twoCellAnchor>
    <xdr:from>
      <xdr:col>1</xdr:col>
      <xdr:colOff>1229591</xdr:colOff>
      <xdr:row>91</xdr:row>
      <xdr:rowOff>34637</xdr:rowOff>
    </xdr:from>
    <xdr:to>
      <xdr:col>1</xdr:col>
      <xdr:colOff>2718955</xdr:colOff>
      <xdr:row>94</xdr:row>
      <xdr:rowOff>121228</xdr:rowOff>
    </xdr:to>
    <xdr:sp macro="" textlink="">
      <xdr:nvSpPr>
        <xdr:cNvPr id="8" name="7 Rectángulo">
          <a:extLst>
            <a:ext uri="{FF2B5EF4-FFF2-40B4-BE49-F238E27FC236}">
              <a16:creationId xmlns:a16="http://schemas.microsoft.com/office/drawing/2014/main" id="{4F3CEC22-0CEA-4A5D-B8A9-2BED1F2ABCC7}"/>
            </a:ext>
          </a:extLst>
        </xdr:cNvPr>
        <xdr:cNvSpPr/>
      </xdr:nvSpPr>
      <xdr:spPr>
        <a:xfrm>
          <a:off x="3151909" y="67125273"/>
          <a:ext cx="1489364" cy="658091"/>
        </a:xfrm>
        <a:prstGeom prst="rect">
          <a:avLst/>
        </a:prstGeom>
        <a:solidFill>
          <a:schemeClr val="accent3">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3117286</xdr:colOff>
      <xdr:row>91</xdr:row>
      <xdr:rowOff>121223</xdr:rowOff>
    </xdr:from>
    <xdr:to>
      <xdr:col>2</xdr:col>
      <xdr:colOff>658104</xdr:colOff>
      <xdr:row>94</xdr:row>
      <xdr:rowOff>51950</xdr:rowOff>
    </xdr:to>
    <xdr:sp macro="" textlink="">
      <xdr:nvSpPr>
        <xdr:cNvPr id="9" name="8 CuadroTexto">
          <a:extLst>
            <a:ext uri="{FF2B5EF4-FFF2-40B4-BE49-F238E27FC236}">
              <a16:creationId xmlns:a16="http://schemas.microsoft.com/office/drawing/2014/main" id="{589BA6E5-8877-4E22-B72B-F7F37558B60F}"/>
            </a:ext>
          </a:extLst>
        </xdr:cNvPr>
        <xdr:cNvSpPr txBox="1"/>
      </xdr:nvSpPr>
      <xdr:spPr>
        <a:xfrm>
          <a:off x="5039604" y="67211859"/>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IVC</a:t>
          </a:r>
        </a:p>
      </xdr:txBody>
    </xdr:sp>
    <xdr:clientData/>
  </xdr:twoCellAnchor>
  <xdr:twoCellAnchor>
    <xdr:from>
      <xdr:col>1</xdr:col>
      <xdr:colOff>1264228</xdr:colOff>
      <xdr:row>96</xdr:row>
      <xdr:rowOff>121227</xdr:rowOff>
    </xdr:from>
    <xdr:to>
      <xdr:col>1</xdr:col>
      <xdr:colOff>2753592</xdr:colOff>
      <xdr:row>100</xdr:row>
      <xdr:rowOff>17318</xdr:rowOff>
    </xdr:to>
    <xdr:sp macro="" textlink="">
      <xdr:nvSpPr>
        <xdr:cNvPr id="10" name="9 Rectángulo">
          <a:extLst>
            <a:ext uri="{FF2B5EF4-FFF2-40B4-BE49-F238E27FC236}">
              <a16:creationId xmlns:a16="http://schemas.microsoft.com/office/drawing/2014/main" id="{CC25C4A6-3788-492B-AEF4-A6624E182807}"/>
            </a:ext>
          </a:extLst>
        </xdr:cNvPr>
        <xdr:cNvSpPr/>
      </xdr:nvSpPr>
      <xdr:spPr>
        <a:xfrm>
          <a:off x="3186546" y="68164363"/>
          <a:ext cx="1489364" cy="658091"/>
        </a:xfrm>
        <a:prstGeom prst="rect">
          <a:avLst/>
        </a:prstGeom>
        <a:solidFill>
          <a:schemeClr val="accent4"/>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3151923</xdr:colOff>
      <xdr:row>97</xdr:row>
      <xdr:rowOff>17313</xdr:rowOff>
    </xdr:from>
    <xdr:to>
      <xdr:col>2</xdr:col>
      <xdr:colOff>692741</xdr:colOff>
      <xdr:row>99</xdr:row>
      <xdr:rowOff>138540</xdr:rowOff>
    </xdr:to>
    <xdr:sp macro="" textlink="">
      <xdr:nvSpPr>
        <xdr:cNvPr id="11" name="10 CuadroTexto">
          <a:extLst>
            <a:ext uri="{FF2B5EF4-FFF2-40B4-BE49-F238E27FC236}">
              <a16:creationId xmlns:a16="http://schemas.microsoft.com/office/drawing/2014/main" id="{F90C699C-0B97-4B7E-8FD6-93D223C59B0D}"/>
            </a:ext>
          </a:extLst>
        </xdr:cNvPr>
        <xdr:cNvSpPr txBox="1"/>
      </xdr:nvSpPr>
      <xdr:spPr>
        <a:xfrm>
          <a:off x="5074241" y="68250949"/>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600"/>
            </a:lnSpc>
          </a:pPr>
          <a:r>
            <a:rPr lang="es-ES" sz="1800" b="1">
              <a:latin typeface="Arial Narrow" pitchFamily="34" charset="0"/>
            </a:rPr>
            <a:t>GESTIÓN</a:t>
          </a:r>
          <a:r>
            <a:rPr lang="es-ES" sz="1800" b="1" baseline="0">
              <a:latin typeface="Arial Narrow" pitchFamily="34" charset="0"/>
            </a:rPr>
            <a:t> CORPORATIVA LOCAL</a:t>
          </a:r>
          <a:endParaRPr lang="es-ES" sz="1800" b="1">
            <a:latin typeface="Arial Narrow" pitchFamily="34" charset="0"/>
          </a:endParaRPr>
        </a:p>
      </xdr:txBody>
    </xdr:sp>
    <xdr:clientData/>
  </xdr:twoCellAnchor>
  <xdr:twoCellAnchor>
    <xdr:from>
      <xdr:col>1</xdr:col>
      <xdr:colOff>1264228</xdr:colOff>
      <xdr:row>101</xdr:row>
      <xdr:rowOff>138545</xdr:rowOff>
    </xdr:from>
    <xdr:to>
      <xdr:col>1</xdr:col>
      <xdr:colOff>2753592</xdr:colOff>
      <xdr:row>105</xdr:row>
      <xdr:rowOff>34636</xdr:rowOff>
    </xdr:to>
    <xdr:sp macro="" textlink="">
      <xdr:nvSpPr>
        <xdr:cNvPr id="12" name="11 Rectángulo">
          <a:extLst>
            <a:ext uri="{FF2B5EF4-FFF2-40B4-BE49-F238E27FC236}">
              <a16:creationId xmlns:a16="http://schemas.microsoft.com/office/drawing/2014/main" id="{84B8AFBC-430E-4BDF-9FA0-1B35836F8211}"/>
            </a:ext>
          </a:extLst>
        </xdr:cNvPr>
        <xdr:cNvSpPr/>
      </xdr:nvSpPr>
      <xdr:spPr>
        <a:xfrm>
          <a:off x="3186546" y="69134181"/>
          <a:ext cx="1489364" cy="658091"/>
        </a:xfrm>
        <a:prstGeom prst="rect">
          <a:avLst/>
        </a:prstGeom>
        <a:solidFill>
          <a:schemeClr val="tx2"/>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3151923</xdr:colOff>
      <xdr:row>102</xdr:row>
      <xdr:rowOff>34631</xdr:rowOff>
    </xdr:from>
    <xdr:to>
      <xdr:col>2</xdr:col>
      <xdr:colOff>692741</xdr:colOff>
      <xdr:row>104</xdr:row>
      <xdr:rowOff>155858</xdr:rowOff>
    </xdr:to>
    <xdr:sp macro="" textlink="">
      <xdr:nvSpPr>
        <xdr:cNvPr id="13" name="12 CuadroTexto">
          <a:extLst>
            <a:ext uri="{FF2B5EF4-FFF2-40B4-BE49-F238E27FC236}">
              <a16:creationId xmlns:a16="http://schemas.microsoft.com/office/drawing/2014/main" id="{AC3F4D40-704D-4371-9226-76BD43A1F575}"/>
            </a:ext>
          </a:extLst>
        </xdr:cNvPr>
        <xdr:cNvSpPr txBox="1"/>
      </xdr:nvSpPr>
      <xdr:spPr>
        <a:xfrm>
          <a:off x="5074241" y="69220767"/>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RELACIONES</a:t>
          </a:r>
          <a:r>
            <a:rPr lang="es-ES" sz="1800" b="1" baseline="0">
              <a:latin typeface="Arial Narrow" pitchFamily="34" charset="0"/>
            </a:rPr>
            <a:t> ESTRATEGICAS</a:t>
          </a:r>
          <a:endParaRPr lang="es-ES" sz="1800" b="1">
            <a:latin typeface="Arial Narrow" pitchFamily="34" charset="0"/>
          </a:endParaRPr>
        </a:p>
      </xdr:txBody>
    </xdr:sp>
    <xdr:clientData/>
  </xdr:twoCellAnchor>
  <xdr:twoCellAnchor>
    <xdr:from>
      <xdr:col>1</xdr:col>
      <xdr:colOff>1298864</xdr:colOff>
      <xdr:row>108</xdr:row>
      <xdr:rowOff>0</xdr:rowOff>
    </xdr:from>
    <xdr:to>
      <xdr:col>1</xdr:col>
      <xdr:colOff>2788228</xdr:colOff>
      <xdr:row>111</xdr:row>
      <xdr:rowOff>86591</xdr:rowOff>
    </xdr:to>
    <xdr:sp macro="" textlink="">
      <xdr:nvSpPr>
        <xdr:cNvPr id="14" name="13 Rectángulo">
          <a:extLst>
            <a:ext uri="{FF2B5EF4-FFF2-40B4-BE49-F238E27FC236}">
              <a16:creationId xmlns:a16="http://schemas.microsoft.com/office/drawing/2014/main" id="{94D19304-F4BF-45D4-B2D4-6DF4F1C05641}"/>
            </a:ext>
          </a:extLst>
        </xdr:cNvPr>
        <xdr:cNvSpPr/>
      </xdr:nvSpPr>
      <xdr:spPr>
        <a:xfrm>
          <a:off x="3221182" y="70329136"/>
          <a:ext cx="1489364" cy="658091"/>
        </a:xfrm>
        <a:prstGeom prst="rect">
          <a:avLst/>
        </a:prstGeom>
        <a:solidFill>
          <a:schemeClr val="accent2">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3186559</xdr:colOff>
      <xdr:row>108</xdr:row>
      <xdr:rowOff>86586</xdr:rowOff>
    </xdr:from>
    <xdr:to>
      <xdr:col>2</xdr:col>
      <xdr:colOff>727377</xdr:colOff>
      <xdr:row>111</xdr:row>
      <xdr:rowOff>17313</xdr:rowOff>
    </xdr:to>
    <xdr:sp macro="" textlink="">
      <xdr:nvSpPr>
        <xdr:cNvPr id="15" name="14 CuadroTexto">
          <a:extLst>
            <a:ext uri="{FF2B5EF4-FFF2-40B4-BE49-F238E27FC236}">
              <a16:creationId xmlns:a16="http://schemas.microsoft.com/office/drawing/2014/main" id="{4057628A-48EE-4377-A43A-CDF26B790A42}"/>
            </a:ext>
          </a:extLst>
        </xdr:cNvPr>
        <xdr:cNvSpPr txBox="1"/>
      </xdr:nvSpPr>
      <xdr:spPr>
        <a:xfrm>
          <a:off x="5108877" y="70415722"/>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600"/>
            </a:lnSpc>
          </a:pPr>
          <a:r>
            <a:rPr lang="es-ES" sz="1800" b="1">
              <a:latin typeface="Arial Narrow" pitchFamily="34" charset="0"/>
            </a:rPr>
            <a:t>GESTIÓN</a:t>
          </a:r>
          <a:r>
            <a:rPr lang="es-ES" sz="1800" b="1" baseline="0">
              <a:latin typeface="Arial Narrow" pitchFamily="34" charset="0"/>
            </a:rPr>
            <a:t> DEL PATRIMONIO DOCUMENTAL</a:t>
          </a:r>
        </a:p>
      </xdr:txBody>
    </xdr:sp>
    <xdr:clientData/>
  </xdr:twoCellAnchor>
  <xdr:twoCellAnchor>
    <xdr:from>
      <xdr:col>1</xdr:col>
      <xdr:colOff>1264227</xdr:colOff>
      <xdr:row>113</xdr:row>
      <xdr:rowOff>103909</xdr:rowOff>
    </xdr:from>
    <xdr:to>
      <xdr:col>1</xdr:col>
      <xdr:colOff>2753591</xdr:colOff>
      <xdr:row>117</xdr:row>
      <xdr:rowOff>0</xdr:rowOff>
    </xdr:to>
    <xdr:sp macro="" textlink="">
      <xdr:nvSpPr>
        <xdr:cNvPr id="16" name="15 Rectángulo">
          <a:extLst>
            <a:ext uri="{FF2B5EF4-FFF2-40B4-BE49-F238E27FC236}">
              <a16:creationId xmlns:a16="http://schemas.microsoft.com/office/drawing/2014/main" id="{62873438-5387-417D-9EC9-B31C3C0758C1}"/>
            </a:ext>
          </a:extLst>
        </xdr:cNvPr>
        <xdr:cNvSpPr/>
      </xdr:nvSpPr>
      <xdr:spPr>
        <a:xfrm>
          <a:off x="3186545" y="71385545"/>
          <a:ext cx="1489364" cy="658091"/>
        </a:xfrm>
        <a:prstGeom prst="rect">
          <a:avLst/>
        </a:prstGeom>
        <a:solidFill>
          <a:schemeClr val="bg2">
            <a:lumMod val="25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3151922</xdr:colOff>
      <xdr:row>113</xdr:row>
      <xdr:rowOff>190495</xdr:rowOff>
    </xdr:from>
    <xdr:to>
      <xdr:col>2</xdr:col>
      <xdr:colOff>692740</xdr:colOff>
      <xdr:row>116</xdr:row>
      <xdr:rowOff>121222</xdr:rowOff>
    </xdr:to>
    <xdr:sp macro="" textlink="">
      <xdr:nvSpPr>
        <xdr:cNvPr id="17" name="16 CuadroTexto">
          <a:extLst>
            <a:ext uri="{FF2B5EF4-FFF2-40B4-BE49-F238E27FC236}">
              <a16:creationId xmlns:a16="http://schemas.microsoft.com/office/drawing/2014/main" id="{3A3B3240-6305-46CE-820F-E333384EC9FE}"/>
            </a:ext>
          </a:extLst>
        </xdr:cNvPr>
        <xdr:cNvSpPr txBox="1"/>
      </xdr:nvSpPr>
      <xdr:spPr>
        <a:xfrm>
          <a:off x="5074240" y="71472131"/>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600"/>
            </a:lnSpc>
          </a:pPr>
          <a:r>
            <a:rPr lang="es-ES" sz="1800" b="1">
              <a:latin typeface="Arial Narrow" pitchFamily="34" charset="0"/>
            </a:rPr>
            <a:t>GERENCIA DE TI</a:t>
          </a:r>
          <a:endParaRPr lang="es-ES" sz="1800" b="1" baseline="0">
            <a:latin typeface="Arial Narrow" pitchFamily="34" charset="0"/>
          </a:endParaRPr>
        </a:p>
      </xdr:txBody>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1586" name="AutoShape 38" descr="Resultado de imagen para boton agregar icono">
          <a:extLst>
            <a:ext uri="{FF2B5EF4-FFF2-40B4-BE49-F238E27FC236}">
              <a16:creationId xmlns:a16="http://schemas.microsoft.com/office/drawing/2014/main" id="{D133E3BA-9AEB-4604-81B7-F9A484AF529A}"/>
            </a:ext>
          </a:extLst>
        </xdr:cNvPr>
        <xdr:cNvSpPr>
          <a:spLocks noChangeAspect="1" noChangeArrowheads="1"/>
        </xdr:cNvSpPr>
      </xdr:nvSpPr>
      <xdr:spPr bwMode="auto">
        <a:xfrm>
          <a:off x="13677900" y="2838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1587" name="AutoShape 39" descr="Resultado de imagen para boton agregar icono">
          <a:extLst>
            <a:ext uri="{FF2B5EF4-FFF2-40B4-BE49-F238E27FC236}">
              <a16:creationId xmlns:a16="http://schemas.microsoft.com/office/drawing/2014/main" id="{63A397F5-FEDE-4D7A-A4B2-10E355A6EE27}"/>
            </a:ext>
          </a:extLst>
        </xdr:cNvPr>
        <xdr:cNvSpPr>
          <a:spLocks noChangeAspect="1" noChangeArrowheads="1"/>
        </xdr:cNvSpPr>
      </xdr:nvSpPr>
      <xdr:spPr bwMode="auto">
        <a:xfrm>
          <a:off x="13677900" y="2838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1588" name="AutoShape 40" descr="Resultado de imagen para boton agregar icono">
          <a:extLst>
            <a:ext uri="{FF2B5EF4-FFF2-40B4-BE49-F238E27FC236}">
              <a16:creationId xmlns:a16="http://schemas.microsoft.com/office/drawing/2014/main" id="{644F4963-ADDF-4E94-B951-508645958A04}"/>
            </a:ext>
          </a:extLst>
        </xdr:cNvPr>
        <xdr:cNvSpPr>
          <a:spLocks noChangeAspect="1" noChangeArrowheads="1"/>
        </xdr:cNvSpPr>
      </xdr:nvSpPr>
      <xdr:spPr bwMode="auto">
        <a:xfrm>
          <a:off x="13677900" y="2838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1589" name="AutoShape 42" descr="Z">
          <a:extLst>
            <a:ext uri="{FF2B5EF4-FFF2-40B4-BE49-F238E27FC236}">
              <a16:creationId xmlns:a16="http://schemas.microsoft.com/office/drawing/2014/main" id="{ADE55B10-84EA-4BEE-A1C9-380F4D8F5F1B}"/>
            </a:ext>
          </a:extLst>
        </xdr:cNvPr>
        <xdr:cNvSpPr>
          <a:spLocks noChangeAspect="1" noChangeArrowheads="1"/>
        </xdr:cNvSpPr>
      </xdr:nvSpPr>
      <xdr:spPr bwMode="auto">
        <a:xfrm>
          <a:off x="13677900" y="2838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0</xdr:colOff>
      <xdr:row>4</xdr:row>
      <xdr:rowOff>123825</xdr:rowOff>
    </xdr:from>
    <xdr:to>
      <xdr:col>4</xdr:col>
      <xdr:colOff>0</xdr:colOff>
      <xdr:row>6</xdr:row>
      <xdr:rowOff>0</xdr:rowOff>
    </xdr:to>
    <xdr:sp macro="[1]!MostrarFuente_Impacto" textlink="">
      <xdr:nvSpPr>
        <xdr:cNvPr id="22" name="Rectangle 53">
          <a:extLst>
            <a:ext uri="{FF2B5EF4-FFF2-40B4-BE49-F238E27FC236}">
              <a16:creationId xmlns:a16="http://schemas.microsoft.com/office/drawing/2014/main" id="{44CF0202-868A-4907-B4BD-276B82CDB7C6}"/>
            </a:ext>
          </a:extLst>
        </xdr:cNvPr>
        <xdr:cNvSpPr>
          <a:spLocks noChangeArrowheads="1"/>
        </xdr:cNvSpPr>
      </xdr:nvSpPr>
      <xdr:spPr bwMode="auto">
        <a:xfrm>
          <a:off x="11982450" y="2800350"/>
          <a:ext cx="0" cy="533400"/>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rano\Doc_Controlados-SIG\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AT118"/>
  <sheetViews>
    <sheetView showGridLines="0" tabSelected="1" topLeftCell="A31" zoomScale="55" zoomScaleNormal="55" workbookViewId="0">
      <selection activeCell="B34" sqref="B34:D34"/>
    </sheetView>
  </sheetViews>
  <sheetFormatPr baseColWidth="10" defaultColWidth="0" defaultRowHeight="15" zeroHeight="1" x14ac:dyDescent="0.25"/>
  <cols>
    <col min="1" max="1" width="30.42578125" style="59" customWidth="1"/>
    <col min="2" max="2" width="69" style="59" customWidth="1"/>
    <col min="3" max="3" width="36.42578125" style="59" customWidth="1"/>
    <col min="4" max="4" width="69.28515625" style="141" customWidth="1"/>
    <col min="5" max="5" width="18.28515625" style="59" customWidth="1"/>
    <col min="6" max="6" width="24.28515625" style="59" customWidth="1"/>
    <col min="7" max="7" width="50.7109375" style="59" customWidth="1"/>
    <col min="8" max="8" width="87.42578125" style="59" customWidth="1"/>
    <col min="9" max="9" width="33.85546875" style="59" customWidth="1"/>
    <col min="10" max="10" width="28" style="59" customWidth="1"/>
    <col min="11" max="11" width="35" style="59" customWidth="1"/>
    <col min="12" max="12" width="8.140625" style="59" customWidth="1"/>
    <col min="13" max="13" width="8.7109375" style="59" customWidth="1"/>
    <col min="14" max="14" width="9.42578125" style="59" customWidth="1"/>
    <col min="15" max="15" width="8.140625" style="59" customWidth="1"/>
    <col min="16" max="16" width="20.85546875" style="142" customWidth="1"/>
    <col min="17" max="17" width="19.85546875" style="59" customWidth="1"/>
    <col min="18" max="18" width="18.140625" style="59" customWidth="1"/>
    <col min="19" max="19" width="14.7109375" style="59" customWidth="1"/>
    <col min="20" max="20" width="45.7109375" style="59" customWidth="1"/>
    <col min="21" max="21" width="11.42578125" style="59" customWidth="1"/>
    <col min="22" max="22" width="18.85546875" style="59" customWidth="1"/>
    <col min="23" max="23" width="14.140625" style="59" customWidth="1"/>
    <col min="24" max="24" width="18.42578125" style="59" customWidth="1"/>
    <col min="25" max="25" width="45.42578125" style="59" customWidth="1"/>
    <col min="26" max="26" width="23.140625" style="59" customWidth="1"/>
    <col min="27" max="27" width="19.7109375" style="59" customWidth="1"/>
    <col min="28" max="29" width="16.42578125" style="59" customWidth="1"/>
    <col min="30" max="30" width="29.140625" style="59" customWidth="1"/>
    <col min="31" max="31" width="17.85546875" style="59" customWidth="1"/>
    <col min="32" max="38" width="11.42578125" style="59" customWidth="1"/>
    <col min="39" max="39" width="14.85546875" style="59" customWidth="1"/>
    <col min="40" max="40" width="14.5703125" style="59" customWidth="1"/>
    <col min="41" max="41" width="20.7109375" style="59" customWidth="1"/>
    <col min="42" max="42" width="24.140625" style="59" customWidth="1"/>
    <col min="43" max="43" width="19.140625" style="59" customWidth="1"/>
    <col min="44" max="44" width="18.42578125" style="59" customWidth="1"/>
    <col min="45" max="45" width="21.85546875" style="59" customWidth="1"/>
    <col min="46" max="46" width="19.85546875" style="59" customWidth="1"/>
    <col min="47" max="16384" width="0" style="59" hidden="1"/>
  </cols>
  <sheetData>
    <row r="1" spans="1:46" ht="40.5" customHeight="1" x14ac:dyDescent="0.25">
      <c r="A1" s="250" t="s">
        <v>0</v>
      </c>
      <c r="B1" s="251"/>
      <c r="C1" s="251"/>
      <c r="D1" s="251"/>
      <c r="E1" s="251"/>
      <c r="F1" s="251"/>
      <c r="G1" s="251"/>
      <c r="H1" s="252"/>
      <c r="I1" s="249"/>
      <c r="J1" s="249"/>
      <c r="K1" s="249"/>
      <c r="L1" s="249"/>
      <c r="M1" s="249"/>
      <c r="N1" s="249"/>
      <c r="O1" s="249"/>
      <c r="P1" s="249"/>
      <c r="Q1" s="249"/>
      <c r="R1" s="249"/>
      <c r="S1" s="249"/>
      <c r="T1" s="249"/>
      <c r="U1" s="249"/>
      <c r="V1" s="249"/>
    </row>
    <row r="2" spans="1:46" ht="40.5" customHeight="1" thickBot="1" x14ac:dyDescent="0.3">
      <c r="A2" s="246" t="s">
        <v>1</v>
      </c>
      <c r="B2" s="247"/>
      <c r="C2" s="247"/>
      <c r="D2" s="247"/>
      <c r="E2" s="247"/>
      <c r="F2" s="247"/>
      <c r="G2" s="247"/>
      <c r="H2" s="248"/>
      <c r="I2" s="249"/>
      <c r="J2" s="249"/>
      <c r="K2" s="249"/>
      <c r="L2" s="249"/>
      <c r="M2" s="249"/>
      <c r="N2" s="249"/>
      <c r="O2" s="249"/>
      <c r="P2" s="249"/>
      <c r="Q2" s="249"/>
      <c r="R2" s="249"/>
      <c r="S2" s="249"/>
      <c r="T2" s="249"/>
      <c r="U2" s="249"/>
      <c r="V2" s="249"/>
    </row>
    <row r="3" spans="1:46" ht="36.75" customHeight="1" x14ac:dyDescent="0.25">
      <c r="A3" s="60" t="s">
        <v>2</v>
      </c>
      <c r="B3" s="61">
        <v>2019</v>
      </c>
      <c r="C3" s="186" t="s">
        <v>3</v>
      </c>
      <c r="D3" s="187"/>
      <c r="E3" s="187"/>
      <c r="F3" s="187"/>
      <c r="G3" s="187"/>
      <c r="H3" s="188"/>
      <c r="I3" s="249"/>
      <c r="J3" s="249"/>
      <c r="K3" s="249"/>
      <c r="L3" s="249"/>
      <c r="M3" s="249"/>
      <c r="N3" s="249"/>
      <c r="O3" s="249"/>
      <c r="P3" s="249"/>
      <c r="Q3" s="249"/>
      <c r="R3" s="249"/>
      <c r="S3" s="249"/>
      <c r="T3" s="249"/>
      <c r="U3" s="249"/>
      <c r="V3" s="249"/>
      <c r="W3" s="62"/>
      <c r="X3" s="62"/>
      <c r="Y3" s="62"/>
      <c r="Z3" s="62"/>
      <c r="AA3" s="62"/>
      <c r="AB3" s="62"/>
      <c r="AC3" s="62"/>
      <c r="AD3" s="62"/>
      <c r="AE3" s="62"/>
      <c r="AF3" s="62"/>
      <c r="AG3" s="62"/>
      <c r="AH3" s="62"/>
      <c r="AI3" s="62"/>
      <c r="AJ3" s="62"/>
      <c r="AK3" s="62"/>
      <c r="AL3" s="62"/>
      <c r="AM3" s="62"/>
      <c r="AN3" s="62"/>
      <c r="AO3" s="62"/>
      <c r="AP3" s="62"/>
      <c r="AQ3" s="62"/>
      <c r="AR3" s="62"/>
      <c r="AS3" s="62"/>
      <c r="AT3" s="62"/>
    </row>
    <row r="4" spans="1:46" ht="36.75" customHeight="1" x14ac:dyDescent="0.25">
      <c r="A4" s="60" t="s">
        <v>4</v>
      </c>
      <c r="B4" s="61"/>
      <c r="C4" s="63" t="s">
        <v>5</v>
      </c>
      <c r="D4" s="172" t="s">
        <v>6</v>
      </c>
      <c r="E4" s="189" t="s">
        <v>7</v>
      </c>
      <c r="F4" s="189"/>
      <c r="G4" s="189"/>
      <c r="H4" s="190"/>
      <c r="I4" s="249"/>
      <c r="J4" s="249"/>
      <c r="K4" s="249"/>
      <c r="L4" s="249"/>
      <c r="M4" s="249"/>
      <c r="N4" s="249"/>
      <c r="O4" s="249"/>
      <c r="P4" s="249"/>
      <c r="Q4" s="249"/>
      <c r="R4" s="249"/>
      <c r="S4" s="249"/>
      <c r="T4" s="249"/>
      <c r="U4" s="249"/>
      <c r="V4" s="249"/>
      <c r="W4" s="62"/>
      <c r="X4" s="62"/>
      <c r="Y4" s="62"/>
      <c r="Z4" s="62"/>
      <c r="AA4" s="62"/>
      <c r="AB4" s="62"/>
      <c r="AC4" s="62"/>
      <c r="AD4" s="62"/>
      <c r="AE4" s="62"/>
      <c r="AF4" s="62"/>
      <c r="AG4" s="62"/>
      <c r="AH4" s="62"/>
      <c r="AI4" s="62"/>
      <c r="AJ4" s="62"/>
      <c r="AK4" s="62"/>
      <c r="AL4" s="62"/>
      <c r="AM4" s="62"/>
      <c r="AN4" s="62"/>
      <c r="AO4" s="62"/>
      <c r="AP4" s="62"/>
      <c r="AQ4" s="62"/>
      <c r="AR4" s="62"/>
      <c r="AS4" s="62"/>
      <c r="AT4" s="62"/>
    </row>
    <row r="5" spans="1:46" ht="69" customHeight="1" x14ac:dyDescent="0.25">
      <c r="A5" s="60" t="s">
        <v>8</v>
      </c>
      <c r="B5" s="61" t="s">
        <v>9</v>
      </c>
      <c r="C5" s="58">
        <v>1</v>
      </c>
      <c r="D5" s="174">
        <v>43496</v>
      </c>
      <c r="E5" s="191" t="s">
        <v>10</v>
      </c>
      <c r="F5" s="191"/>
      <c r="G5" s="191"/>
      <c r="H5" s="192"/>
      <c r="I5" s="249"/>
      <c r="J5" s="249"/>
      <c r="K5" s="249"/>
      <c r="L5" s="249"/>
      <c r="M5" s="249"/>
      <c r="N5" s="249"/>
      <c r="O5" s="249"/>
      <c r="P5" s="249"/>
      <c r="Q5" s="249"/>
      <c r="R5" s="249"/>
      <c r="S5" s="249"/>
      <c r="T5" s="249"/>
      <c r="U5" s="249"/>
      <c r="V5" s="249"/>
      <c r="W5" s="62"/>
      <c r="X5" s="62"/>
      <c r="Y5" s="62"/>
      <c r="Z5" s="62"/>
      <c r="AA5" s="62"/>
      <c r="AB5" s="62"/>
      <c r="AC5" s="62"/>
      <c r="AD5" s="62"/>
      <c r="AE5" s="62"/>
      <c r="AF5" s="62"/>
      <c r="AG5" s="62"/>
      <c r="AH5" s="62"/>
      <c r="AI5" s="62"/>
      <c r="AJ5" s="62"/>
      <c r="AK5" s="62"/>
      <c r="AL5" s="62"/>
      <c r="AM5" s="62"/>
      <c r="AN5" s="62"/>
      <c r="AO5" s="62"/>
      <c r="AP5" s="62"/>
      <c r="AQ5" s="62"/>
      <c r="AR5" s="62"/>
      <c r="AS5" s="62"/>
      <c r="AT5" s="62"/>
    </row>
    <row r="6" spans="1:46" ht="70.5" customHeight="1" x14ac:dyDescent="0.25">
      <c r="A6" s="60"/>
      <c r="B6" s="61"/>
      <c r="C6" s="58">
        <v>2</v>
      </c>
      <c r="D6" s="174">
        <v>43550</v>
      </c>
      <c r="E6" s="191" t="s">
        <v>11</v>
      </c>
      <c r="F6" s="191"/>
      <c r="G6" s="191"/>
      <c r="H6" s="192"/>
      <c r="I6" s="249"/>
      <c r="J6" s="249"/>
      <c r="K6" s="249"/>
      <c r="L6" s="249"/>
      <c r="M6" s="249"/>
      <c r="N6" s="249"/>
      <c r="O6" s="249"/>
      <c r="P6" s="249"/>
      <c r="Q6" s="249"/>
      <c r="R6" s="249"/>
      <c r="S6" s="249"/>
      <c r="T6" s="249"/>
      <c r="U6" s="249"/>
      <c r="V6" s="64"/>
      <c r="W6" s="64"/>
      <c r="X6" s="64"/>
      <c r="Y6" s="64"/>
      <c r="Z6" s="64"/>
      <c r="AA6" s="64"/>
      <c r="AB6" s="64"/>
      <c r="AC6" s="64"/>
      <c r="AD6" s="64"/>
      <c r="AE6" s="64"/>
      <c r="AF6" s="64"/>
      <c r="AG6" s="64"/>
      <c r="AH6" s="64"/>
      <c r="AI6" s="64"/>
      <c r="AJ6" s="64"/>
      <c r="AK6" s="64"/>
      <c r="AL6" s="64"/>
      <c r="AM6" s="64"/>
      <c r="AN6" s="64"/>
      <c r="AO6" s="64"/>
      <c r="AP6" s="65"/>
      <c r="AQ6" s="64"/>
      <c r="AR6" s="64"/>
      <c r="AS6" s="64"/>
      <c r="AT6" s="64"/>
    </row>
    <row r="7" spans="1:46" ht="72" customHeight="1" thickBot="1" x14ac:dyDescent="0.3">
      <c r="A7" s="60"/>
      <c r="B7" s="61"/>
      <c r="C7" s="161">
        <v>3</v>
      </c>
      <c r="D7" s="175">
        <v>43578</v>
      </c>
      <c r="E7" s="193" t="s">
        <v>263</v>
      </c>
      <c r="F7" s="193"/>
      <c r="G7" s="193"/>
      <c r="H7" s="194"/>
      <c r="I7" s="249"/>
      <c r="J7" s="249"/>
      <c r="K7" s="249"/>
      <c r="L7" s="249"/>
      <c r="M7" s="249"/>
      <c r="N7" s="249"/>
      <c r="O7" s="249"/>
      <c r="P7" s="249"/>
      <c r="Q7" s="249"/>
      <c r="R7" s="249"/>
      <c r="S7" s="249"/>
      <c r="T7" s="249"/>
      <c r="U7" s="249"/>
      <c r="V7" s="249"/>
      <c r="W7" s="66"/>
      <c r="X7" s="66"/>
      <c r="Y7" s="66"/>
      <c r="Z7" s="66"/>
      <c r="AA7" s="66"/>
      <c r="AB7" s="66"/>
      <c r="AC7" s="66"/>
      <c r="AD7" s="66"/>
      <c r="AE7" s="66"/>
      <c r="AF7" s="195"/>
      <c r="AG7" s="195"/>
      <c r="AH7" s="195"/>
      <c r="AI7" s="195"/>
      <c r="AJ7" s="195"/>
      <c r="AK7" s="195"/>
      <c r="AL7" s="195"/>
      <c r="AM7" s="195"/>
      <c r="AN7" s="195"/>
      <c r="AO7" s="195"/>
      <c r="AP7" s="195"/>
      <c r="AQ7" s="195"/>
      <c r="AR7" s="195"/>
      <c r="AS7" s="195"/>
      <c r="AT7" s="195"/>
    </row>
    <row r="8" spans="1:46" x14ac:dyDescent="0.25">
      <c r="A8" s="67"/>
      <c r="B8" s="65"/>
      <c r="C8" s="65"/>
      <c r="D8" s="68"/>
      <c r="E8" s="65"/>
      <c r="F8" s="65"/>
      <c r="G8" s="65"/>
      <c r="H8" s="65"/>
      <c r="I8" s="65"/>
      <c r="J8" s="65"/>
      <c r="K8" s="65"/>
      <c r="L8" s="65"/>
      <c r="M8" s="65"/>
      <c r="N8" s="65"/>
      <c r="O8" s="65"/>
      <c r="P8" s="69"/>
      <c r="Q8" s="62"/>
      <c r="R8" s="62"/>
      <c r="S8" s="62"/>
      <c r="T8" s="62"/>
      <c r="U8" s="62"/>
      <c r="V8" s="195"/>
      <c r="W8" s="195"/>
      <c r="X8" s="195"/>
      <c r="Y8" s="195"/>
      <c r="Z8" s="195"/>
      <c r="AA8" s="195"/>
      <c r="AB8" s="195"/>
      <c r="AC8" s="195"/>
      <c r="AD8" s="195"/>
      <c r="AE8" s="195"/>
      <c r="AF8" s="195"/>
      <c r="AG8" s="195"/>
      <c r="AH8" s="195"/>
      <c r="AI8" s="195"/>
      <c r="AJ8" s="195"/>
      <c r="AK8" s="195"/>
      <c r="AL8" s="195"/>
      <c r="AM8" s="195"/>
      <c r="AN8" s="195"/>
      <c r="AO8" s="195"/>
      <c r="AP8" s="195"/>
      <c r="AQ8" s="195"/>
      <c r="AR8" s="195"/>
      <c r="AS8" s="195"/>
      <c r="AT8" s="195"/>
    </row>
    <row r="9" spans="1:46" x14ac:dyDescent="0.25">
      <c r="A9" s="65"/>
      <c r="B9" s="65"/>
      <c r="C9" s="65"/>
      <c r="D9" s="178"/>
      <c r="E9" s="178"/>
      <c r="F9" s="178"/>
      <c r="G9" s="178"/>
      <c r="H9" s="178"/>
      <c r="I9" s="178"/>
      <c r="J9" s="178"/>
      <c r="K9" s="178"/>
      <c r="L9" s="178"/>
      <c r="M9" s="178"/>
      <c r="N9" s="178"/>
      <c r="O9" s="178"/>
      <c r="P9" s="178"/>
      <c r="Q9" s="178"/>
      <c r="R9" s="178"/>
      <c r="S9" s="178"/>
      <c r="T9" s="173"/>
      <c r="U9" s="70"/>
      <c r="V9" s="168"/>
      <c r="W9" s="168"/>
      <c r="X9" s="168"/>
      <c r="Y9" s="168"/>
      <c r="Z9" s="168"/>
      <c r="AA9" s="168"/>
      <c r="AB9" s="168"/>
      <c r="AC9" s="168"/>
      <c r="AD9" s="168"/>
      <c r="AE9" s="168"/>
      <c r="AF9" s="168"/>
      <c r="AG9" s="168"/>
      <c r="AH9" s="168"/>
      <c r="AI9" s="168"/>
      <c r="AJ9" s="168"/>
      <c r="AK9" s="168"/>
      <c r="AL9" s="168"/>
      <c r="AM9" s="168"/>
      <c r="AN9" s="168"/>
      <c r="AO9" s="168"/>
      <c r="AP9" s="168"/>
      <c r="AQ9" s="168"/>
      <c r="AR9" s="168"/>
      <c r="AS9" s="168"/>
      <c r="AT9" s="168"/>
    </row>
    <row r="10" spans="1:46" x14ac:dyDescent="0.25">
      <c r="A10" s="71"/>
      <c r="B10" s="62"/>
      <c r="C10" s="62"/>
      <c r="D10" s="177"/>
      <c r="E10" s="177"/>
      <c r="F10" s="177"/>
      <c r="G10" s="177"/>
      <c r="H10" s="177"/>
      <c r="I10" s="177"/>
      <c r="J10" s="177"/>
      <c r="K10" s="177"/>
      <c r="L10" s="179"/>
      <c r="M10" s="179"/>
      <c r="N10" s="179"/>
      <c r="O10" s="179"/>
      <c r="P10" s="168"/>
      <c r="Q10" s="168"/>
      <c r="R10" s="168"/>
      <c r="S10" s="168"/>
      <c r="T10" s="168"/>
      <c r="U10" s="168"/>
      <c r="V10" s="179"/>
      <c r="W10" s="179"/>
      <c r="X10" s="170"/>
      <c r="Y10" s="170"/>
      <c r="Z10" s="170"/>
      <c r="AA10" s="179"/>
      <c r="AB10" s="179"/>
      <c r="AC10" s="170"/>
      <c r="AD10" s="170"/>
      <c r="AE10" s="170"/>
      <c r="AF10" s="179"/>
      <c r="AG10" s="179"/>
      <c r="AH10" s="170"/>
      <c r="AI10" s="170"/>
      <c r="AJ10" s="170"/>
      <c r="AK10" s="179"/>
      <c r="AL10" s="179"/>
      <c r="AM10" s="170"/>
      <c r="AN10" s="170"/>
      <c r="AO10" s="170"/>
      <c r="AP10" s="179"/>
      <c r="AQ10" s="179"/>
      <c r="AR10" s="179"/>
      <c r="AS10" s="170"/>
      <c r="AT10" s="170"/>
    </row>
    <row r="11" spans="1:46" ht="15.75" thickBot="1" x14ac:dyDescent="0.3">
      <c r="A11" s="62"/>
      <c r="B11" s="62"/>
      <c r="C11" s="62"/>
      <c r="D11" s="72"/>
      <c r="E11" s="62"/>
      <c r="F11" s="62"/>
      <c r="G11" s="62"/>
      <c r="H11" s="62"/>
      <c r="I11" s="62"/>
      <c r="J11" s="62"/>
      <c r="K11" s="62"/>
      <c r="L11" s="62"/>
      <c r="M11" s="62"/>
      <c r="N11" s="62"/>
      <c r="O11" s="62"/>
      <c r="P11" s="73"/>
      <c r="Q11" s="62"/>
      <c r="R11" s="62"/>
      <c r="S11" s="62"/>
      <c r="T11" s="62"/>
      <c r="U11" s="62"/>
      <c r="V11" s="168"/>
      <c r="W11" s="168"/>
      <c r="X11" s="168"/>
      <c r="Y11" s="168"/>
      <c r="Z11" s="168"/>
      <c r="AA11" s="168"/>
      <c r="AB11" s="168"/>
      <c r="AC11" s="168"/>
      <c r="AD11" s="168"/>
      <c r="AE11" s="168"/>
      <c r="AF11" s="168"/>
      <c r="AG11" s="168"/>
      <c r="AH11" s="168"/>
      <c r="AI11" s="168"/>
      <c r="AJ11" s="168"/>
      <c r="AK11" s="168"/>
      <c r="AL11" s="168"/>
      <c r="AM11" s="168"/>
      <c r="AN11" s="168"/>
      <c r="AO11" s="168"/>
      <c r="AP11" s="168"/>
      <c r="AQ11" s="168"/>
      <c r="AR11" s="168"/>
      <c r="AS11" s="168"/>
      <c r="AT11" s="168"/>
    </row>
    <row r="12" spans="1:46" ht="15" customHeight="1" x14ac:dyDescent="0.25">
      <c r="A12" s="234" t="s">
        <v>12</v>
      </c>
      <c r="B12" s="235"/>
      <c r="C12" s="74"/>
      <c r="D12" s="180"/>
      <c r="E12" s="181"/>
      <c r="F12" s="181"/>
      <c r="G12" s="181"/>
      <c r="H12" s="181"/>
      <c r="I12" s="181"/>
      <c r="J12" s="181"/>
      <c r="K12" s="181"/>
      <c r="L12" s="181"/>
      <c r="M12" s="181"/>
      <c r="N12" s="181"/>
      <c r="O12" s="181"/>
      <c r="P12" s="181"/>
      <c r="Q12" s="181"/>
      <c r="R12" s="181"/>
      <c r="S12" s="181"/>
      <c r="T12" s="181"/>
      <c r="U12" s="181"/>
      <c r="V12" s="184" t="s">
        <v>13</v>
      </c>
      <c r="W12" s="184"/>
      <c r="X12" s="184"/>
      <c r="Y12" s="184"/>
      <c r="Z12" s="184"/>
      <c r="AA12" s="185" t="s">
        <v>13</v>
      </c>
      <c r="AB12" s="185"/>
      <c r="AC12" s="185"/>
      <c r="AD12" s="185"/>
      <c r="AE12" s="185"/>
      <c r="AF12" s="184" t="s">
        <v>13</v>
      </c>
      <c r="AG12" s="184"/>
      <c r="AH12" s="184"/>
      <c r="AI12" s="184"/>
      <c r="AJ12" s="184"/>
      <c r="AK12" s="197" t="s">
        <v>13</v>
      </c>
      <c r="AL12" s="197"/>
      <c r="AM12" s="197"/>
      <c r="AN12" s="197"/>
      <c r="AO12" s="197"/>
      <c r="AP12" s="199" t="s">
        <v>13</v>
      </c>
      <c r="AQ12" s="199"/>
      <c r="AR12" s="199"/>
      <c r="AS12" s="199"/>
      <c r="AT12" s="199"/>
    </row>
    <row r="13" spans="1:46" ht="15.75" customHeight="1" thickBot="1" x14ac:dyDescent="0.3">
      <c r="A13" s="236"/>
      <c r="B13" s="237"/>
      <c r="C13" s="75"/>
      <c r="D13" s="182"/>
      <c r="E13" s="183"/>
      <c r="F13" s="183"/>
      <c r="G13" s="183"/>
      <c r="H13" s="183"/>
      <c r="I13" s="183"/>
      <c r="J13" s="183"/>
      <c r="K13" s="183"/>
      <c r="L13" s="183"/>
      <c r="M13" s="183"/>
      <c r="N13" s="183"/>
      <c r="O13" s="183"/>
      <c r="P13" s="183"/>
      <c r="Q13" s="183"/>
      <c r="R13" s="183"/>
      <c r="S13" s="183"/>
      <c r="T13" s="183"/>
      <c r="U13" s="183"/>
      <c r="V13" s="196" t="s">
        <v>14</v>
      </c>
      <c r="W13" s="196"/>
      <c r="X13" s="196"/>
      <c r="Y13" s="196"/>
      <c r="Z13" s="196"/>
      <c r="AA13" s="185" t="s">
        <v>15</v>
      </c>
      <c r="AB13" s="185"/>
      <c r="AC13" s="185"/>
      <c r="AD13" s="185"/>
      <c r="AE13" s="185"/>
      <c r="AF13" s="196" t="s">
        <v>16</v>
      </c>
      <c r="AG13" s="196"/>
      <c r="AH13" s="196"/>
      <c r="AI13" s="196"/>
      <c r="AJ13" s="196"/>
      <c r="AK13" s="197" t="s">
        <v>17</v>
      </c>
      <c r="AL13" s="197"/>
      <c r="AM13" s="197"/>
      <c r="AN13" s="197"/>
      <c r="AO13" s="197"/>
      <c r="AP13" s="198" t="s">
        <v>18</v>
      </c>
      <c r="AQ13" s="198"/>
      <c r="AR13" s="198"/>
      <c r="AS13" s="198"/>
      <c r="AT13" s="198"/>
    </row>
    <row r="14" spans="1:46" ht="15" customHeight="1" thickBot="1" x14ac:dyDescent="0.3">
      <c r="A14" s="238"/>
      <c r="B14" s="239"/>
      <c r="C14" s="165"/>
      <c r="D14" s="243" t="s">
        <v>19</v>
      </c>
      <c r="E14" s="244"/>
      <c r="F14" s="243"/>
      <c r="G14" s="243"/>
      <c r="H14" s="243"/>
      <c r="I14" s="243"/>
      <c r="J14" s="243"/>
      <c r="K14" s="243"/>
      <c r="L14" s="243"/>
      <c r="M14" s="243"/>
      <c r="N14" s="243"/>
      <c r="O14" s="243"/>
      <c r="P14" s="243"/>
      <c r="Q14" s="243"/>
      <c r="R14" s="243"/>
      <c r="S14" s="245"/>
      <c r="T14" s="163"/>
      <c r="U14" s="163"/>
      <c r="V14" s="203"/>
      <c r="W14" s="203"/>
      <c r="X14" s="231" t="s">
        <v>20</v>
      </c>
      <c r="Y14" s="203" t="s">
        <v>21</v>
      </c>
      <c r="Z14" s="203" t="s">
        <v>22</v>
      </c>
      <c r="AA14" s="215"/>
      <c r="AB14" s="215"/>
      <c r="AC14" s="215" t="s">
        <v>20</v>
      </c>
      <c r="AD14" s="215" t="s">
        <v>21</v>
      </c>
      <c r="AE14" s="215" t="s">
        <v>22</v>
      </c>
      <c r="AF14" s="203"/>
      <c r="AG14" s="203"/>
      <c r="AH14" s="203" t="s">
        <v>20</v>
      </c>
      <c r="AI14" s="203" t="s">
        <v>21</v>
      </c>
      <c r="AJ14" s="203" t="s">
        <v>22</v>
      </c>
      <c r="AK14" s="201"/>
      <c r="AL14" s="201"/>
      <c r="AM14" s="201" t="s">
        <v>20</v>
      </c>
      <c r="AN14" s="201" t="s">
        <v>21</v>
      </c>
      <c r="AO14" s="201" t="s">
        <v>22</v>
      </c>
      <c r="AP14" s="200" t="s">
        <v>23</v>
      </c>
      <c r="AQ14" s="200"/>
      <c r="AR14" s="200"/>
      <c r="AS14" s="200" t="s">
        <v>20</v>
      </c>
      <c r="AT14" s="206" t="s">
        <v>24</v>
      </c>
    </row>
    <row r="15" spans="1:46" ht="43.5" customHeight="1" thickBot="1" x14ac:dyDescent="0.3">
      <c r="A15" s="76" t="s">
        <v>25</v>
      </c>
      <c r="B15" s="77" t="s">
        <v>26</v>
      </c>
      <c r="C15" s="221" t="s">
        <v>27</v>
      </c>
      <c r="D15" s="78" t="s">
        <v>28</v>
      </c>
      <c r="E15" s="79" t="s">
        <v>29</v>
      </c>
      <c r="F15" s="80" t="s">
        <v>30</v>
      </c>
      <c r="G15" s="81" t="s">
        <v>31</v>
      </c>
      <c r="H15" s="81" t="s">
        <v>32</v>
      </c>
      <c r="I15" s="81" t="s">
        <v>33</v>
      </c>
      <c r="J15" s="81" t="s">
        <v>34</v>
      </c>
      <c r="K15" s="81" t="s">
        <v>35</v>
      </c>
      <c r="L15" s="81" t="s">
        <v>36</v>
      </c>
      <c r="M15" s="81" t="s">
        <v>37</v>
      </c>
      <c r="N15" s="81" t="s">
        <v>38</v>
      </c>
      <c r="O15" s="81" t="s">
        <v>39</v>
      </c>
      <c r="P15" s="81" t="s">
        <v>40</v>
      </c>
      <c r="Q15" s="81" t="s">
        <v>41</v>
      </c>
      <c r="R15" s="81" t="s">
        <v>42</v>
      </c>
      <c r="S15" s="81" t="s">
        <v>43</v>
      </c>
      <c r="T15" s="81" t="s">
        <v>44</v>
      </c>
      <c r="U15" s="81" t="s">
        <v>45</v>
      </c>
      <c r="V15" s="164" t="s">
        <v>46</v>
      </c>
      <c r="W15" s="164" t="s">
        <v>47</v>
      </c>
      <c r="X15" s="232"/>
      <c r="Y15" s="204"/>
      <c r="Z15" s="204"/>
      <c r="AA15" s="166" t="s">
        <v>46</v>
      </c>
      <c r="AB15" s="166" t="s">
        <v>47</v>
      </c>
      <c r="AC15" s="216"/>
      <c r="AD15" s="216"/>
      <c r="AE15" s="216"/>
      <c r="AF15" s="164" t="s">
        <v>46</v>
      </c>
      <c r="AG15" s="164" t="s">
        <v>47</v>
      </c>
      <c r="AH15" s="204"/>
      <c r="AI15" s="204"/>
      <c r="AJ15" s="204"/>
      <c r="AK15" s="169" t="s">
        <v>46</v>
      </c>
      <c r="AL15" s="169" t="s">
        <v>47</v>
      </c>
      <c r="AM15" s="202"/>
      <c r="AN15" s="202"/>
      <c r="AO15" s="202"/>
      <c r="AP15" s="171" t="s">
        <v>31</v>
      </c>
      <c r="AQ15" s="171" t="s">
        <v>46</v>
      </c>
      <c r="AR15" s="171" t="s">
        <v>47</v>
      </c>
      <c r="AS15" s="205"/>
      <c r="AT15" s="207"/>
    </row>
    <row r="16" spans="1:46" ht="15.75" thickBot="1" x14ac:dyDescent="0.3">
      <c r="A16" s="82"/>
      <c r="B16" s="83"/>
      <c r="C16" s="221"/>
      <c r="D16" s="84" t="s">
        <v>48</v>
      </c>
      <c r="E16" s="85"/>
      <c r="F16" s="86" t="s">
        <v>48</v>
      </c>
      <c r="G16" s="87" t="s">
        <v>48</v>
      </c>
      <c r="H16" s="87" t="s">
        <v>48</v>
      </c>
      <c r="I16" s="87" t="s">
        <v>48</v>
      </c>
      <c r="J16" s="87" t="s">
        <v>48</v>
      </c>
      <c r="K16" s="87" t="s">
        <v>48</v>
      </c>
      <c r="L16" s="88" t="s">
        <v>48</v>
      </c>
      <c r="M16" s="88" t="s">
        <v>48</v>
      </c>
      <c r="N16" s="88" t="s">
        <v>48</v>
      </c>
      <c r="O16" s="88" t="s">
        <v>48</v>
      </c>
      <c r="P16" s="87" t="s">
        <v>48</v>
      </c>
      <c r="Q16" s="87" t="s">
        <v>48</v>
      </c>
      <c r="R16" s="87" t="s">
        <v>48</v>
      </c>
      <c r="S16" s="87" t="s">
        <v>48</v>
      </c>
      <c r="T16" s="87"/>
      <c r="U16" s="87"/>
      <c r="V16" s="89" t="s">
        <v>48</v>
      </c>
      <c r="W16" s="89"/>
      <c r="X16" s="90" t="s">
        <v>48</v>
      </c>
      <c r="Y16" s="89" t="s">
        <v>48</v>
      </c>
      <c r="Z16" s="89" t="s">
        <v>48</v>
      </c>
      <c r="AA16" s="91" t="s">
        <v>48</v>
      </c>
      <c r="AB16" s="91" t="s">
        <v>48</v>
      </c>
      <c r="AC16" s="91" t="s">
        <v>48</v>
      </c>
      <c r="AD16" s="91" t="s">
        <v>48</v>
      </c>
      <c r="AE16" s="91" t="s">
        <v>48</v>
      </c>
      <c r="AF16" s="89" t="s">
        <v>48</v>
      </c>
      <c r="AG16" s="89" t="s">
        <v>48</v>
      </c>
      <c r="AH16" s="89"/>
      <c r="AI16" s="89" t="s">
        <v>48</v>
      </c>
      <c r="AJ16" s="89" t="s">
        <v>48</v>
      </c>
      <c r="AK16" s="92" t="s">
        <v>48</v>
      </c>
      <c r="AL16" s="92" t="s">
        <v>48</v>
      </c>
      <c r="AM16" s="92" t="s">
        <v>48</v>
      </c>
      <c r="AN16" s="92" t="s">
        <v>48</v>
      </c>
      <c r="AO16" s="92" t="s">
        <v>48</v>
      </c>
      <c r="AP16" s="93" t="s">
        <v>48</v>
      </c>
      <c r="AQ16" s="93"/>
      <c r="AR16" s="93" t="s">
        <v>48</v>
      </c>
      <c r="AS16" s="93" t="s">
        <v>48</v>
      </c>
      <c r="AT16" s="94" t="s">
        <v>48</v>
      </c>
    </row>
    <row r="17" spans="1:46" s="106" customFormat="1" ht="93" customHeight="1" thickBot="1" x14ac:dyDescent="0.3">
      <c r="A17" s="95">
        <v>1</v>
      </c>
      <c r="B17" s="96" t="s">
        <v>49</v>
      </c>
      <c r="C17" s="96" t="s">
        <v>50</v>
      </c>
      <c r="D17" s="97" t="s">
        <v>51</v>
      </c>
      <c r="E17" s="98">
        <v>6.6666666666666666E-2</v>
      </c>
      <c r="F17" s="99" t="s">
        <v>52</v>
      </c>
      <c r="G17" s="97" t="s">
        <v>53</v>
      </c>
      <c r="H17" s="97" t="s">
        <v>54</v>
      </c>
      <c r="I17" s="158" t="s">
        <v>55</v>
      </c>
      <c r="J17" s="99" t="s">
        <v>56</v>
      </c>
      <c r="K17" s="99" t="s">
        <v>57</v>
      </c>
      <c r="L17" s="100">
        <v>0</v>
      </c>
      <c r="M17" s="101">
        <v>0.1</v>
      </c>
      <c r="N17" s="100">
        <v>0</v>
      </c>
      <c r="O17" s="100">
        <v>0</v>
      </c>
      <c r="P17" s="102">
        <f t="shared" ref="P17:P22" si="0">+L17+M17+N17+O17</f>
        <v>0.1</v>
      </c>
      <c r="Q17" s="100" t="s">
        <v>58</v>
      </c>
      <c r="R17" s="97" t="s">
        <v>59</v>
      </c>
      <c r="S17" s="97" t="s">
        <v>60</v>
      </c>
      <c r="T17" s="103" t="s">
        <v>61</v>
      </c>
      <c r="U17" s="103"/>
      <c r="V17" s="100">
        <v>0</v>
      </c>
      <c r="W17" s="45">
        <v>0</v>
      </c>
      <c r="X17" s="104" t="s">
        <v>62</v>
      </c>
      <c r="Y17" s="160" t="s">
        <v>62</v>
      </c>
      <c r="Z17" s="253" t="s">
        <v>62</v>
      </c>
      <c r="AA17" s="101">
        <v>0.1</v>
      </c>
      <c r="AB17" s="47"/>
      <c r="AC17" s="104">
        <f>AB17/AA17</f>
        <v>0</v>
      </c>
      <c r="AD17" s="44"/>
      <c r="AE17" s="44"/>
      <c r="AF17" s="100">
        <v>0</v>
      </c>
      <c r="AG17" s="45"/>
      <c r="AH17" s="104" t="s">
        <v>62</v>
      </c>
      <c r="AI17" s="44"/>
      <c r="AJ17" s="44"/>
      <c r="AK17" s="100">
        <v>0</v>
      </c>
      <c r="AL17" s="45"/>
      <c r="AM17" s="104" t="s">
        <v>62</v>
      </c>
      <c r="AN17" s="40"/>
      <c r="AO17" s="44"/>
      <c r="AP17" s="97" t="s">
        <v>53</v>
      </c>
      <c r="AQ17" s="105">
        <v>0.1</v>
      </c>
      <c r="AR17" s="50"/>
      <c r="AS17" s="104">
        <f>AR17/AQ17</f>
        <v>0</v>
      </c>
      <c r="AT17" s="41"/>
    </row>
    <row r="18" spans="1:46" s="106" customFormat="1" ht="93" customHeight="1" thickBot="1" x14ac:dyDescent="0.3">
      <c r="A18" s="95">
        <v>1</v>
      </c>
      <c r="B18" s="96" t="s">
        <v>49</v>
      </c>
      <c r="C18" s="96" t="s">
        <v>50</v>
      </c>
      <c r="D18" s="97" t="s">
        <v>63</v>
      </c>
      <c r="E18" s="98">
        <v>6.6666666666666666E-2</v>
      </c>
      <c r="F18" s="99" t="s">
        <v>52</v>
      </c>
      <c r="G18" s="97" t="s">
        <v>64</v>
      </c>
      <c r="H18" s="97" t="s">
        <v>65</v>
      </c>
      <c r="I18" s="98">
        <v>0.36099999999999999</v>
      </c>
      <c r="J18" s="99" t="s">
        <v>56</v>
      </c>
      <c r="K18" s="99" t="s">
        <v>66</v>
      </c>
      <c r="L18" s="101">
        <v>0.1</v>
      </c>
      <c r="M18" s="101">
        <v>0.15</v>
      </c>
      <c r="N18" s="101">
        <v>0.15</v>
      </c>
      <c r="O18" s="101">
        <v>0.25</v>
      </c>
      <c r="P18" s="102">
        <f t="shared" si="0"/>
        <v>0.65</v>
      </c>
      <c r="Q18" s="100" t="s">
        <v>67</v>
      </c>
      <c r="R18" s="97" t="s">
        <v>68</v>
      </c>
      <c r="S18" s="97" t="s">
        <v>60</v>
      </c>
      <c r="T18" s="103" t="s">
        <v>69</v>
      </c>
      <c r="U18" s="103"/>
      <c r="V18" s="101">
        <v>0.1</v>
      </c>
      <c r="W18" s="49">
        <v>0.41899999999999998</v>
      </c>
      <c r="X18" s="104">
        <v>1</v>
      </c>
      <c r="Y18" s="46" t="s">
        <v>258</v>
      </c>
      <c r="Z18" s="46" t="s">
        <v>259</v>
      </c>
      <c r="AA18" s="101">
        <v>0.15</v>
      </c>
      <c r="AB18" s="48"/>
      <c r="AC18" s="104">
        <f t="shared" ref="AC18:AC33" si="1">AB18/AA18</f>
        <v>0</v>
      </c>
      <c r="AD18" s="44"/>
      <c r="AE18" s="44"/>
      <c r="AF18" s="101">
        <v>0.15</v>
      </c>
      <c r="AG18" s="44"/>
      <c r="AH18" s="104">
        <f t="shared" ref="AH18:AH31" si="2">AG18/AF18</f>
        <v>0</v>
      </c>
      <c r="AI18" s="44"/>
      <c r="AJ18" s="44"/>
      <c r="AK18" s="101">
        <v>0.25</v>
      </c>
      <c r="AL18" s="45"/>
      <c r="AM18" s="104">
        <f t="shared" ref="AM18:AM33" si="3">AL18/AK18</f>
        <v>0</v>
      </c>
      <c r="AN18" s="40"/>
      <c r="AO18" s="44"/>
      <c r="AP18" s="97" t="s">
        <v>64</v>
      </c>
      <c r="AQ18" s="105">
        <v>0.65</v>
      </c>
      <c r="AR18" s="47"/>
      <c r="AS18" s="104">
        <f t="shared" ref="AS18:AS33" si="4">AR18/AQ18</f>
        <v>0</v>
      </c>
      <c r="AT18" s="41"/>
    </row>
    <row r="19" spans="1:46" s="106" customFormat="1" ht="77.25" customHeight="1" thickBot="1" x14ac:dyDescent="0.3">
      <c r="A19" s="95">
        <v>6</v>
      </c>
      <c r="B19" s="96" t="s">
        <v>70</v>
      </c>
      <c r="C19" s="96" t="s">
        <v>71</v>
      </c>
      <c r="D19" s="97" t="s">
        <v>72</v>
      </c>
      <c r="E19" s="98">
        <v>6.6666666666666666E-2</v>
      </c>
      <c r="F19" s="103" t="s">
        <v>52</v>
      </c>
      <c r="G19" s="96" t="s">
        <v>73</v>
      </c>
      <c r="H19" s="96" t="s">
        <v>74</v>
      </c>
      <c r="I19" s="159" t="s">
        <v>75</v>
      </c>
      <c r="J19" s="103" t="s">
        <v>56</v>
      </c>
      <c r="K19" s="103" t="s">
        <v>76</v>
      </c>
      <c r="L19" s="107">
        <v>0</v>
      </c>
      <c r="M19" s="101">
        <v>0.5</v>
      </c>
      <c r="N19" s="108">
        <v>0</v>
      </c>
      <c r="O19" s="101">
        <v>0.45</v>
      </c>
      <c r="P19" s="102">
        <f>+M19+O19</f>
        <v>0.95</v>
      </c>
      <c r="Q19" s="100" t="s">
        <v>77</v>
      </c>
      <c r="R19" s="96" t="s">
        <v>78</v>
      </c>
      <c r="S19" s="97" t="s">
        <v>60</v>
      </c>
      <c r="T19" s="103" t="s">
        <v>78</v>
      </c>
      <c r="U19" s="103"/>
      <c r="V19" s="107">
        <v>0</v>
      </c>
      <c r="W19" s="49">
        <v>0</v>
      </c>
      <c r="X19" s="104" t="s">
        <v>62</v>
      </c>
      <c r="Y19" s="160" t="s">
        <v>62</v>
      </c>
      <c r="Z19" s="46"/>
      <c r="AA19" s="101">
        <v>0.5</v>
      </c>
      <c r="AB19" s="47"/>
      <c r="AC19" s="104">
        <f t="shared" si="1"/>
        <v>0</v>
      </c>
      <c r="AD19" s="44"/>
      <c r="AE19" s="44"/>
      <c r="AF19" s="108">
        <v>0</v>
      </c>
      <c r="AG19" s="45"/>
      <c r="AH19" s="104" t="s">
        <v>62</v>
      </c>
      <c r="AI19" s="44"/>
      <c r="AJ19" s="44"/>
      <c r="AK19" s="101">
        <v>0.45</v>
      </c>
      <c r="AL19" s="45"/>
      <c r="AM19" s="104">
        <f t="shared" si="3"/>
        <v>0</v>
      </c>
      <c r="AN19" s="40"/>
      <c r="AO19" s="44"/>
      <c r="AP19" s="96" t="s">
        <v>73</v>
      </c>
      <c r="AQ19" s="105">
        <v>0.95</v>
      </c>
      <c r="AR19" s="50"/>
      <c r="AS19" s="104">
        <f t="shared" si="4"/>
        <v>0</v>
      </c>
      <c r="AT19" s="41"/>
    </row>
    <row r="20" spans="1:46" s="106" customFormat="1" ht="93.75" customHeight="1" thickBot="1" x14ac:dyDescent="0.3">
      <c r="A20" s="95">
        <v>6</v>
      </c>
      <c r="B20" s="96" t="s">
        <v>70</v>
      </c>
      <c r="C20" s="96" t="s">
        <v>71</v>
      </c>
      <c r="D20" s="97" t="s">
        <v>79</v>
      </c>
      <c r="E20" s="98">
        <v>6.6666666666666666E-2</v>
      </c>
      <c r="F20" s="103" t="s">
        <v>80</v>
      </c>
      <c r="G20" s="96" t="s">
        <v>81</v>
      </c>
      <c r="H20" s="96" t="s">
        <v>82</v>
      </c>
      <c r="I20" s="159" t="s">
        <v>83</v>
      </c>
      <c r="J20" s="103" t="s">
        <v>56</v>
      </c>
      <c r="K20" s="103" t="s">
        <v>84</v>
      </c>
      <c r="L20" s="101">
        <v>0.01</v>
      </c>
      <c r="M20" s="101">
        <v>0.01</v>
      </c>
      <c r="N20" s="101">
        <v>0.13</v>
      </c>
      <c r="O20" s="101">
        <v>0.25</v>
      </c>
      <c r="P20" s="102">
        <f t="shared" si="0"/>
        <v>0.4</v>
      </c>
      <c r="Q20" s="100" t="s">
        <v>77</v>
      </c>
      <c r="R20" s="96" t="s">
        <v>78</v>
      </c>
      <c r="S20" s="97" t="s">
        <v>60</v>
      </c>
      <c r="T20" s="103" t="s">
        <v>78</v>
      </c>
      <c r="U20" s="103"/>
      <c r="V20" s="101">
        <v>0.01</v>
      </c>
      <c r="W20" s="49">
        <v>1.5800000000000002E-2</v>
      </c>
      <c r="X20" s="104">
        <v>1</v>
      </c>
      <c r="Y20" s="46" t="s">
        <v>85</v>
      </c>
      <c r="Z20" s="46" t="s">
        <v>78</v>
      </c>
      <c r="AA20" s="101">
        <v>0.01</v>
      </c>
      <c r="AB20" s="48"/>
      <c r="AC20" s="104">
        <f t="shared" si="1"/>
        <v>0</v>
      </c>
      <c r="AD20" s="44"/>
      <c r="AE20" s="44"/>
      <c r="AF20" s="101">
        <v>0.13</v>
      </c>
      <c r="AG20" s="44"/>
      <c r="AH20" s="104">
        <f t="shared" si="2"/>
        <v>0</v>
      </c>
      <c r="AI20" s="44"/>
      <c r="AJ20" s="44"/>
      <c r="AK20" s="101">
        <v>0.25</v>
      </c>
      <c r="AL20" s="45"/>
      <c r="AM20" s="104">
        <f t="shared" si="3"/>
        <v>0</v>
      </c>
      <c r="AN20" s="40"/>
      <c r="AO20" s="44"/>
      <c r="AP20" s="96" t="s">
        <v>81</v>
      </c>
      <c r="AQ20" s="105">
        <v>0.4</v>
      </c>
      <c r="AR20" s="47"/>
      <c r="AS20" s="104">
        <f t="shared" si="4"/>
        <v>0</v>
      </c>
      <c r="AT20" s="41"/>
    </row>
    <row r="21" spans="1:46" s="106" customFormat="1" ht="126" customHeight="1" x14ac:dyDescent="0.25">
      <c r="A21" s="95">
        <v>6</v>
      </c>
      <c r="B21" s="96" t="s">
        <v>70</v>
      </c>
      <c r="C21" s="96" t="s">
        <v>71</v>
      </c>
      <c r="D21" s="97" t="s">
        <v>86</v>
      </c>
      <c r="E21" s="98">
        <v>6.6666666666666666E-2</v>
      </c>
      <c r="F21" s="103" t="s">
        <v>80</v>
      </c>
      <c r="G21" s="96" t="s">
        <v>87</v>
      </c>
      <c r="H21" s="96" t="s">
        <v>88</v>
      </c>
      <c r="I21" s="159" t="s">
        <v>89</v>
      </c>
      <c r="J21" s="103" t="s">
        <v>56</v>
      </c>
      <c r="K21" s="103" t="s">
        <v>84</v>
      </c>
      <c r="L21" s="101">
        <v>0.1</v>
      </c>
      <c r="M21" s="101">
        <v>0.1</v>
      </c>
      <c r="N21" s="101">
        <v>0.15</v>
      </c>
      <c r="O21" s="101">
        <v>0.15</v>
      </c>
      <c r="P21" s="102">
        <f t="shared" si="0"/>
        <v>0.5</v>
      </c>
      <c r="Q21" s="100" t="s">
        <v>77</v>
      </c>
      <c r="R21" s="96" t="s">
        <v>78</v>
      </c>
      <c r="S21" s="97" t="s">
        <v>60</v>
      </c>
      <c r="T21" s="103" t="s">
        <v>78</v>
      </c>
      <c r="U21" s="103"/>
      <c r="V21" s="101">
        <v>0.1</v>
      </c>
      <c r="W21" s="45">
        <v>3.4099999999999998E-2</v>
      </c>
      <c r="X21" s="104">
        <f t="shared" ref="X21:X30" si="5">W21/V21</f>
        <v>0.34099999999999997</v>
      </c>
      <c r="Y21" s="46" t="s">
        <v>90</v>
      </c>
      <c r="Z21" s="46" t="s">
        <v>78</v>
      </c>
      <c r="AA21" s="101">
        <v>0.1</v>
      </c>
      <c r="AB21" s="50"/>
      <c r="AC21" s="104">
        <f t="shared" si="1"/>
        <v>0</v>
      </c>
      <c r="AD21" s="44"/>
      <c r="AE21" s="44"/>
      <c r="AF21" s="101">
        <v>0.15</v>
      </c>
      <c r="AG21" s="44"/>
      <c r="AH21" s="104">
        <f t="shared" si="2"/>
        <v>0</v>
      </c>
      <c r="AI21" s="44"/>
      <c r="AJ21" s="44"/>
      <c r="AK21" s="101">
        <v>0.15</v>
      </c>
      <c r="AL21" s="45"/>
      <c r="AM21" s="104">
        <f t="shared" si="3"/>
        <v>0</v>
      </c>
      <c r="AN21" s="40"/>
      <c r="AO21" s="44"/>
      <c r="AP21" s="96" t="s">
        <v>87</v>
      </c>
      <c r="AQ21" s="105">
        <v>0.5</v>
      </c>
      <c r="AR21" s="47"/>
      <c r="AS21" s="104">
        <f t="shared" si="4"/>
        <v>0</v>
      </c>
      <c r="AT21" s="41"/>
    </row>
    <row r="22" spans="1:46" s="106" customFormat="1" ht="102" customHeight="1" x14ac:dyDescent="0.25">
      <c r="A22" s="95">
        <v>6</v>
      </c>
      <c r="B22" s="96" t="s">
        <v>70</v>
      </c>
      <c r="C22" s="96" t="s">
        <v>71</v>
      </c>
      <c r="D22" s="97" t="s">
        <v>91</v>
      </c>
      <c r="E22" s="98">
        <v>6.6666666666666666E-2</v>
      </c>
      <c r="F22" s="103" t="s">
        <v>80</v>
      </c>
      <c r="G22" s="96" t="s">
        <v>92</v>
      </c>
      <c r="H22" s="96" t="s">
        <v>93</v>
      </c>
      <c r="I22" s="159" t="s">
        <v>94</v>
      </c>
      <c r="J22" s="103" t="s">
        <v>56</v>
      </c>
      <c r="K22" s="103" t="s">
        <v>84</v>
      </c>
      <c r="L22" s="101">
        <v>0.05</v>
      </c>
      <c r="M22" s="101">
        <v>0.15</v>
      </c>
      <c r="N22" s="101">
        <v>0.15</v>
      </c>
      <c r="O22" s="101">
        <v>0.15</v>
      </c>
      <c r="P22" s="102">
        <f t="shared" si="0"/>
        <v>0.5</v>
      </c>
      <c r="Q22" s="100" t="s">
        <v>77</v>
      </c>
      <c r="R22" s="96" t="s">
        <v>78</v>
      </c>
      <c r="S22" s="97" t="s">
        <v>60</v>
      </c>
      <c r="T22" s="103" t="s">
        <v>78</v>
      </c>
      <c r="U22" s="103"/>
      <c r="V22" s="101">
        <v>0.05</v>
      </c>
      <c r="W22" s="45">
        <v>4.2900000000000001E-2</v>
      </c>
      <c r="X22" s="104">
        <f t="shared" si="5"/>
        <v>0.85799999999999998</v>
      </c>
      <c r="Y22" s="46" t="s">
        <v>95</v>
      </c>
      <c r="Z22" s="46" t="s">
        <v>78</v>
      </c>
      <c r="AA22" s="101">
        <v>0.15</v>
      </c>
      <c r="AB22" s="47"/>
      <c r="AC22" s="104">
        <f t="shared" si="1"/>
        <v>0</v>
      </c>
      <c r="AD22" s="44"/>
      <c r="AE22" s="44"/>
      <c r="AF22" s="101">
        <v>0.15</v>
      </c>
      <c r="AG22" s="44"/>
      <c r="AH22" s="104">
        <f t="shared" si="2"/>
        <v>0</v>
      </c>
      <c r="AI22" s="44"/>
      <c r="AJ22" s="44"/>
      <c r="AK22" s="101">
        <v>0.15</v>
      </c>
      <c r="AL22" s="45"/>
      <c r="AM22" s="104">
        <f t="shared" si="3"/>
        <v>0</v>
      </c>
      <c r="AN22" s="40"/>
      <c r="AO22" s="44"/>
      <c r="AP22" s="96" t="s">
        <v>92</v>
      </c>
      <c r="AQ22" s="105">
        <v>0.5</v>
      </c>
      <c r="AR22" s="47"/>
      <c r="AS22" s="104">
        <f t="shared" si="4"/>
        <v>0</v>
      </c>
      <c r="AT22" s="41"/>
    </row>
    <row r="23" spans="1:46" s="106" customFormat="1" ht="75" customHeight="1" thickBot="1" x14ac:dyDescent="0.3">
      <c r="A23" s="95">
        <v>1</v>
      </c>
      <c r="B23" s="96" t="s">
        <v>96</v>
      </c>
      <c r="C23" s="96" t="s">
        <v>97</v>
      </c>
      <c r="D23" s="96" t="s">
        <v>98</v>
      </c>
      <c r="E23" s="98">
        <v>6.6666666666666666E-2</v>
      </c>
      <c r="F23" s="100" t="s">
        <v>80</v>
      </c>
      <c r="G23" s="109" t="s">
        <v>99</v>
      </c>
      <c r="H23" s="109" t="s">
        <v>100</v>
      </c>
      <c r="I23" s="110">
        <v>1151</v>
      </c>
      <c r="J23" s="111" t="s">
        <v>56</v>
      </c>
      <c r="K23" s="111" t="s">
        <v>101</v>
      </c>
      <c r="L23" s="112">
        <v>0</v>
      </c>
      <c r="M23" s="112">
        <v>0.3</v>
      </c>
      <c r="N23" s="112">
        <v>0</v>
      </c>
      <c r="O23" s="112">
        <v>0.3</v>
      </c>
      <c r="P23" s="113">
        <v>0.6</v>
      </c>
      <c r="Q23" s="103" t="s">
        <v>58</v>
      </c>
      <c r="R23" s="112" t="s">
        <v>102</v>
      </c>
      <c r="S23" s="103" t="s">
        <v>103</v>
      </c>
      <c r="T23" s="103" t="s">
        <v>102</v>
      </c>
      <c r="U23" s="103"/>
      <c r="V23" s="112">
        <v>0</v>
      </c>
      <c r="W23" s="51">
        <v>0</v>
      </c>
      <c r="X23" s="104" t="s">
        <v>62</v>
      </c>
      <c r="Y23" s="160" t="s">
        <v>62</v>
      </c>
      <c r="Z23" s="52"/>
      <c r="AA23" s="112">
        <v>0.3</v>
      </c>
      <c r="AB23" s="53"/>
      <c r="AC23" s="104">
        <f t="shared" si="1"/>
        <v>0</v>
      </c>
      <c r="AD23" s="51"/>
      <c r="AE23" s="51"/>
      <c r="AF23" s="112">
        <v>0</v>
      </c>
      <c r="AG23" s="51"/>
      <c r="AH23" s="104" t="s">
        <v>62</v>
      </c>
      <c r="AI23" s="51"/>
      <c r="AJ23" s="51"/>
      <c r="AK23" s="112">
        <v>0.3</v>
      </c>
      <c r="AL23" s="54"/>
      <c r="AM23" s="104">
        <f t="shared" si="3"/>
        <v>0</v>
      </c>
      <c r="AN23" s="42"/>
      <c r="AO23" s="55"/>
      <c r="AP23" s="109" t="s">
        <v>99</v>
      </c>
      <c r="AQ23" s="114">
        <v>0.6</v>
      </c>
      <c r="AR23" s="53"/>
      <c r="AS23" s="104">
        <f t="shared" si="4"/>
        <v>0</v>
      </c>
      <c r="AT23" s="43"/>
    </row>
    <row r="24" spans="1:46" s="106" customFormat="1" ht="75" customHeight="1" thickBot="1" x14ac:dyDescent="0.3">
      <c r="A24" s="95">
        <v>1</v>
      </c>
      <c r="B24" s="96" t="s">
        <v>96</v>
      </c>
      <c r="C24" s="96" t="s">
        <v>97</v>
      </c>
      <c r="D24" s="96" t="s">
        <v>104</v>
      </c>
      <c r="E24" s="98">
        <v>6.6666666666666666E-2</v>
      </c>
      <c r="F24" s="100" t="s">
        <v>80</v>
      </c>
      <c r="G24" s="109" t="s">
        <v>99</v>
      </c>
      <c r="H24" s="109" t="s">
        <v>105</v>
      </c>
      <c r="I24" s="110">
        <v>3177</v>
      </c>
      <c r="J24" s="111" t="s">
        <v>56</v>
      </c>
      <c r="K24" s="111" t="s">
        <v>101</v>
      </c>
      <c r="L24" s="112">
        <v>0</v>
      </c>
      <c r="M24" s="112">
        <v>0.3</v>
      </c>
      <c r="N24" s="112">
        <v>0</v>
      </c>
      <c r="O24" s="112">
        <v>0.3</v>
      </c>
      <c r="P24" s="113">
        <v>0.6</v>
      </c>
      <c r="Q24" s="103" t="s">
        <v>58</v>
      </c>
      <c r="R24" s="112" t="s">
        <v>102</v>
      </c>
      <c r="S24" s="103" t="s">
        <v>103</v>
      </c>
      <c r="T24" s="103" t="s">
        <v>106</v>
      </c>
      <c r="U24" s="103"/>
      <c r="V24" s="112">
        <v>0</v>
      </c>
      <c r="W24" s="51">
        <v>0</v>
      </c>
      <c r="X24" s="104" t="s">
        <v>62</v>
      </c>
      <c r="Y24" s="160" t="s">
        <v>62</v>
      </c>
      <c r="Z24" s="52"/>
      <c r="AA24" s="112">
        <v>0.3</v>
      </c>
      <c r="AB24" s="53"/>
      <c r="AC24" s="104">
        <f t="shared" si="1"/>
        <v>0</v>
      </c>
      <c r="AD24" s="51"/>
      <c r="AE24" s="51"/>
      <c r="AF24" s="112">
        <v>0</v>
      </c>
      <c r="AG24" s="51"/>
      <c r="AH24" s="104" t="s">
        <v>62</v>
      </c>
      <c r="AI24" s="51"/>
      <c r="AJ24" s="51"/>
      <c r="AK24" s="112">
        <v>0.3</v>
      </c>
      <c r="AL24" s="54"/>
      <c r="AM24" s="104">
        <f t="shared" si="3"/>
        <v>0</v>
      </c>
      <c r="AN24" s="42"/>
      <c r="AO24" s="55"/>
      <c r="AP24" s="109" t="s">
        <v>99</v>
      </c>
      <c r="AQ24" s="114">
        <v>0.6</v>
      </c>
      <c r="AR24" s="53"/>
      <c r="AS24" s="104">
        <f t="shared" si="4"/>
        <v>0</v>
      </c>
      <c r="AT24" s="43"/>
    </row>
    <row r="25" spans="1:46" s="106" customFormat="1" ht="75" customHeight="1" thickBot="1" x14ac:dyDescent="0.3">
      <c r="A25" s="95">
        <v>1</v>
      </c>
      <c r="B25" s="96" t="s">
        <v>96</v>
      </c>
      <c r="C25" s="96" t="s">
        <v>97</v>
      </c>
      <c r="D25" s="115" t="s">
        <v>107</v>
      </c>
      <c r="E25" s="98">
        <v>6.6666666666666666E-2</v>
      </c>
      <c r="F25" s="111" t="s">
        <v>80</v>
      </c>
      <c r="G25" s="96" t="s">
        <v>108</v>
      </c>
      <c r="H25" s="96" t="s">
        <v>109</v>
      </c>
      <c r="I25" s="100">
        <v>43</v>
      </c>
      <c r="J25" s="111" t="s">
        <v>56</v>
      </c>
      <c r="K25" s="111" t="s">
        <v>110</v>
      </c>
      <c r="L25" s="116">
        <v>10</v>
      </c>
      <c r="M25" s="116">
        <v>10</v>
      </c>
      <c r="N25" s="116">
        <v>11</v>
      </c>
      <c r="O25" s="116">
        <v>11</v>
      </c>
      <c r="P25" s="117">
        <f>L25+M25+N25+O25</f>
        <v>42</v>
      </c>
      <c r="Q25" s="103" t="s">
        <v>58</v>
      </c>
      <c r="R25" s="103" t="s">
        <v>111</v>
      </c>
      <c r="S25" s="103" t="s">
        <v>103</v>
      </c>
      <c r="T25" s="111" t="s">
        <v>260</v>
      </c>
      <c r="U25" s="103"/>
      <c r="V25" s="116">
        <v>10</v>
      </c>
      <c r="W25" s="51">
        <v>12</v>
      </c>
      <c r="X25" s="104">
        <v>1</v>
      </c>
      <c r="Y25" s="52" t="s">
        <v>112</v>
      </c>
      <c r="Z25" s="52" t="s">
        <v>113</v>
      </c>
      <c r="AA25" s="116">
        <v>10</v>
      </c>
      <c r="AB25" s="53"/>
      <c r="AC25" s="104">
        <f t="shared" si="1"/>
        <v>0</v>
      </c>
      <c r="AD25" s="51"/>
      <c r="AE25" s="51"/>
      <c r="AF25" s="116">
        <v>11</v>
      </c>
      <c r="AG25" s="51"/>
      <c r="AH25" s="104">
        <f t="shared" si="2"/>
        <v>0</v>
      </c>
      <c r="AI25" s="51"/>
      <c r="AJ25" s="51"/>
      <c r="AK25" s="116">
        <v>11</v>
      </c>
      <c r="AL25" s="54"/>
      <c r="AM25" s="104">
        <f t="shared" si="3"/>
        <v>0</v>
      </c>
      <c r="AN25" s="42"/>
      <c r="AO25" s="55"/>
      <c r="AP25" s="96" t="s">
        <v>108</v>
      </c>
      <c r="AQ25" s="118">
        <v>42</v>
      </c>
      <c r="AR25" s="53"/>
      <c r="AS25" s="104">
        <f t="shared" si="4"/>
        <v>0</v>
      </c>
      <c r="AT25" s="43"/>
    </row>
    <row r="26" spans="1:46" s="106" customFormat="1" ht="75" customHeight="1" thickBot="1" x14ac:dyDescent="0.3">
      <c r="A26" s="95">
        <v>1</v>
      </c>
      <c r="B26" s="96" t="s">
        <v>96</v>
      </c>
      <c r="C26" s="96" t="s">
        <v>97</v>
      </c>
      <c r="D26" s="115" t="s">
        <v>114</v>
      </c>
      <c r="E26" s="98">
        <v>6.6666666666666666E-2</v>
      </c>
      <c r="F26" s="111" t="s">
        <v>80</v>
      </c>
      <c r="G26" s="96" t="s">
        <v>115</v>
      </c>
      <c r="H26" s="96" t="s">
        <v>116</v>
      </c>
      <c r="I26" s="100">
        <v>22</v>
      </c>
      <c r="J26" s="103" t="s">
        <v>56</v>
      </c>
      <c r="K26" s="111" t="s">
        <v>117</v>
      </c>
      <c r="L26" s="116">
        <v>6</v>
      </c>
      <c r="M26" s="116">
        <v>6</v>
      </c>
      <c r="N26" s="116">
        <v>6</v>
      </c>
      <c r="O26" s="116">
        <v>6</v>
      </c>
      <c r="P26" s="117">
        <f>L26+M26+N26+O26</f>
        <v>24</v>
      </c>
      <c r="Q26" s="103" t="s">
        <v>58</v>
      </c>
      <c r="R26" s="103" t="s">
        <v>111</v>
      </c>
      <c r="S26" s="103" t="s">
        <v>103</v>
      </c>
      <c r="T26" s="111" t="s">
        <v>261</v>
      </c>
      <c r="U26" s="103"/>
      <c r="V26" s="116">
        <v>6</v>
      </c>
      <c r="W26" s="51">
        <v>8</v>
      </c>
      <c r="X26" s="104">
        <v>1</v>
      </c>
      <c r="Y26" s="52" t="s">
        <v>118</v>
      </c>
      <c r="Z26" s="52" t="s">
        <v>113</v>
      </c>
      <c r="AA26" s="116">
        <v>6</v>
      </c>
      <c r="AB26" s="53"/>
      <c r="AC26" s="104">
        <f t="shared" si="1"/>
        <v>0</v>
      </c>
      <c r="AD26" s="51"/>
      <c r="AE26" s="51"/>
      <c r="AF26" s="116">
        <v>6</v>
      </c>
      <c r="AG26" s="51"/>
      <c r="AH26" s="104">
        <f t="shared" si="2"/>
        <v>0</v>
      </c>
      <c r="AI26" s="51"/>
      <c r="AJ26" s="51"/>
      <c r="AK26" s="116">
        <v>6</v>
      </c>
      <c r="AL26" s="54"/>
      <c r="AM26" s="104">
        <f t="shared" si="3"/>
        <v>0</v>
      </c>
      <c r="AN26" s="42"/>
      <c r="AO26" s="55"/>
      <c r="AP26" s="96" t="s">
        <v>115</v>
      </c>
      <c r="AQ26" s="118">
        <v>24</v>
      </c>
      <c r="AR26" s="53"/>
      <c r="AS26" s="104">
        <f t="shared" si="4"/>
        <v>0</v>
      </c>
      <c r="AT26" s="43"/>
    </row>
    <row r="27" spans="1:46" s="106" customFormat="1" ht="75" customHeight="1" thickBot="1" x14ac:dyDescent="0.3">
      <c r="A27" s="95">
        <v>1</v>
      </c>
      <c r="B27" s="96" t="s">
        <v>96</v>
      </c>
      <c r="C27" s="96" t="s">
        <v>97</v>
      </c>
      <c r="D27" s="115" t="s">
        <v>119</v>
      </c>
      <c r="E27" s="98">
        <v>6.6666666666666666E-2</v>
      </c>
      <c r="F27" s="111" t="s">
        <v>80</v>
      </c>
      <c r="G27" s="119" t="s">
        <v>120</v>
      </c>
      <c r="H27" s="96" t="s">
        <v>121</v>
      </c>
      <c r="I27" s="103">
        <v>22</v>
      </c>
      <c r="J27" s="103" t="s">
        <v>56</v>
      </c>
      <c r="K27" s="103" t="s">
        <v>122</v>
      </c>
      <c r="L27" s="116">
        <v>6</v>
      </c>
      <c r="M27" s="116">
        <v>6</v>
      </c>
      <c r="N27" s="116">
        <v>6</v>
      </c>
      <c r="O27" s="116">
        <v>6</v>
      </c>
      <c r="P27" s="117">
        <f>L27+M27+N27+O27</f>
        <v>24</v>
      </c>
      <c r="Q27" s="103" t="s">
        <v>58</v>
      </c>
      <c r="R27" s="103" t="s">
        <v>111</v>
      </c>
      <c r="S27" s="103" t="s">
        <v>103</v>
      </c>
      <c r="T27" s="111" t="s">
        <v>262</v>
      </c>
      <c r="U27" s="103"/>
      <c r="V27" s="116">
        <v>6</v>
      </c>
      <c r="W27" s="51">
        <v>7</v>
      </c>
      <c r="X27" s="104">
        <v>1</v>
      </c>
      <c r="Y27" s="52" t="s">
        <v>123</v>
      </c>
      <c r="Z27" s="52" t="s">
        <v>113</v>
      </c>
      <c r="AA27" s="116">
        <v>6</v>
      </c>
      <c r="AB27" s="53"/>
      <c r="AC27" s="104">
        <f t="shared" si="1"/>
        <v>0</v>
      </c>
      <c r="AD27" s="51"/>
      <c r="AE27" s="51"/>
      <c r="AF27" s="116">
        <v>6</v>
      </c>
      <c r="AG27" s="51"/>
      <c r="AH27" s="104">
        <f t="shared" si="2"/>
        <v>0</v>
      </c>
      <c r="AI27" s="51"/>
      <c r="AJ27" s="51"/>
      <c r="AK27" s="116">
        <v>6</v>
      </c>
      <c r="AL27" s="54"/>
      <c r="AM27" s="104">
        <f t="shared" si="3"/>
        <v>0</v>
      </c>
      <c r="AN27" s="42"/>
      <c r="AO27" s="55"/>
      <c r="AP27" s="119" t="s">
        <v>120</v>
      </c>
      <c r="AQ27" s="118">
        <v>24</v>
      </c>
      <c r="AR27" s="53"/>
      <c r="AS27" s="104">
        <f t="shared" si="4"/>
        <v>0</v>
      </c>
      <c r="AT27" s="43"/>
    </row>
    <row r="28" spans="1:46" s="106" customFormat="1" ht="121.5" customHeight="1" thickBot="1" x14ac:dyDescent="0.3">
      <c r="A28" s="95">
        <v>7</v>
      </c>
      <c r="B28" s="96" t="s">
        <v>124</v>
      </c>
      <c r="C28" s="96" t="s">
        <v>125</v>
      </c>
      <c r="D28" s="115" t="s">
        <v>126</v>
      </c>
      <c r="E28" s="98">
        <v>6.6666666666666666E-2</v>
      </c>
      <c r="F28" s="103" t="s">
        <v>80</v>
      </c>
      <c r="G28" s="120" t="s">
        <v>127</v>
      </c>
      <c r="H28" s="120" t="s">
        <v>128</v>
      </c>
      <c r="I28" s="112">
        <v>0.55000000000000004</v>
      </c>
      <c r="J28" s="103" t="s">
        <v>129</v>
      </c>
      <c r="K28" s="103" t="s">
        <v>130</v>
      </c>
      <c r="L28" s="121">
        <v>1</v>
      </c>
      <c r="M28" s="121">
        <v>1</v>
      </c>
      <c r="N28" s="121">
        <v>1</v>
      </c>
      <c r="O28" s="112">
        <v>1</v>
      </c>
      <c r="P28" s="113">
        <v>1</v>
      </c>
      <c r="Q28" s="103" t="s">
        <v>58</v>
      </c>
      <c r="R28" s="103" t="s">
        <v>131</v>
      </c>
      <c r="S28" s="103" t="s">
        <v>103</v>
      </c>
      <c r="T28" s="103" t="s">
        <v>132</v>
      </c>
      <c r="U28" s="103"/>
      <c r="V28" s="121">
        <v>1</v>
      </c>
      <c r="W28" s="54">
        <v>0.81</v>
      </c>
      <c r="X28" s="104">
        <f t="shared" si="5"/>
        <v>0.81</v>
      </c>
      <c r="Y28" s="52" t="s">
        <v>133</v>
      </c>
      <c r="Z28" s="52" t="s">
        <v>134</v>
      </c>
      <c r="AA28" s="121">
        <v>1</v>
      </c>
      <c r="AB28" s="53"/>
      <c r="AC28" s="104">
        <f t="shared" si="1"/>
        <v>0</v>
      </c>
      <c r="AD28" s="51"/>
      <c r="AE28" s="51"/>
      <c r="AF28" s="121">
        <v>1</v>
      </c>
      <c r="AG28" s="51"/>
      <c r="AH28" s="104">
        <f t="shared" si="2"/>
        <v>0</v>
      </c>
      <c r="AI28" s="51"/>
      <c r="AJ28" s="51"/>
      <c r="AK28" s="112">
        <v>1</v>
      </c>
      <c r="AL28" s="54"/>
      <c r="AM28" s="104">
        <f t="shared" si="3"/>
        <v>0</v>
      </c>
      <c r="AN28" s="42"/>
      <c r="AO28" s="55"/>
      <c r="AP28" s="120" t="s">
        <v>127</v>
      </c>
      <c r="AQ28" s="114">
        <v>1</v>
      </c>
      <c r="AR28" s="53"/>
      <c r="AS28" s="104">
        <f t="shared" si="4"/>
        <v>0</v>
      </c>
      <c r="AT28" s="43"/>
    </row>
    <row r="29" spans="1:46" s="106" customFormat="1" ht="75" customHeight="1" thickBot="1" x14ac:dyDescent="0.3">
      <c r="A29" s="95">
        <v>6</v>
      </c>
      <c r="B29" s="96" t="s">
        <v>70</v>
      </c>
      <c r="C29" s="96" t="s">
        <v>135</v>
      </c>
      <c r="D29" s="115" t="s">
        <v>136</v>
      </c>
      <c r="E29" s="122">
        <v>0.04</v>
      </c>
      <c r="F29" s="99" t="s">
        <v>137</v>
      </c>
      <c r="G29" s="97" t="s">
        <v>138</v>
      </c>
      <c r="H29" s="97" t="s">
        <v>139</v>
      </c>
      <c r="I29" s="99">
        <v>1</v>
      </c>
      <c r="J29" s="99" t="s">
        <v>56</v>
      </c>
      <c r="K29" s="97" t="s">
        <v>140</v>
      </c>
      <c r="L29" s="99">
        <v>0</v>
      </c>
      <c r="M29" s="99">
        <v>0</v>
      </c>
      <c r="N29" s="99">
        <v>1</v>
      </c>
      <c r="O29" s="99">
        <v>0</v>
      </c>
      <c r="P29" s="95">
        <f>+SUM(L29:O29)</f>
        <v>1</v>
      </c>
      <c r="Q29" s="103" t="s">
        <v>58</v>
      </c>
      <c r="R29" s="103" t="s">
        <v>141</v>
      </c>
      <c r="S29" s="103" t="s">
        <v>142</v>
      </c>
      <c r="T29" s="100" t="s">
        <v>143</v>
      </c>
      <c r="U29" s="103"/>
      <c r="V29" s="99">
        <v>0</v>
      </c>
      <c r="W29" s="51">
        <v>0</v>
      </c>
      <c r="X29" s="104" t="s">
        <v>62</v>
      </c>
      <c r="Y29" s="160" t="s">
        <v>62</v>
      </c>
      <c r="Z29" s="52"/>
      <c r="AA29" s="99">
        <v>0</v>
      </c>
      <c r="AB29" s="53"/>
      <c r="AC29" s="104" t="s">
        <v>62</v>
      </c>
      <c r="AD29" s="51"/>
      <c r="AE29" s="51"/>
      <c r="AF29" s="99">
        <v>1</v>
      </c>
      <c r="AG29" s="51"/>
      <c r="AH29" s="104">
        <f t="shared" si="2"/>
        <v>0</v>
      </c>
      <c r="AI29" s="51"/>
      <c r="AJ29" s="51"/>
      <c r="AK29" s="99">
        <v>0</v>
      </c>
      <c r="AL29" s="54"/>
      <c r="AM29" s="104" t="s">
        <v>62</v>
      </c>
      <c r="AN29" s="42"/>
      <c r="AO29" s="55"/>
      <c r="AP29" s="97" t="s">
        <v>138</v>
      </c>
      <c r="AQ29" s="118">
        <v>1</v>
      </c>
      <c r="AR29" s="53"/>
      <c r="AS29" s="104">
        <f t="shared" si="4"/>
        <v>0</v>
      </c>
      <c r="AT29" s="43"/>
    </row>
    <row r="30" spans="1:46" s="106" customFormat="1" ht="103.5" customHeight="1" thickBot="1" x14ac:dyDescent="0.3">
      <c r="A30" s="95">
        <v>6</v>
      </c>
      <c r="B30" s="96" t="s">
        <v>70</v>
      </c>
      <c r="C30" s="96" t="s">
        <v>135</v>
      </c>
      <c r="D30" s="115" t="s">
        <v>144</v>
      </c>
      <c r="E30" s="122">
        <v>0.04</v>
      </c>
      <c r="F30" s="99" t="s">
        <v>137</v>
      </c>
      <c r="G30" s="97" t="s">
        <v>145</v>
      </c>
      <c r="H30" s="97" t="s">
        <v>146</v>
      </c>
      <c r="I30" s="99" t="s">
        <v>147</v>
      </c>
      <c r="J30" s="99" t="s">
        <v>129</v>
      </c>
      <c r="K30" s="97" t="s">
        <v>148</v>
      </c>
      <c r="L30" s="123">
        <v>1</v>
      </c>
      <c r="M30" s="123">
        <v>1</v>
      </c>
      <c r="N30" s="123">
        <v>1</v>
      </c>
      <c r="O30" s="123">
        <v>1</v>
      </c>
      <c r="P30" s="124">
        <v>1</v>
      </c>
      <c r="Q30" s="103" t="s">
        <v>58</v>
      </c>
      <c r="R30" s="103" t="s">
        <v>149</v>
      </c>
      <c r="S30" s="103" t="s">
        <v>142</v>
      </c>
      <c r="T30" s="103" t="s">
        <v>150</v>
      </c>
      <c r="U30" s="103"/>
      <c r="V30" s="123">
        <v>1</v>
      </c>
      <c r="W30" s="54">
        <v>0.6</v>
      </c>
      <c r="X30" s="104">
        <f t="shared" si="5"/>
        <v>0.6</v>
      </c>
      <c r="Y30" s="52" t="s">
        <v>151</v>
      </c>
      <c r="Z30" s="52" t="s">
        <v>152</v>
      </c>
      <c r="AA30" s="123">
        <v>1</v>
      </c>
      <c r="AB30" s="53"/>
      <c r="AC30" s="104">
        <f t="shared" si="1"/>
        <v>0</v>
      </c>
      <c r="AD30" s="51"/>
      <c r="AE30" s="51"/>
      <c r="AF30" s="123">
        <v>1</v>
      </c>
      <c r="AG30" s="51"/>
      <c r="AH30" s="104">
        <f t="shared" si="2"/>
        <v>0</v>
      </c>
      <c r="AI30" s="51"/>
      <c r="AJ30" s="51"/>
      <c r="AK30" s="123">
        <v>1</v>
      </c>
      <c r="AL30" s="54"/>
      <c r="AM30" s="104">
        <f t="shared" si="3"/>
        <v>0</v>
      </c>
      <c r="AN30" s="42"/>
      <c r="AO30" s="55"/>
      <c r="AP30" s="97" t="s">
        <v>145</v>
      </c>
      <c r="AQ30" s="114">
        <v>1</v>
      </c>
      <c r="AR30" s="53"/>
      <c r="AS30" s="104">
        <f t="shared" si="4"/>
        <v>0</v>
      </c>
      <c r="AT30" s="43"/>
    </row>
    <row r="31" spans="1:46" s="106" customFormat="1" ht="168.75" customHeight="1" thickBot="1" x14ac:dyDescent="0.3">
      <c r="A31" s="95">
        <v>6</v>
      </c>
      <c r="B31" s="96" t="s">
        <v>70</v>
      </c>
      <c r="C31" s="96" t="s">
        <v>135</v>
      </c>
      <c r="D31" s="115" t="s">
        <v>153</v>
      </c>
      <c r="E31" s="122">
        <v>0.04</v>
      </c>
      <c r="F31" s="99" t="s">
        <v>137</v>
      </c>
      <c r="G31" s="115" t="s">
        <v>154</v>
      </c>
      <c r="H31" s="115" t="s">
        <v>155</v>
      </c>
      <c r="I31" s="99">
        <v>1673</v>
      </c>
      <c r="J31" s="99" t="s">
        <v>56</v>
      </c>
      <c r="K31" s="115" t="s">
        <v>156</v>
      </c>
      <c r="L31" s="123">
        <v>0</v>
      </c>
      <c r="M31" s="123">
        <v>0.5</v>
      </c>
      <c r="N31" s="123">
        <v>0.25</v>
      </c>
      <c r="O31" s="123">
        <v>0.25</v>
      </c>
      <c r="P31" s="125">
        <f>+L31+M31+N31+O31</f>
        <v>1</v>
      </c>
      <c r="Q31" s="103" t="s">
        <v>58</v>
      </c>
      <c r="R31" s="103" t="s">
        <v>157</v>
      </c>
      <c r="S31" s="103" t="s">
        <v>142</v>
      </c>
      <c r="T31" s="103" t="s">
        <v>158</v>
      </c>
      <c r="U31" s="103"/>
      <c r="V31" s="123">
        <v>0</v>
      </c>
      <c r="W31" s="51">
        <v>0</v>
      </c>
      <c r="X31" s="104" t="s">
        <v>62</v>
      </c>
      <c r="Y31" s="160" t="s">
        <v>62</v>
      </c>
      <c r="Z31" s="52"/>
      <c r="AA31" s="123">
        <v>0.5</v>
      </c>
      <c r="AB31" s="53"/>
      <c r="AC31" s="104">
        <f t="shared" si="1"/>
        <v>0</v>
      </c>
      <c r="AD31" s="51"/>
      <c r="AE31" s="51"/>
      <c r="AF31" s="123">
        <v>0.25</v>
      </c>
      <c r="AG31" s="51"/>
      <c r="AH31" s="104">
        <f t="shared" si="2"/>
        <v>0</v>
      </c>
      <c r="AI31" s="51"/>
      <c r="AJ31" s="51"/>
      <c r="AK31" s="123">
        <v>0.25</v>
      </c>
      <c r="AL31" s="54"/>
      <c r="AM31" s="104">
        <f t="shared" si="3"/>
        <v>0</v>
      </c>
      <c r="AN31" s="42"/>
      <c r="AO31" s="55"/>
      <c r="AP31" s="115" t="s">
        <v>154</v>
      </c>
      <c r="AQ31" s="114">
        <v>1</v>
      </c>
      <c r="AR31" s="53"/>
      <c r="AS31" s="104">
        <f t="shared" si="4"/>
        <v>0</v>
      </c>
      <c r="AT31" s="43"/>
    </row>
    <row r="32" spans="1:46" s="106" customFormat="1" ht="75" customHeight="1" thickBot="1" x14ac:dyDescent="0.3">
      <c r="A32" s="95">
        <v>6</v>
      </c>
      <c r="B32" s="96" t="s">
        <v>70</v>
      </c>
      <c r="C32" s="96" t="s">
        <v>135</v>
      </c>
      <c r="D32" s="120" t="s">
        <v>159</v>
      </c>
      <c r="E32" s="122">
        <v>0.04</v>
      </c>
      <c r="F32" s="103" t="s">
        <v>137</v>
      </c>
      <c r="G32" s="126" t="s">
        <v>160</v>
      </c>
      <c r="H32" s="120" t="s">
        <v>161</v>
      </c>
      <c r="I32" s="103" t="s">
        <v>147</v>
      </c>
      <c r="J32" s="103" t="s">
        <v>129</v>
      </c>
      <c r="K32" s="103" t="s">
        <v>162</v>
      </c>
      <c r="L32" s="112">
        <v>0</v>
      </c>
      <c r="M32" s="112">
        <v>0.7</v>
      </c>
      <c r="N32" s="112">
        <v>0</v>
      </c>
      <c r="O32" s="112">
        <v>0.7</v>
      </c>
      <c r="P32" s="113">
        <v>0.7</v>
      </c>
      <c r="Q32" s="103" t="s">
        <v>58</v>
      </c>
      <c r="R32" s="103" t="s">
        <v>163</v>
      </c>
      <c r="S32" s="103" t="s">
        <v>142</v>
      </c>
      <c r="T32" s="103" t="s">
        <v>164</v>
      </c>
      <c r="U32" s="103"/>
      <c r="V32" s="112">
        <v>0</v>
      </c>
      <c r="W32" s="51">
        <v>0</v>
      </c>
      <c r="X32" s="104" t="s">
        <v>62</v>
      </c>
      <c r="Y32" s="160" t="s">
        <v>62</v>
      </c>
      <c r="Z32" s="52"/>
      <c r="AA32" s="112">
        <v>0.7</v>
      </c>
      <c r="AB32" s="53"/>
      <c r="AC32" s="104">
        <f t="shared" si="1"/>
        <v>0</v>
      </c>
      <c r="AD32" s="51"/>
      <c r="AE32" s="51"/>
      <c r="AF32" s="112">
        <v>0</v>
      </c>
      <c r="AG32" s="51"/>
      <c r="AH32" s="104" t="s">
        <v>62</v>
      </c>
      <c r="AI32" s="51"/>
      <c r="AJ32" s="51"/>
      <c r="AK32" s="112">
        <v>0.7</v>
      </c>
      <c r="AL32" s="54"/>
      <c r="AM32" s="104">
        <f t="shared" si="3"/>
        <v>0</v>
      </c>
      <c r="AN32" s="42"/>
      <c r="AO32" s="55"/>
      <c r="AP32" s="126" t="s">
        <v>160</v>
      </c>
      <c r="AQ32" s="114">
        <v>0.7</v>
      </c>
      <c r="AR32" s="53"/>
      <c r="AS32" s="104">
        <f t="shared" si="4"/>
        <v>0</v>
      </c>
      <c r="AT32" s="43"/>
    </row>
    <row r="33" spans="1:46" s="106" customFormat="1" ht="75" customHeight="1" thickBot="1" x14ac:dyDescent="0.3">
      <c r="A33" s="95">
        <v>6</v>
      </c>
      <c r="B33" s="96" t="s">
        <v>70</v>
      </c>
      <c r="C33" s="96" t="s">
        <v>135</v>
      </c>
      <c r="D33" s="120" t="s">
        <v>264</v>
      </c>
      <c r="E33" s="122">
        <v>0.04</v>
      </c>
      <c r="F33" s="103" t="s">
        <v>137</v>
      </c>
      <c r="G33" s="103" t="s">
        <v>165</v>
      </c>
      <c r="H33" s="126" t="s">
        <v>166</v>
      </c>
      <c r="I33" s="103" t="s">
        <v>147</v>
      </c>
      <c r="J33" s="103" t="s">
        <v>129</v>
      </c>
      <c r="K33" s="103" t="s">
        <v>167</v>
      </c>
      <c r="L33" s="112">
        <v>0</v>
      </c>
      <c r="M33" s="112">
        <v>0</v>
      </c>
      <c r="N33" s="112">
        <v>0.8</v>
      </c>
      <c r="O33" s="112">
        <v>0</v>
      </c>
      <c r="P33" s="113">
        <v>0.8</v>
      </c>
      <c r="Q33" s="103" t="s">
        <v>58</v>
      </c>
      <c r="R33" s="103" t="s">
        <v>163</v>
      </c>
      <c r="S33" s="103" t="s">
        <v>142</v>
      </c>
      <c r="T33" s="103" t="s">
        <v>163</v>
      </c>
      <c r="U33" s="103"/>
      <c r="V33" s="112">
        <v>0</v>
      </c>
      <c r="W33" s="51">
        <v>0</v>
      </c>
      <c r="X33" s="104" t="s">
        <v>62</v>
      </c>
      <c r="Y33" s="160" t="s">
        <v>62</v>
      </c>
      <c r="Z33" s="52"/>
      <c r="AA33" s="112">
        <v>0</v>
      </c>
      <c r="AB33" s="53"/>
      <c r="AC33" s="104" t="e">
        <f t="shared" si="1"/>
        <v>#DIV/0!</v>
      </c>
      <c r="AD33" s="51"/>
      <c r="AE33" s="51"/>
      <c r="AF33" s="112">
        <v>0.8</v>
      </c>
      <c r="AG33" s="51"/>
      <c r="AH33" s="104"/>
      <c r="AI33" s="51"/>
      <c r="AJ33" s="51"/>
      <c r="AK33" s="112">
        <v>0.8</v>
      </c>
      <c r="AL33" s="54"/>
      <c r="AM33" s="104">
        <f t="shared" si="3"/>
        <v>0</v>
      </c>
      <c r="AN33" s="42"/>
      <c r="AO33" s="55"/>
      <c r="AP33" s="103" t="s">
        <v>165</v>
      </c>
      <c r="AQ33" s="114">
        <v>0.8</v>
      </c>
      <c r="AR33" s="53"/>
      <c r="AS33" s="104">
        <f t="shared" si="4"/>
        <v>0</v>
      </c>
      <c r="AT33" s="43"/>
    </row>
    <row r="34" spans="1:46" ht="55.5" customHeight="1" thickBot="1" x14ac:dyDescent="0.3">
      <c r="A34" s="127"/>
      <c r="B34" s="222" t="s">
        <v>168</v>
      </c>
      <c r="C34" s="223"/>
      <c r="D34" s="223"/>
      <c r="E34" s="57">
        <f>SUM(E17:E33)</f>
        <v>1</v>
      </c>
      <c r="F34" s="39"/>
      <c r="G34" s="128"/>
      <c r="H34" s="56"/>
      <c r="I34" s="56"/>
      <c r="J34" s="56"/>
      <c r="K34" s="56"/>
      <c r="L34" s="56"/>
      <c r="M34" s="56"/>
      <c r="N34" s="56"/>
      <c r="O34" s="56"/>
      <c r="P34" s="129"/>
      <c r="Q34" s="56"/>
      <c r="R34" s="56"/>
      <c r="S34" s="56"/>
      <c r="T34" s="56"/>
      <c r="U34" s="56"/>
      <c r="V34" s="233" t="s">
        <v>169</v>
      </c>
      <c r="W34" s="233"/>
      <c r="X34" s="176">
        <f>AVERAGE(X17:X33)</f>
        <v>0.84544444444444444</v>
      </c>
      <c r="Y34" s="35"/>
      <c r="Z34" s="34"/>
      <c r="AA34" s="214" t="s">
        <v>170</v>
      </c>
      <c r="AB34" s="214"/>
      <c r="AC34" s="35">
        <f>AVERAGE(AC17:AC22)</f>
        <v>0</v>
      </c>
      <c r="AD34" s="35"/>
      <c r="AE34" s="34"/>
      <c r="AF34" s="233" t="s">
        <v>171</v>
      </c>
      <c r="AG34" s="233"/>
      <c r="AH34" s="35">
        <f>AVERAGE(AH17:AH22)</f>
        <v>0</v>
      </c>
      <c r="AI34" s="35"/>
      <c r="AJ34" s="36"/>
      <c r="AK34" s="230" t="s">
        <v>172</v>
      </c>
      <c r="AL34" s="230"/>
      <c r="AM34" s="35">
        <f>AVERAGE(AM17:AM22)</f>
        <v>0</v>
      </c>
      <c r="AN34" s="35"/>
      <c r="AO34" s="227" t="s">
        <v>173</v>
      </c>
      <c r="AP34" s="228"/>
      <c r="AQ34" s="229"/>
      <c r="AR34" s="37" t="e">
        <f>AVERAGE(AR17:AR22)</f>
        <v>#DIV/0!</v>
      </c>
      <c r="AS34" s="37"/>
      <c r="AT34" s="38"/>
    </row>
    <row r="35" spans="1:46" ht="15.75" customHeight="1" x14ac:dyDescent="0.25">
      <c r="A35" s="71"/>
      <c r="B35" s="130"/>
      <c r="C35" s="130"/>
      <c r="D35" s="131"/>
      <c r="E35" s="130"/>
      <c r="F35" s="130"/>
      <c r="G35" s="130"/>
      <c r="H35" s="132"/>
      <c r="I35" s="132"/>
      <c r="J35" s="132"/>
      <c r="K35" s="132"/>
      <c r="L35" s="132"/>
      <c r="M35" s="132"/>
      <c r="N35" s="132"/>
      <c r="O35" s="132"/>
      <c r="P35" s="133"/>
      <c r="Q35" s="132"/>
      <c r="R35" s="132"/>
      <c r="S35" s="62"/>
      <c r="T35" s="62"/>
      <c r="U35" s="62"/>
      <c r="V35" s="226"/>
      <c r="W35" s="226"/>
      <c r="X35" s="134"/>
      <c r="Y35" s="135"/>
      <c r="Z35" s="135"/>
      <c r="AA35" s="226"/>
      <c r="AB35" s="226"/>
      <c r="AC35" s="134"/>
      <c r="AD35" s="135"/>
      <c r="AE35" s="135"/>
      <c r="AF35" s="226"/>
      <c r="AG35" s="226"/>
      <c r="AH35" s="134"/>
      <c r="AI35" s="135"/>
      <c r="AJ35" s="135"/>
      <c r="AK35" s="226"/>
      <c r="AL35" s="226"/>
      <c r="AM35" s="134"/>
      <c r="AN35" s="135"/>
      <c r="AO35" s="135"/>
      <c r="AP35" s="226"/>
      <c r="AQ35" s="226"/>
      <c r="AR35" s="226"/>
      <c r="AS35" s="134"/>
      <c r="AT35" s="135"/>
    </row>
    <row r="36" spans="1:46" ht="15.75" customHeight="1" thickBot="1" x14ac:dyDescent="0.3">
      <c r="A36" s="71"/>
      <c r="B36" s="130"/>
      <c r="C36" s="130"/>
      <c r="D36" s="131"/>
      <c r="E36" s="130"/>
      <c r="F36" s="130"/>
      <c r="G36" s="130"/>
      <c r="H36" s="132"/>
      <c r="I36" s="132"/>
      <c r="J36" s="132"/>
      <c r="K36" s="132"/>
      <c r="L36" s="132"/>
      <c r="M36" s="132"/>
      <c r="N36" s="132"/>
      <c r="O36" s="132"/>
      <c r="P36" s="133"/>
      <c r="Q36" s="132"/>
      <c r="R36" s="132"/>
      <c r="S36" s="62"/>
      <c r="T36" s="62"/>
      <c r="U36" s="62"/>
      <c r="V36" s="226"/>
      <c r="W36" s="226"/>
      <c r="X36" s="136"/>
      <c r="Y36" s="135"/>
      <c r="Z36" s="135"/>
      <c r="AA36" s="226"/>
      <c r="AB36" s="226"/>
      <c r="AC36" s="136"/>
      <c r="AD36" s="135"/>
      <c r="AE36" s="135"/>
      <c r="AF36" s="226"/>
      <c r="AG36" s="226"/>
      <c r="AH36" s="137"/>
      <c r="AI36" s="135"/>
      <c r="AJ36" s="135"/>
      <c r="AK36" s="226"/>
      <c r="AL36" s="226"/>
      <c r="AM36" s="137"/>
      <c r="AN36" s="135"/>
      <c r="AO36" s="135"/>
      <c r="AP36" s="226"/>
      <c r="AQ36" s="226"/>
      <c r="AR36" s="226"/>
      <c r="AS36" s="137"/>
      <c r="AT36" s="135"/>
    </row>
    <row r="37" spans="1:46" ht="29.25" customHeight="1" x14ac:dyDescent="0.25">
      <c r="A37" s="71"/>
      <c r="B37" s="240" t="s">
        <v>174</v>
      </c>
      <c r="C37" s="241"/>
      <c r="D37" s="242"/>
      <c r="E37" s="138"/>
      <c r="F37" s="210" t="s">
        <v>175</v>
      </c>
      <c r="G37" s="211"/>
      <c r="H37" s="211"/>
      <c r="I37" s="212"/>
      <c r="J37" s="210" t="s">
        <v>176</v>
      </c>
      <c r="K37" s="211"/>
      <c r="L37" s="211"/>
      <c r="M37" s="211"/>
      <c r="N37" s="211"/>
      <c r="O37" s="211"/>
      <c r="P37" s="212"/>
      <c r="Q37" s="132"/>
      <c r="R37" s="132"/>
      <c r="S37" s="62"/>
      <c r="T37" s="62"/>
      <c r="U37" s="62"/>
      <c r="V37" s="226"/>
      <c r="W37" s="226"/>
      <c r="X37" s="136"/>
      <c r="Y37" s="135"/>
      <c r="Z37" s="135"/>
      <c r="AA37" s="226"/>
      <c r="AB37" s="226"/>
      <c r="AC37" s="136"/>
      <c r="AD37" s="135"/>
      <c r="AE37" s="135"/>
      <c r="AF37" s="226"/>
      <c r="AG37" s="226"/>
      <c r="AH37" s="137"/>
      <c r="AI37" s="135"/>
      <c r="AJ37" s="135"/>
      <c r="AK37" s="226"/>
      <c r="AL37" s="226"/>
      <c r="AM37" s="137"/>
      <c r="AN37" s="135"/>
      <c r="AO37" s="135"/>
      <c r="AP37" s="226"/>
      <c r="AQ37" s="226"/>
      <c r="AR37" s="226"/>
      <c r="AS37" s="137"/>
      <c r="AT37" s="135"/>
    </row>
    <row r="38" spans="1:46" ht="51" customHeight="1" x14ac:dyDescent="0.25">
      <c r="A38" s="71"/>
      <c r="B38" s="224" t="s">
        <v>177</v>
      </c>
      <c r="C38" s="225"/>
      <c r="D38" s="139"/>
      <c r="E38" s="162"/>
      <c r="F38" s="218" t="s">
        <v>177</v>
      </c>
      <c r="G38" s="219"/>
      <c r="H38" s="219"/>
      <c r="I38" s="220"/>
      <c r="J38" s="218" t="s">
        <v>177</v>
      </c>
      <c r="K38" s="219"/>
      <c r="L38" s="219"/>
      <c r="M38" s="219"/>
      <c r="N38" s="219"/>
      <c r="O38" s="219"/>
      <c r="P38" s="220"/>
      <c r="Q38" s="132"/>
      <c r="R38" s="132"/>
      <c r="S38" s="62"/>
      <c r="T38" s="62"/>
      <c r="U38" s="62"/>
      <c r="V38" s="217"/>
      <c r="W38" s="217"/>
      <c r="X38" s="134"/>
      <c r="Y38" s="135"/>
      <c r="Z38" s="135"/>
      <c r="AA38" s="217"/>
      <c r="AB38" s="217"/>
      <c r="AC38" s="134"/>
      <c r="AD38" s="135"/>
      <c r="AE38" s="135"/>
      <c r="AF38" s="217"/>
      <c r="AG38" s="217"/>
      <c r="AH38" s="134"/>
      <c r="AI38" s="135"/>
      <c r="AJ38" s="135"/>
      <c r="AK38" s="217"/>
      <c r="AL38" s="217"/>
      <c r="AM38" s="134"/>
      <c r="AN38" s="135"/>
      <c r="AO38" s="135"/>
      <c r="AP38" s="217"/>
      <c r="AQ38" s="217"/>
      <c r="AR38" s="217"/>
      <c r="AS38" s="134"/>
      <c r="AT38" s="135"/>
    </row>
    <row r="39" spans="1:46" ht="30" customHeight="1" x14ac:dyDescent="0.25">
      <c r="A39" s="71"/>
      <c r="B39" s="208"/>
      <c r="C39" s="209"/>
      <c r="D39" s="139"/>
      <c r="E39" s="167"/>
      <c r="F39" s="210"/>
      <c r="G39" s="211"/>
      <c r="H39" s="210"/>
      <c r="I39" s="211"/>
      <c r="J39" s="210"/>
      <c r="K39" s="211"/>
      <c r="L39" s="211"/>
      <c r="M39" s="211"/>
      <c r="N39" s="211"/>
      <c r="O39" s="211"/>
      <c r="P39" s="212"/>
      <c r="Q39" s="132"/>
      <c r="R39" s="132"/>
      <c r="S39" s="62"/>
      <c r="T39" s="62"/>
      <c r="U39" s="62"/>
      <c r="V39" s="62"/>
      <c r="W39" s="62"/>
      <c r="X39" s="140"/>
      <c r="Y39" s="62"/>
      <c r="Z39" s="62"/>
      <c r="AA39" s="62"/>
      <c r="AB39" s="62"/>
      <c r="AC39" s="140"/>
      <c r="AD39" s="62"/>
      <c r="AE39" s="62"/>
      <c r="AF39" s="62"/>
      <c r="AG39" s="62"/>
      <c r="AH39" s="140"/>
      <c r="AI39" s="62"/>
      <c r="AJ39" s="62"/>
      <c r="AK39" s="62"/>
      <c r="AL39" s="62"/>
      <c r="AM39" s="140"/>
      <c r="AN39" s="62"/>
      <c r="AO39" s="62"/>
      <c r="AP39" s="62"/>
      <c r="AQ39" s="62"/>
      <c r="AR39" s="62"/>
      <c r="AS39" s="140"/>
      <c r="AT39" s="62"/>
    </row>
    <row r="40" spans="1:46" x14ac:dyDescent="0.25">
      <c r="A40" s="71"/>
      <c r="B40" s="208"/>
      <c r="C40" s="209"/>
      <c r="D40" s="139"/>
      <c r="E40" s="167"/>
      <c r="F40" s="210"/>
      <c r="G40" s="211"/>
      <c r="H40" s="211"/>
      <c r="I40" s="212"/>
      <c r="J40" s="208"/>
      <c r="K40" s="209"/>
      <c r="L40" s="209"/>
      <c r="M40" s="209"/>
      <c r="N40" s="209"/>
      <c r="O40" s="209"/>
      <c r="P40" s="213"/>
      <c r="Q40" s="132"/>
      <c r="R40" s="132"/>
      <c r="S40" s="62"/>
      <c r="T40" s="62"/>
      <c r="U40" s="62"/>
      <c r="V40" s="62"/>
      <c r="W40" s="62"/>
      <c r="X40" s="140"/>
      <c r="Y40" s="62"/>
      <c r="Z40" s="62"/>
      <c r="AA40" s="62"/>
      <c r="AB40" s="62"/>
      <c r="AC40" s="140"/>
      <c r="AD40" s="62"/>
      <c r="AE40" s="62"/>
      <c r="AF40" s="62"/>
      <c r="AG40" s="62"/>
      <c r="AH40" s="140"/>
      <c r="AI40" s="62"/>
      <c r="AJ40" s="62"/>
      <c r="AK40" s="62"/>
      <c r="AL40" s="62"/>
      <c r="AM40" s="140"/>
      <c r="AN40" s="62"/>
      <c r="AO40" s="62"/>
      <c r="AP40" s="62"/>
      <c r="AQ40" s="62"/>
      <c r="AR40" s="62"/>
      <c r="AS40" s="140"/>
      <c r="AT40" s="62"/>
    </row>
    <row r="41" spans="1:46" x14ac:dyDescent="0.25"/>
    <row r="42" spans="1:46" hidden="1" x14ac:dyDescent="0.25"/>
    <row r="43" spans="1:46" hidden="1" x14ac:dyDescent="0.25"/>
    <row r="44" spans="1:46" hidden="1" x14ac:dyDescent="0.25"/>
    <row r="45" spans="1:46" ht="48.75" hidden="1" customHeight="1" x14ac:dyDescent="0.25">
      <c r="A45" s="143"/>
    </row>
    <row r="46" spans="1:46" ht="64.5" hidden="1" customHeight="1" x14ac:dyDescent="0.25">
      <c r="A46" s="144"/>
      <c r="B46" s="145" t="s">
        <v>178</v>
      </c>
      <c r="C46" s="146"/>
    </row>
    <row r="47" spans="1:46" ht="15.75" hidden="1" x14ac:dyDescent="0.25">
      <c r="A47" s="147"/>
      <c r="B47" s="148" t="s">
        <v>179</v>
      </c>
      <c r="C47" s="149"/>
    </row>
    <row r="48" spans="1:46" ht="15.75" hidden="1" x14ac:dyDescent="0.25">
      <c r="A48" s="147"/>
      <c r="B48" s="150"/>
      <c r="C48" s="151"/>
    </row>
    <row r="49" spans="1:3" ht="15.75" hidden="1" x14ac:dyDescent="0.25">
      <c r="A49" s="147"/>
      <c r="B49" s="152"/>
      <c r="C49" s="153"/>
    </row>
    <row r="50" spans="1:3" ht="15.75" hidden="1" x14ac:dyDescent="0.25">
      <c r="A50" s="147"/>
      <c r="B50" s="154"/>
      <c r="C50" s="153"/>
    </row>
    <row r="51" spans="1:3" ht="15.75" hidden="1" x14ac:dyDescent="0.25">
      <c r="A51" s="147"/>
      <c r="B51" s="154"/>
      <c r="C51" s="155"/>
    </row>
    <row r="52" spans="1:3" ht="15.75" hidden="1" x14ac:dyDescent="0.25">
      <c r="A52" s="147"/>
      <c r="B52" s="152"/>
      <c r="C52" s="156"/>
    </row>
    <row r="53" spans="1:3" ht="15.75" hidden="1" x14ac:dyDescent="0.25">
      <c r="A53" s="147"/>
      <c r="B53" s="154"/>
      <c r="C53" s="156"/>
    </row>
    <row r="54" spans="1:3" ht="15.75" hidden="1" x14ac:dyDescent="0.25">
      <c r="A54" s="147"/>
      <c r="B54" s="154"/>
      <c r="C54" s="156"/>
    </row>
    <row r="55" spans="1:3" ht="15.75" hidden="1" x14ac:dyDescent="0.25">
      <c r="A55" s="147"/>
      <c r="B55" s="154"/>
      <c r="C55" s="156"/>
    </row>
    <row r="56" spans="1:3" ht="15.75" hidden="1" x14ac:dyDescent="0.25">
      <c r="A56" s="147"/>
      <c r="B56" s="154"/>
      <c r="C56" s="156"/>
    </row>
    <row r="57" spans="1:3" ht="15.75" hidden="1" x14ac:dyDescent="0.25">
      <c r="A57" s="147"/>
      <c r="B57" s="154"/>
      <c r="C57" s="156"/>
    </row>
    <row r="58" spans="1:3" ht="15.75" hidden="1" x14ac:dyDescent="0.25">
      <c r="A58" s="147"/>
      <c r="B58" s="152"/>
      <c r="C58" s="156"/>
    </row>
    <row r="59" spans="1:3" ht="15.75" hidden="1" x14ac:dyDescent="0.25">
      <c r="A59" s="147"/>
      <c r="B59" s="154"/>
      <c r="C59" s="153"/>
    </row>
    <row r="60" spans="1:3" ht="15.75" hidden="1" x14ac:dyDescent="0.25">
      <c r="A60" s="147"/>
      <c r="B60" s="154"/>
      <c r="C60" s="153"/>
    </row>
    <row r="61" spans="1:3" ht="15.75" hidden="1" x14ac:dyDescent="0.25">
      <c r="A61" s="147"/>
      <c r="B61" s="157"/>
      <c r="C61" s="151"/>
    </row>
    <row r="62" spans="1:3" ht="15.75" hidden="1" x14ac:dyDescent="0.25">
      <c r="A62" s="147"/>
      <c r="B62" s="154"/>
      <c r="C62" s="153"/>
    </row>
    <row r="63" spans="1:3" ht="15.75" hidden="1" x14ac:dyDescent="0.25">
      <c r="A63" s="147"/>
      <c r="B63" s="152"/>
      <c r="C63" s="153"/>
    </row>
    <row r="64" spans="1:3" ht="15.75" hidden="1" x14ac:dyDescent="0.25">
      <c r="A64" s="147"/>
      <c r="B64" s="154"/>
      <c r="C64" s="153"/>
    </row>
    <row r="65" spans="1:3" hidden="1" x14ac:dyDescent="0.25">
      <c r="A65" s="143"/>
      <c r="B65" s="152"/>
      <c r="C65" s="153"/>
    </row>
    <row r="66" spans="1:3" hidden="1" x14ac:dyDescent="0.25">
      <c r="A66" s="143"/>
      <c r="B66" s="154"/>
      <c r="C66" s="153"/>
    </row>
    <row r="67" spans="1:3" hidden="1" x14ac:dyDescent="0.25">
      <c r="A67" s="143"/>
      <c r="B67" s="152"/>
      <c r="C67" s="153"/>
    </row>
    <row r="68" spans="1:3" hidden="1" x14ac:dyDescent="0.25">
      <c r="B68" s="154"/>
      <c r="C68" s="153"/>
    </row>
    <row r="69" spans="1:3" hidden="1" x14ac:dyDescent="0.25">
      <c r="B69" s="154"/>
      <c r="C69" s="153"/>
    </row>
    <row r="70" spans="1:3" hidden="1" x14ac:dyDescent="0.25">
      <c r="B70" s="154"/>
      <c r="C70" s="153"/>
    </row>
    <row r="71" spans="1:3" hidden="1" x14ac:dyDescent="0.25">
      <c r="B71" s="150"/>
      <c r="C71" s="151"/>
    </row>
    <row r="72" spans="1:3" hidden="1" x14ac:dyDescent="0.25">
      <c r="B72" s="154"/>
      <c r="C72" s="153"/>
    </row>
    <row r="73" spans="1:3" hidden="1" x14ac:dyDescent="0.25">
      <c r="B73" s="154"/>
      <c r="C73" s="153"/>
    </row>
    <row r="74" spans="1:3" hidden="1" x14ac:dyDescent="0.25">
      <c r="B74" s="150"/>
      <c r="C74" s="151"/>
    </row>
    <row r="75" spans="1:3" hidden="1" x14ac:dyDescent="0.25">
      <c r="B75" s="154"/>
      <c r="C75" s="153"/>
    </row>
    <row r="76" spans="1:3" hidden="1" x14ac:dyDescent="0.25">
      <c r="B76" s="154"/>
      <c r="C76" s="156"/>
    </row>
    <row r="77" spans="1:3" hidden="1" x14ac:dyDescent="0.25">
      <c r="B77" s="154"/>
      <c r="C77" s="153"/>
    </row>
    <row r="78" spans="1:3" hidden="1" x14ac:dyDescent="0.25">
      <c r="B78" s="154"/>
      <c r="C78" s="153"/>
    </row>
    <row r="79" spans="1:3" hidden="1" x14ac:dyDescent="0.25">
      <c r="B79" s="150"/>
      <c r="C79" s="151"/>
    </row>
    <row r="80" spans="1:3" hidden="1" x14ac:dyDescent="0.25">
      <c r="B80" s="154"/>
      <c r="C80" s="153"/>
    </row>
    <row r="81" spans="2:3" hidden="1" x14ac:dyDescent="0.25">
      <c r="B81" s="154"/>
      <c r="C81" s="153"/>
    </row>
    <row r="82" spans="2:3" hidden="1" x14ac:dyDescent="0.25">
      <c r="B82" s="154"/>
      <c r="C82" s="153"/>
    </row>
    <row r="83" spans="2:3" hidden="1" x14ac:dyDescent="0.25"/>
    <row r="84" spans="2:3" hidden="1" x14ac:dyDescent="0.25"/>
    <row r="85" spans="2:3" hidden="1" x14ac:dyDescent="0.25"/>
    <row r="86" spans="2:3" hidden="1" x14ac:dyDescent="0.25"/>
    <row r="87" spans="2:3" hidden="1" x14ac:dyDescent="0.25"/>
    <row r="88" spans="2:3" hidden="1" x14ac:dyDescent="0.25"/>
    <row r="89" spans="2:3" hidden="1" x14ac:dyDescent="0.25"/>
    <row r="90" spans="2:3" hidden="1" x14ac:dyDescent="0.25"/>
    <row r="91" spans="2:3" hidden="1" x14ac:dyDescent="0.25"/>
    <row r="92" spans="2:3" hidden="1" x14ac:dyDescent="0.25"/>
    <row r="93" spans="2:3" hidden="1" x14ac:dyDescent="0.25"/>
    <row r="94" spans="2:3" hidden="1" x14ac:dyDescent="0.25"/>
    <row r="95" spans="2:3" hidden="1" x14ac:dyDescent="0.25"/>
    <row r="96" spans="2:3"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sheetData>
  <sheetProtection algorithmName="SHA-512" hashValue="z/4Wv/jB0cce4hENJWGjdesgnjsTUnFUaj3TrQfs32vsZXSxB03tTekKjFxdmmcxH+0gJnYxoWni63PXpUXAnA==" saltValue="KXlKMXYkQC0G/9NZCLyNoQ==" spinCount="100000" sheet="1" objects="1" scenarios="1"/>
  <mergeCells count="95">
    <mergeCell ref="A2:H2"/>
    <mergeCell ref="A1:H1"/>
    <mergeCell ref="AP37:AR37"/>
    <mergeCell ref="V34:W34"/>
    <mergeCell ref="AF34:AG34"/>
    <mergeCell ref="A12:B14"/>
    <mergeCell ref="AA35:AB35"/>
    <mergeCell ref="V36:W36"/>
    <mergeCell ref="B37:D37"/>
    <mergeCell ref="D14:S14"/>
    <mergeCell ref="Z14:Z15"/>
    <mergeCell ref="AF36:AG36"/>
    <mergeCell ref="AA36:AB36"/>
    <mergeCell ref="F37:I37"/>
    <mergeCell ref="AK37:AL37"/>
    <mergeCell ref="J37:P37"/>
    <mergeCell ref="AD14:AD15"/>
    <mergeCell ref="AE14:AE15"/>
    <mergeCell ref="AO34:AQ34"/>
    <mergeCell ref="V35:W35"/>
    <mergeCell ref="V14:W14"/>
    <mergeCell ref="AK34:AL34"/>
    <mergeCell ref="X14:X15"/>
    <mergeCell ref="Y14:Y15"/>
    <mergeCell ref="AF14:AG14"/>
    <mergeCell ref="AA14:AB14"/>
    <mergeCell ref="AF38:AG38"/>
    <mergeCell ref="B38:C38"/>
    <mergeCell ref="AF35:AG35"/>
    <mergeCell ref="AK35:AL35"/>
    <mergeCell ref="AP35:AR35"/>
    <mergeCell ref="V37:W37"/>
    <mergeCell ref="AA37:AB37"/>
    <mergeCell ref="AP38:AR38"/>
    <mergeCell ref="AP36:AR36"/>
    <mergeCell ref="AK36:AL36"/>
    <mergeCell ref="AK38:AL38"/>
    <mergeCell ref="AF37:AG37"/>
    <mergeCell ref="B40:C40"/>
    <mergeCell ref="F40:I40"/>
    <mergeCell ref="J40:P40"/>
    <mergeCell ref="AA34:AB34"/>
    <mergeCell ref="AC14:AC15"/>
    <mergeCell ref="AA38:AB38"/>
    <mergeCell ref="J38:P38"/>
    <mergeCell ref="F38:I38"/>
    <mergeCell ref="V38:W38"/>
    <mergeCell ref="B39:C39"/>
    <mergeCell ref="F39:G39"/>
    <mergeCell ref="H39:I39"/>
    <mergeCell ref="J39:P39"/>
    <mergeCell ref="C15:C16"/>
    <mergeCell ref="B34:D34"/>
    <mergeCell ref="AF8:AJ8"/>
    <mergeCell ref="AK8:AO8"/>
    <mergeCell ref="AP14:AR14"/>
    <mergeCell ref="AO14:AO15"/>
    <mergeCell ref="AH14:AH15"/>
    <mergeCell ref="AI14:AI15"/>
    <mergeCell ref="AJ14:AJ15"/>
    <mergeCell ref="AP8:AT8"/>
    <mergeCell ref="AP10:AR10"/>
    <mergeCell ref="AS14:AS15"/>
    <mergeCell ref="AT14:AT15"/>
    <mergeCell ref="AN14:AN15"/>
    <mergeCell ref="AM14:AM15"/>
    <mergeCell ref="AK14:AL14"/>
    <mergeCell ref="AF7:AJ7"/>
    <mergeCell ref="AF13:AJ13"/>
    <mergeCell ref="AK13:AO13"/>
    <mergeCell ref="AP13:AT13"/>
    <mergeCell ref="V10:W10"/>
    <mergeCell ref="AK12:AO12"/>
    <mergeCell ref="AP12:AT12"/>
    <mergeCell ref="V13:Z13"/>
    <mergeCell ref="AA13:AE13"/>
    <mergeCell ref="AF12:AJ12"/>
    <mergeCell ref="AK7:AO7"/>
    <mergeCell ref="AF10:AG10"/>
    <mergeCell ref="AP7:AT7"/>
    <mergeCell ref="AK10:AL10"/>
    <mergeCell ref="V8:Z8"/>
    <mergeCell ref="AA8:AE8"/>
    <mergeCell ref="C3:H3"/>
    <mergeCell ref="E4:H4"/>
    <mergeCell ref="E5:H5"/>
    <mergeCell ref="E6:H6"/>
    <mergeCell ref="E7:H7"/>
    <mergeCell ref="D10:K10"/>
    <mergeCell ref="D9:S9"/>
    <mergeCell ref="L10:O10"/>
    <mergeCell ref="D12:U13"/>
    <mergeCell ref="AA10:AB10"/>
    <mergeCell ref="V12:Z12"/>
    <mergeCell ref="AA12:AE12"/>
  </mergeCells>
  <conditionalFormatting sqref="AH37:AH38 AM37:AM38 AS37:AS38 AC37:AC38 X37:X38 X34:Y34 AC34:AD34 AH34:AI34 AN34 AR34:AT34 X17:X35 AC17:AC35 AH17:AH35 AM35 AS17:AS35">
    <cfRule type="containsText" dxfId="39" priority="307" operator="containsText" text="N/A">
      <formula>NOT(ISERROR(SEARCH("N/A",X17)))</formula>
    </cfRule>
    <cfRule type="cellIs" dxfId="38" priority="308" operator="between">
      <formula>#REF!</formula>
      <formula>#REF!</formula>
    </cfRule>
    <cfRule type="cellIs" dxfId="37" priority="309" operator="between">
      <formula>#REF!</formula>
      <formula>#REF!</formula>
    </cfRule>
    <cfRule type="cellIs" dxfId="36" priority="310" operator="between">
      <formula>#REF!</formula>
      <formula>#REF!</formula>
    </cfRule>
  </conditionalFormatting>
  <conditionalFormatting sqref="AH38 AH35 AM38 AM35 AS38 AS35 AC38 AC35 X38 X35">
    <cfRule type="containsText" dxfId="35" priority="371" operator="containsText" text="N/A">
      <formula>NOT(ISERROR(SEARCH("N/A",X35)))</formula>
    </cfRule>
    <cfRule type="cellIs" dxfId="34" priority="372" operator="between">
      <formula>$B$13</formula>
      <formula>#REF!</formula>
    </cfRule>
    <cfRule type="cellIs" dxfId="33" priority="373" operator="between">
      <formula>$B$11</formula>
      <formula>#REF!</formula>
    </cfRule>
    <cfRule type="cellIs" dxfId="32" priority="374" operator="between">
      <formula>#REF!</formula>
      <formula>#REF!</formula>
    </cfRule>
  </conditionalFormatting>
  <conditionalFormatting sqref="AS35 AH35 AH38 AM35 AM38 AS38 AC35 AC38 X35 X38">
    <cfRule type="containsText" dxfId="31" priority="411" operator="containsText" text="N/A">
      <formula>NOT(ISERROR(SEARCH("N/A",X35)))</formula>
    </cfRule>
    <cfRule type="cellIs" dxfId="30" priority="412" operator="between">
      <formula>#REF!</formula>
      <formula>#REF!</formula>
    </cfRule>
    <cfRule type="cellIs" dxfId="29" priority="413" operator="between">
      <formula>$B$11</formula>
      <formula>#REF!</formula>
    </cfRule>
    <cfRule type="cellIs" dxfId="28" priority="414" operator="between">
      <formula>#REF!</formula>
      <formula>#REF!</formula>
    </cfRule>
  </conditionalFormatting>
  <conditionalFormatting sqref="Y34">
    <cfRule type="colorScale" priority="86">
      <colorScale>
        <cfvo type="min"/>
        <cfvo type="percentile" val="50"/>
        <cfvo type="max"/>
        <color rgb="FFF8696B"/>
        <color rgb="FFFFEB84"/>
        <color rgb="FF63BE7B"/>
      </colorScale>
    </cfRule>
  </conditionalFormatting>
  <conditionalFormatting sqref="AD34">
    <cfRule type="colorScale" priority="85">
      <colorScale>
        <cfvo type="min"/>
        <cfvo type="percentile" val="50"/>
        <cfvo type="max"/>
        <color rgb="FFF8696B"/>
        <color rgb="FFFFEB84"/>
        <color rgb="FF63BE7B"/>
      </colorScale>
    </cfRule>
  </conditionalFormatting>
  <conditionalFormatting sqref="AI34">
    <cfRule type="colorScale" priority="84">
      <colorScale>
        <cfvo type="min"/>
        <cfvo type="percentile" val="50"/>
        <cfvo type="max"/>
        <color rgb="FFF8696B"/>
        <color rgb="FFFFEB84"/>
        <color rgb="FF63BE7B"/>
      </colorScale>
    </cfRule>
  </conditionalFormatting>
  <conditionalFormatting sqref="AN34">
    <cfRule type="colorScale" priority="83">
      <colorScale>
        <cfvo type="min"/>
        <cfvo type="percentile" val="50"/>
        <cfvo type="max"/>
        <color rgb="FFF8696B"/>
        <color rgb="FFFFEB84"/>
        <color rgb="FF63BE7B"/>
      </colorScale>
    </cfRule>
  </conditionalFormatting>
  <conditionalFormatting sqref="AS34">
    <cfRule type="colorScale" priority="82">
      <colorScale>
        <cfvo type="min"/>
        <cfvo type="percentile" val="50"/>
        <cfvo type="max"/>
        <color rgb="FFF8696B"/>
        <color rgb="FFFFEB84"/>
        <color rgb="FF63BE7B"/>
      </colorScale>
    </cfRule>
  </conditionalFormatting>
  <conditionalFormatting sqref="X34">
    <cfRule type="colorScale" priority="73">
      <colorScale>
        <cfvo type="min"/>
        <cfvo type="percentile" val="50"/>
        <cfvo type="max"/>
        <color rgb="FFF8696B"/>
        <color rgb="FFFFEB84"/>
        <color rgb="FF63BE7B"/>
      </colorScale>
    </cfRule>
  </conditionalFormatting>
  <conditionalFormatting sqref="AC34">
    <cfRule type="colorScale" priority="64">
      <colorScale>
        <cfvo type="min"/>
        <cfvo type="percentile" val="50"/>
        <cfvo type="max"/>
        <color rgb="FFF8696B"/>
        <color rgb="FFFFEB84"/>
        <color rgb="FF63BE7B"/>
      </colorScale>
    </cfRule>
  </conditionalFormatting>
  <conditionalFormatting sqref="AH34">
    <cfRule type="colorScale" priority="55">
      <colorScale>
        <cfvo type="min"/>
        <cfvo type="percentile" val="50"/>
        <cfvo type="max"/>
        <color rgb="FFF8696B"/>
        <color rgb="FFFFEB84"/>
        <color rgb="FF63BE7B"/>
      </colorScale>
    </cfRule>
  </conditionalFormatting>
  <conditionalFormatting sqref="AR34">
    <cfRule type="colorScale" priority="34">
      <colorScale>
        <cfvo type="min"/>
        <cfvo type="percentile" val="50"/>
        <cfvo type="max"/>
        <color rgb="FF63BE7B"/>
        <color rgb="FFFFEB84"/>
        <color rgb="FFF8696B"/>
      </colorScale>
    </cfRule>
  </conditionalFormatting>
  <conditionalFormatting sqref="AR17:AR33">
    <cfRule type="colorScale" priority="1454">
      <colorScale>
        <cfvo type="num" val="0.45"/>
        <cfvo type="percent" val="0.65"/>
        <cfvo type="percent" val="100"/>
        <color rgb="FFF8696B"/>
        <color rgb="FFFFEB84"/>
        <color rgb="FF63BE7B"/>
      </colorScale>
    </cfRule>
  </conditionalFormatting>
  <conditionalFormatting sqref="AR18:AR34">
    <cfRule type="colorScale" priority="1457">
      <colorScale>
        <cfvo type="num" val="0.45"/>
        <cfvo type="percent" val="0.65"/>
        <cfvo type="percent" val="100"/>
        <color rgb="FFF8696B"/>
        <color rgb="FFFFEB84"/>
        <color rgb="FF63BE7B"/>
      </colorScale>
    </cfRule>
  </conditionalFormatting>
  <conditionalFormatting sqref="AM34">
    <cfRule type="containsText" dxfId="27" priority="26" operator="containsText" text="N/A">
      <formula>NOT(ISERROR(SEARCH("N/A",AM34)))</formula>
    </cfRule>
    <cfRule type="cellIs" dxfId="26" priority="27" operator="between">
      <formula>#REF!</formula>
      <formula>#REF!</formula>
    </cfRule>
    <cfRule type="cellIs" dxfId="25" priority="28" operator="between">
      <formula>#REF!</formula>
      <formula>#REF!</formula>
    </cfRule>
    <cfRule type="cellIs" dxfId="24" priority="29" operator="between">
      <formula>#REF!</formula>
      <formula>#REF!</formula>
    </cfRule>
  </conditionalFormatting>
  <conditionalFormatting sqref="AM34">
    <cfRule type="colorScale" priority="25">
      <colorScale>
        <cfvo type="min"/>
        <cfvo type="percentile" val="50"/>
        <cfvo type="max"/>
        <color rgb="FFF8696B"/>
        <color rgb="FFFFEB84"/>
        <color rgb="FF63BE7B"/>
      </colorScale>
    </cfRule>
  </conditionalFormatting>
  <conditionalFormatting sqref="Y17">
    <cfRule type="containsText" dxfId="23" priority="21" operator="containsText" text="N/A">
      <formula>NOT(ISERROR(SEARCH("N/A",Y17)))</formula>
    </cfRule>
    <cfRule type="cellIs" dxfId="22" priority="22" operator="between">
      <formula>#REF!</formula>
      <formula>#REF!</formula>
    </cfRule>
    <cfRule type="cellIs" dxfId="21" priority="23" operator="between">
      <formula>#REF!</formula>
      <formula>#REF!</formula>
    </cfRule>
    <cfRule type="cellIs" dxfId="20" priority="24" operator="between">
      <formula>#REF!</formula>
      <formula>#REF!</formula>
    </cfRule>
  </conditionalFormatting>
  <conditionalFormatting sqref="Y19">
    <cfRule type="containsText" dxfId="19" priority="17" operator="containsText" text="N/A">
      <formula>NOT(ISERROR(SEARCH("N/A",Y19)))</formula>
    </cfRule>
    <cfRule type="cellIs" dxfId="18" priority="18" operator="between">
      <formula>#REF!</formula>
      <formula>#REF!</formula>
    </cfRule>
    <cfRule type="cellIs" dxfId="17" priority="19" operator="between">
      <formula>#REF!</formula>
      <formula>#REF!</formula>
    </cfRule>
    <cfRule type="cellIs" dxfId="16" priority="20" operator="between">
      <formula>#REF!</formula>
      <formula>#REF!</formula>
    </cfRule>
  </conditionalFormatting>
  <conditionalFormatting sqref="Y23:Y24">
    <cfRule type="containsText" dxfId="15" priority="13" operator="containsText" text="N/A">
      <formula>NOT(ISERROR(SEARCH("N/A",Y23)))</formula>
    </cfRule>
    <cfRule type="cellIs" dxfId="14" priority="14" operator="between">
      <formula>#REF!</formula>
      <formula>#REF!</formula>
    </cfRule>
    <cfRule type="cellIs" dxfId="13" priority="15" operator="between">
      <formula>#REF!</formula>
      <formula>#REF!</formula>
    </cfRule>
    <cfRule type="cellIs" dxfId="12" priority="16" operator="between">
      <formula>#REF!</formula>
      <formula>#REF!</formula>
    </cfRule>
  </conditionalFormatting>
  <conditionalFormatting sqref="Y29">
    <cfRule type="containsText" dxfId="11" priority="9" operator="containsText" text="N/A">
      <formula>NOT(ISERROR(SEARCH("N/A",Y29)))</formula>
    </cfRule>
    <cfRule type="cellIs" dxfId="10" priority="10" operator="between">
      <formula>#REF!</formula>
      <formula>#REF!</formula>
    </cfRule>
    <cfRule type="cellIs" dxfId="9" priority="11" operator="between">
      <formula>#REF!</formula>
      <formula>#REF!</formula>
    </cfRule>
    <cfRule type="cellIs" dxfId="8" priority="12" operator="between">
      <formula>#REF!</formula>
      <formula>#REF!</formula>
    </cfRule>
  </conditionalFormatting>
  <conditionalFormatting sqref="Y31:Y33">
    <cfRule type="containsText" dxfId="7" priority="5" operator="containsText" text="N/A">
      <formula>NOT(ISERROR(SEARCH("N/A",Y31)))</formula>
    </cfRule>
    <cfRule type="cellIs" dxfId="6" priority="6" operator="between">
      <formula>#REF!</formula>
      <formula>#REF!</formula>
    </cfRule>
    <cfRule type="cellIs" dxfId="5" priority="7" operator="between">
      <formula>#REF!</formula>
      <formula>#REF!</formula>
    </cfRule>
    <cfRule type="cellIs" dxfId="4" priority="8" operator="between">
      <formula>#REF!</formula>
      <formula>#REF!</formula>
    </cfRule>
  </conditionalFormatting>
  <conditionalFormatting sqref="Z17">
    <cfRule type="containsText" dxfId="3" priority="1" operator="containsText" text="N/A">
      <formula>NOT(ISERROR(SEARCH("N/A",Z17)))</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dataValidations count="7">
    <dataValidation type="list" allowBlank="1" showInputMessage="1" showErrorMessage="1" sqref="W5" xr:uid="{00000000-0002-0000-0000-000000000000}">
      <formula1>$AT$7:$AT$10</formula1>
    </dataValidation>
    <dataValidation type="list" allowBlank="1" showInputMessage="1" showErrorMessage="1" sqref="B4" xr:uid="{00000000-0002-0000-0000-000001000000}">
      <formula1>DEPENDENCIA</formula1>
    </dataValidation>
    <dataValidation type="list" allowBlank="1" showInputMessage="1" showErrorMessage="1" sqref="B7" xr:uid="{00000000-0002-0000-0000-000002000000}">
      <formula1>LIDERPROCESO</formula1>
    </dataValidation>
    <dataValidation type="list" allowBlank="1" showInputMessage="1" showErrorMessage="1" sqref="J33 J20:J22 J27:J31" xr:uid="{00000000-0002-0000-0000-000003000000}">
      <formula1>PROGRAMACION</formula1>
    </dataValidation>
    <dataValidation type="list" allowBlank="1" showInputMessage="1" showErrorMessage="1" sqref="Q17:Q33" xr:uid="{00000000-0002-0000-0000-000004000000}">
      <formula1>INDICADOR</formula1>
    </dataValidation>
    <dataValidation type="list" allowBlank="1" showInputMessage="1" showErrorMessage="1" error="Escriba un texto " promptTitle="Cualquier contenido" sqref="F31:F33 F17:F22 F28:F29" xr:uid="{00000000-0002-0000-0000-000005000000}">
      <formula1>META2</formula1>
    </dataValidation>
    <dataValidation type="list" allowBlank="1" showInputMessage="1" showErrorMessage="1" sqref="U17:U33" xr:uid="{00000000-0002-0000-0000-000006000000}">
      <formula1>CONTRALORIA</formula1>
    </dataValidation>
  </dataValidations>
  <pageMargins left="0.70866141732283472" right="0.70866141732283472" top="0.74803149606299213" bottom="0.74803149606299213" header="0.31496062992125984" footer="0.31496062992125984"/>
  <pageSetup paperSize="14" scale="40" orientation="landscape" horizontalDpi="4294967293" r:id="rId1"/>
  <headerFooter>
    <oddFooter>&amp;RCódigo: PLE-PIN-F018
Versión: 2
Vigencia desde: 30 noviembre de 2018</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37"/>
  <sheetViews>
    <sheetView topLeftCell="A97" zoomScale="55" zoomScaleNormal="55" workbookViewId="0">
      <selection activeCell="C138" sqref="C138"/>
    </sheetView>
  </sheetViews>
  <sheetFormatPr baseColWidth="10" defaultColWidth="9.140625" defaultRowHeight="15" x14ac:dyDescent="0.25"/>
  <cols>
    <col min="1" max="1" width="25.140625" customWidth="1"/>
    <col min="2" max="2" width="46" customWidth="1"/>
    <col min="3" max="3" width="56.5703125" bestFit="1" customWidth="1"/>
    <col min="4" max="4" width="43.28515625" customWidth="1"/>
    <col min="5" max="5" width="13.28515625" customWidth="1"/>
    <col min="6" max="256" width="11.42578125" customWidth="1"/>
  </cols>
  <sheetData>
    <row r="1" spans="1:8" x14ac:dyDescent="0.25">
      <c r="A1" t="s">
        <v>180</v>
      </c>
      <c r="B1" t="s">
        <v>181</v>
      </c>
      <c r="C1" t="s">
        <v>182</v>
      </c>
      <c r="D1" t="s">
        <v>183</v>
      </c>
      <c r="F1" t="s">
        <v>184</v>
      </c>
    </row>
    <row r="2" spans="1:8" x14ac:dyDescent="0.25">
      <c r="A2" t="s">
        <v>185</v>
      </c>
      <c r="B2" t="s">
        <v>186</v>
      </c>
      <c r="C2" t="s">
        <v>52</v>
      </c>
      <c r="D2" t="s">
        <v>56</v>
      </c>
      <c r="F2" t="s">
        <v>77</v>
      </c>
    </row>
    <row r="3" spans="1:8" x14ac:dyDescent="0.25">
      <c r="A3" t="s">
        <v>187</v>
      </c>
      <c r="B3" t="s">
        <v>188</v>
      </c>
      <c r="C3" t="s">
        <v>189</v>
      </c>
      <c r="D3" t="s">
        <v>129</v>
      </c>
      <c r="F3" t="s">
        <v>58</v>
      </c>
    </row>
    <row r="4" spans="1:8" x14ac:dyDescent="0.25">
      <c r="A4" t="s">
        <v>190</v>
      </c>
      <c r="C4" t="s">
        <v>80</v>
      </c>
      <c r="D4" t="s">
        <v>191</v>
      </c>
      <c r="F4" t="s">
        <v>67</v>
      </c>
    </row>
    <row r="5" spans="1:8" x14ac:dyDescent="0.25">
      <c r="A5" t="s">
        <v>192</v>
      </c>
      <c r="C5" t="s">
        <v>137</v>
      </c>
      <c r="D5" t="s">
        <v>193</v>
      </c>
    </row>
    <row r="6" spans="1:8" x14ac:dyDescent="0.25">
      <c r="A6" t="s">
        <v>194</v>
      </c>
      <c r="E6" t="s">
        <v>195</v>
      </c>
      <c r="G6" t="s">
        <v>196</v>
      </c>
    </row>
    <row r="7" spans="1:8" x14ac:dyDescent="0.25">
      <c r="A7" t="s">
        <v>197</v>
      </c>
      <c r="E7" t="s">
        <v>198</v>
      </c>
      <c r="G7" t="s">
        <v>199</v>
      </c>
    </row>
    <row r="8" spans="1:8" x14ac:dyDescent="0.25">
      <c r="E8" t="s">
        <v>200</v>
      </c>
      <c r="G8" t="s">
        <v>201</v>
      </c>
    </row>
    <row r="9" spans="1:8" x14ac:dyDescent="0.25">
      <c r="E9" t="s">
        <v>202</v>
      </c>
    </row>
    <row r="10" spans="1:8" x14ac:dyDescent="0.25">
      <c r="E10" t="s">
        <v>203</v>
      </c>
    </row>
    <row r="12" spans="1:8" s="3" customFormat="1" ht="74.25" customHeight="1" x14ac:dyDescent="0.25">
      <c r="A12" s="11"/>
      <c r="C12" s="12"/>
      <c r="D12" s="6"/>
      <c r="H12" s="3" t="s">
        <v>204</v>
      </c>
    </row>
    <row r="13" spans="1:8" s="3" customFormat="1" ht="74.25" customHeight="1" x14ac:dyDescent="0.25">
      <c r="A13" s="11"/>
      <c r="C13" s="12"/>
      <c r="D13" s="6"/>
      <c r="H13" s="3" t="s">
        <v>205</v>
      </c>
    </row>
    <row r="14" spans="1:8" s="3" customFormat="1" ht="74.25" customHeight="1" x14ac:dyDescent="0.25">
      <c r="A14" s="11"/>
      <c r="C14" s="12"/>
      <c r="D14" s="2"/>
      <c r="H14" s="3" t="s">
        <v>206</v>
      </c>
    </row>
    <row r="15" spans="1:8" s="3" customFormat="1" ht="74.25" customHeight="1" x14ac:dyDescent="0.25">
      <c r="A15" s="11"/>
      <c r="C15" s="12"/>
      <c r="D15" s="2"/>
      <c r="H15" s="3" t="s">
        <v>207</v>
      </c>
    </row>
    <row r="16" spans="1:8" s="3" customFormat="1" ht="74.25" customHeight="1" thickBot="1" x14ac:dyDescent="0.3">
      <c r="A16" s="11"/>
      <c r="C16" s="12"/>
      <c r="D16" s="5"/>
    </row>
    <row r="17" spans="1:4" s="3" customFormat="1" ht="74.25" customHeight="1" x14ac:dyDescent="0.25">
      <c r="A17" s="11"/>
      <c r="C17" s="12"/>
      <c r="D17" s="4"/>
    </row>
    <row r="18" spans="1:4" s="3" customFormat="1" ht="74.25" customHeight="1" x14ac:dyDescent="0.25">
      <c r="A18" s="11"/>
      <c r="C18" s="12"/>
      <c r="D18" s="6"/>
    </row>
    <row r="19" spans="1:4" s="3" customFormat="1" ht="74.25" customHeight="1" x14ac:dyDescent="0.25">
      <c r="A19" s="11"/>
      <c r="C19" s="12"/>
      <c r="D19" s="6"/>
    </row>
    <row r="20" spans="1:4" s="3" customFormat="1" ht="74.25" customHeight="1" x14ac:dyDescent="0.25">
      <c r="A20" s="11"/>
      <c r="C20" s="12"/>
      <c r="D20" s="6"/>
    </row>
    <row r="21" spans="1:4" s="3" customFormat="1" ht="74.25" customHeight="1" thickBot="1" x14ac:dyDescent="0.3">
      <c r="A21" s="11"/>
      <c r="C21" s="13"/>
      <c r="D21" s="6"/>
    </row>
    <row r="22" spans="1:4" ht="18.75" thickBot="1" x14ac:dyDescent="0.3">
      <c r="C22" s="13"/>
      <c r="D22" s="4"/>
    </row>
    <row r="23" spans="1:4" ht="18.75" thickBot="1" x14ac:dyDescent="0.3">
      <c r="C23" s="13"/>
      <c r="D23" s="1"/>
    </row>
    <row r="24" spans="1:4" ht="18" x14ac:dyDescent="0.25">
      <c r="C24" s="14"/>
      <c r="D24" s="4"/>
    </row>
    <row r="25" spans="1:4" ht="18" x14ac:dyDescent="0.25">
      <c r="C25" s="14"/>
      <c r="D25" s="6"/>
    </row>
    <row r="26" spans="1:4" ht="18" x14ac:dyDescent="0.25">
      <c r="C26" s="14"/>
      <c r="D26" s="6"/>
    </row>
    <row r="27" spans="1:4" ht="18.75" thickBot="1" x14ac:dyDescent="0.3">
      <c r="C27" s="14"/>
      <c r="D27" s="5"/>
    </row>
    <row r="28" spans="1:4" ht="18" x14ac:dyDescent="0.25">
      <c r="C28" s="14"/>
      <c r="D28" s="4"/>
    </row>
    <row r="29" spans="1:4" ht="18" x14ac:dyDescent="0.25">
      <c r="C29" s="14"/>
      <c r="D29" s="6"/>
    </row>
    <row r="30" spans="1:4" ht="18" x14ac:dyDescent="0.25">
      <c r="C30" s="14"/>
      <c r="D30" s="6"/>
    </row>
    <row r="31" spans="1:4" ht="18" x14ac:dyDescent="0.25">
      <c r="C31" s="14"/>
      <c r="D31" s="6"/>
    </row>
    <row r="32" spans="1:4" ht="18" x14ac:dyDescent="0.25">
      <c r="C32" s="15"/>
      <c r="D32" s="6"/>
    </row>
    <row r="33" spans="3:4" ht="18" x14ac:dyDescent="0.25">
      <c r="C33" s="15"/>
      <c r="D33" s="6"/>
    </row>
    <row r="34" spans="3:4" ht="18" x14ac:dyDescent="0.25">
      <c r="C34" s="15"/>
      <c r="D34" s="5"/>
    </row>
    <row r="35" spans="3:4" ht="18" x14ac:dyDescent="0.25">
      <c r="C35" s="15"/>
      <c r="D35" s="5"/>
    </row>
    <row r="36" spans="3:4" ht="18" x14ac:dyDescent="0.25">
      <c r="C36" s="15"/>
      <c r="D36" s="5"/>
    </row>
    <row r="37" spans="3:4" ht="18" x14ac:dyDescent="0.25">
      <c r="C37" s="15"/>
      <c r="D37" s="5"/>
    </row>
    <row r="38" spans="3:4" ht="18" x14ac:dyDescent="0.25">
      <c r="C38" s="15"/>
      <c r="D38" s="8"/>
    </row>
    <row r="39" spans="3:4" ht="18" x14ac:dyDescent="0.25">
      <c r="C39" s="15"/>
      <c r="D39" s="8"/>
    </row>
    <row r="40" spans="3:4" ht="18" x14ac:dyDescent="0.25">
      <c r="C40" s="16"/>
      <c r="D40" s="8"/>
    </row>
    <row r="41" spans="3:4" ht="18" x14ac:dyDescent="0.25">
      <c r="C41" s="16"/>
      <c r="D41" s="8"/>
    </row>
    <row r="42" spans="3:4" ht="18.75" thickBot="1" x14ac:dyDescent="0.3">
      <c r="C42" s="17"/>
      <c r="D42" s="8"/>
    </row>
    <row r="43" spans="3:4" ht="18" x14ac:dyDescent="0.25">
      <c r="C43" s="18"/>
      <c r="D43" s="4"/>
    </row>
    <row r="44" spans="3:4" ht="18" x14ac:dyDescent="0.25">
      <c r="C44" s="19"/>
      <c r="D44" s="5"/>
    </row>
    <row r="45" spans="3:4" ht="18" x14ac:dyDescent="0.25">
      <c r="C45" s="19"/>
      <c r="D45" s="5"/>
    </row>
    <row r="46" spans="3:4" ht="18" x14ac:dyDescent="0.25">
      <c r="C46" s="19"/>
      <c r="D46" s="8"/>
    </row>
    <row r="47" spans="3:4" ht="18.75" thickBot="1" x14ac:dyDescent="0.3">
      <c r="C47" s="20"/>
      <c r="D47" s="7"/>
    </row>
    <row r="48" spans="3:4" ht="18" x14ac:dyDescent="0.25">
      <c r="C48" s="21"/>
    </row>
    <row r="49" spans="3:3" ht="18" x14ac:dyDescent="0.25">
      <c r="C49" s="21"/>
    </row>
    <row r="50" spans="3:3" ht="18" x14ac:dyDescent="0.25">
      <c r="C50" s="21"/>
    </row>
    <row r="51" spans="3:3" ht="18" x14ac:dyDescent="0.25">
      <c r="C51" s="21"/>
    </row>
    <row r="52" spans="3:3" ht="18" x14ac:dyDescent="0.25">
      <c r="C52" s="22"/>
    </row>
    <row r="53" spans="3:3" ht="18" x14ac:dyDescent="0.25">
      <c r="C53" s="22"/>
    </row>
    <row r="54" spans="3:3" ht="18" x14ac:dyDescent="0.25">
      <c r="C54" s="22"/>
    </row>
    <row r="55" spans="3:3" ht="18" x14ac:dyDescent="0.25">
      <c r="C55" s="22"/>
    </row>
    <row r="56" spans="3:3" ht="18" x14ac:dyDescent="0.25">
      <c r="C56" s="23"/>
    </row>
    <row r="57" spans="3:3" ht="18" x14ac:dyDescent="0.25">
      <c r="C57" s="24"/>
    </row>
    <row r="58" spans="3:3" ht="18" x14ac:dyDescent="0.25">
      <c r="C58" s="24"/>
    </row>
    <row r="59" spans="3:3" ht="18" x14ac:dyDescent="0.25">
      <c r="C59" s="24"/>
    </row>
    <row r="60" spans="3:3" ht="18.75" thickBot="1" x14ac:dyDescent="0.3">
      <c r="C60" s="25"/>
    </row>
    <row r="61" spans="3:3" ht="18" x14ac:dyDescent="0.25">
      <c r="C61" s="26"/>
    </row>
    <row r="62" spans="3:3" ht="18" x14ac:dyDescent="0.25">
      <c r="C62" s="27"/>
    </row>
    <row r="63" spans="3:3" ht="18" x14ac:dyDescent="0.25">
      <c r="C63" s="27"/>
    </row>
    <row r="64" spans="3:3" ht="18" x14ac:dyDescent="0.25">
      <c r="C64" s="27"/>
    </row>
    <row r="65" spans="3:3" ht="18" x14ac:dyDescent="0.25">
      <c r="C65" s="27"/>
    </row>
    <row r="66" spans="3:3" ht="18" x14ac:dyDescent="0.25">
      <c r="C66" s="28"/>
    </row>
    <row r="67" spans="3:3" ht="18" x14ac:dyDescent="0.25">
      <c r="C67" s="28"/>
    </row>
    <row r="68" spans="3:3" ht="18" x14ac:dyDescent="0.25">
      <c r="C68" s="28"/>
    </row>
    <row r="69" spans="3:3" ht="18" x14ac:dyDescent="0.25">
      <c r="C69" s="28"/>
    </row>
    <row r="70" spans="3:3" ht="18" x14ac:dyDescent="0.25">
      <c r="C70" s="28"/>
    </row>
    <row r="71" spans="3:3" ht="18" x14ac:dyDescent="0.25">
      <c r="C71" s="29"/>
    </row>
    <row r="72" spans="3:3" ht="18" x14ac:dyDescent="0.25">
      <c r="C72" s="28"/>
    </row>
    <row r="73" spans="3:3" ht="18" x14ac:dyDescent="0.25">
      <c r="C73" s="28"/>
    </row>
    <row r="74" spans="3:3" ht="18" x14ac:dyDescent="0.25">
      <c r="C74" s="28"/>
    </row>
    <row r="75" spans="3:3" ht="18" x14ac:dyDescent="0.25">
      <c r="C75" s="28"/>
    </row>
    <row r="76" spans="3:3" ht="18" x14ac:dyDescent="0.25">
      <c r="C76" s="28"/>
    </row>
    <row r="77" spans="3:3" ht="18" x14ac:dyDescent="0.25">
      <c r="C77" s="28"/>
    </row>
    <row r="78" spans="3:3" ht="18" x14ac:dyDescent="0.25">
      <c r="C78" s="28"/>
    </row>
    <row r="79" spans="3:3" ht="18" x14ac:dyDescent="0.25">
      <c r="C79" s="27"/>
    </row>
    <row r="80" spans="3:3" ht="18" x14ac:dyDescent="0.25">
      <c r="C80" s="27"/>
    </row>
    <row r="81" spans="3:3" ht="18" x14ac:dyDescent="0.25">
      <c r="C81" s="27"/>
    </row>
    <row r="82" spans="3:3" ht="18" x14ac:dyDescent="0.25">
      <c r="C82" s="27"/>
    </row>
    <row r="83" spans="3:3" ht="18" x14ac:dyDescent="0.25">
      <c r="C83" s="27"/>
    </row>
    <row r="84" spans="3:3" ht="18" x14ac:dyDescent="0.25">
      <c r="C84" s="27"/>
    </row>
    <row r="85" spans="3:3" ht="18" x14ac:dyDescent="0.25">
      <c r="C85" s="30"/>
    </row>
    <row r="86" spans="3:3" ht="18" x14ac:dyDescent="0.25">
      <c r="C86" s="27"/>
    </row>
    <row r="87" spans="3:3" ht="18" x14ac:dyDescent="0.25">
      <c r="C87" s="27"/>
    </row>
    <row r="88" spans="3:3" ht="18.75" thickBot="1" x14ac:dyDescent="0.3">
      <c r="C88" s="31"/>
    </row>
    <row r="89" spans="3:3" ht="18" x14ac:dyDescent="0.25">
      <c r="C89" s="32"/>
    </row>
    <row r="90" spans="3:3" ht="18" x14ac:dyDescent="0.25">
      <c r="C90" s="28"/>
    </row>
    <row r="91" spans="3:3" ht="18" x14ac:dyDescent="0.25">
      <c r="C91" s="28"/>
    </row>
    <row r="92" spans="3:3" ht="18" x14ac:dyDescent="0.25">
      <c r="C92" s="28"/>
    </row>
    <row r="93" spans="3:3" ht="18" x14ac:dyDescent="0.25">
      <c r="C93" s="28"/>
    </row>
    <row r="94" spans="3:3" ht="18.75" thickBot="1" x14ac:dyDescent="0.3">
      <c r="C94" s="33"/>
    </row>
    <row r="99" spans="2:3" x14ac:dyDescent="0.25">
      <c r="B99" t="s">
        <v>179</v>
      </c>
      <c r="C99" t="s">
        <v>208</v>
      </c>
    </row>
    <row r="100" spans="2:3" x14ac:dyDescent="0.25">
      <c r="B100" s="10">
        <v>1167</v>
      </c>
      <c r="C100" s="3" t="s">
        <v>209</v>
      </c>
    </row>
    <row r="101" spans="2:3" ht="30" x14ac:dyDescent="0.25">
      <c r="B101" s="10">
        <v>1131</v>
      </c>
      <c r="C101" s="3" t="s">
        <v>210</v>
      </c>
    </row>
    <row r="102" spans="2:3" x14ac:dyDescent="0.25">
      <c r="B102" s="10">
        <v>1177</v>
      </c>
      <c r="C102" s="3" t="s">
        <v>211</v>
      </c>
    </row>
    <row r="103" spans="2:3" ht="30" x14ac:dyDescent="0.25">
      <c r="B103" s="10">
        <v>1094</v>
      </c>
      <c r="C103" s="3" t="s">
        <v>212</v>
      </c>
    </row>
    <row r="104" spans="2:3" x14ac:dyDescent="0.25">
      <c r="B104" s="10">
        <v>1128</v>
      </c>
      <c r="C104" s="3" t="s">
        <v>213</v>
      </c>
    </row>
    <row r="105" spans="2:3" ht="30" x14ac:dyDescent="0.25">
      <c r="B105" s="10">
        <v>1095</v>
      </c>
      <c r="C105" s="3" t="s">
        <v>214</v>
      </c>
    </row>
    <row r="106" spans="2:3" ht="30" x14ac:dyDescent="0.25">
      <c r="B106" s="10">
        <v>1129</v>
      </c>
      <c r="C106" s="3" t="s">
        <v>215</v>
      </c>
    </row>
    <row r="107" spans="2:3" ht="45" x14ac:dyDescent="0.25">
      <c r="B107" s="10">
        <v>1120</v>
      </c>
      <c r="C107" s="3" t="s">
        <v>216</v>
      </c>
    </row>
    <row r="108" spans="2:3" x14ac:dyDescent="0.25">
      <c r="B108" s="9"/>
    </row>
    <row r="109" spans="2:3" x14ac:dyDescent="0.25">
      <c r="B109" s="9"/>
    </row>
    <row r="117" spans="2:3" x14ac:dyDescent="0.25">
      <c r="B117" t="s">
        <v>217</v>
      </c>
    </row>
    <row r="118" spans="2:3" x14ac:dyDescent="0.25">
      <c r="B118" t="s">
        <v>218</v>
      </c>
      <c r="C118" t="s">
        <v>219</v>
      </c>
    </row>
    <row r="119" spans="2:3" x14ac:dyDescent="0.25">
      <c r="B119" t="s">
        <v>220</v>
      </c>
      <c r="C119" t="s">
        <v>221</v>
      </c>
    </row>
    <row r="120" spans="2:3" x14ac:dyDescent="0.25">
      <c r="B120" t="s">
        <v>222</v>
      </c>
      <c r="C120" t="s">
        <v>223</v>
      </c>
    </row>
    <row r="121" spans="2:3" x14ac:dyDescent="0.25">
      <c r="B121" t="s">
        <v>224</v>
      </c>
      <c r="C121" t="s">
        <v>225</v>
      </c>
    </row>
    <row r="122" spans="2:3" x14ac:dyDescent="0.25">
      <c r="B122" t="s">
        <v>226</v>
      </c>
      <c r="C122" t="s">
        <v>227</v>
      </c>
    </row>
    <row r="123" spans="2:3" x14ac:dyDescent="0.25">
      <c r="B123" t="s">
        <v>228</v>
      </c>
      <c r="C123" t="s">
        <v>229</v>
      </c>
    </row>
    <row r="124" spans="2:3" x14ac:dyDescent="0.25">
      <c r="B124" t="s">
        <v>230</v>
      </c>
      <c r="C124" t="s">
        <v>231</v>
      </c>
    </row>
    <row r="125" spans="2:3" x14ac:dyDescent="0.25">
      <c r="B125" t="s">
        <v>232</v>
      </c>
      <c r="C125" t="s">
        <v>233</v>
      </c>
    </row>
    <row r="126" spans="2:3" x14ac:dyDescent="0.25">
      <c r="B126" t="s">
        <v>234</v>
      </c>
      <c r="C126" t="s">
        <v>235</v>
      </c>
    </row>
    <row r="127" spans="2:3" x14ac:dyDescent="0.25">
      <c r="B127" t="s">
        <v>236</v>
      </c>
      <c r="C127" t="s">
        <v>237</v>
      </c>
    </row>
    <row r="128" spans="2:3" x14ac:dyDescent="0.25">
      <c r="B128" t="s">
        <v>238</v>
      </c>
      <c r="C128" t="s">
        <v>239</v>
      </c>
    </row>
    <row r="129" spans="2:3" x14ac:dyDescent="0.25">
      <c r="B129" t="s">
        <v>240</v>
      </c>
      <c r="C129" t="s">
        <v>241</v>
      </c>
    </row>
    <row r="130" spans="2:3" x14ac:dyDescent="0.25">
      <c r="B130" t="s">
        <v>242</v>
      </c>
      <c r="C130" t="s">
        <v>243</v>
      </c>
    </row>
    <row r="131" spans="2:3" x14ac:dyDescent="0.25">
      <c r="B131" t="s">
        <v>244</v>
      </c>
      <c r="C131" t="s">
        <v>245</v>
      </c>
    </row>
    <row r="132" spans="2:3" x14ac:dyDescent="0.25">
      <c r="B132" t="s">
        <v>246</v>
      </c>
      <c r="C132" t="s">
        <v>247</v>
      </c>
    </row>
    <row r="133" spans="2:3" x14ac:dyDescent="0.25">
      <c r="B133" t="s">
        <v>248</v>
      </c>
      <c r="C133" t="s">
        <v>249</v>
      </c>
    </row>
    <row r="134" spans="2:3" x14ac:dyDescent="0.25">
      <c r="B134" t="s">
        <v>250</v>
      </c>
      <c r="C134" t="s">
        <v>251</v>
      </c>
    </row>
    <row r="135" spans="2:3" x14ac:dyDescent="0.25">
      <c r="B135" t="s">
        <v>252</v>
      </c>
      <c r="C135" t="s">
        <v>253</v>
      </c>
    </row>
    <row r="136" spans="2:3" x14ac:dyDescent="0.25">
      <c r="B136" t="s">
        <v>254</v>
      </c>
      <c r="C136" t="s">
        <v>255</v>
      </c>
    </row>
    <row r="137" spans="2:3" x14ac:dyDescent="0.25">
      <c r="B137" t="s">
        <v>256</v>
      </c>
      <c r="C137" t="s">
        <v>257</v>
      </c>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9.140625" defaultRowHeight="15" x14ac:dyDescent="0.25"/>
  <cols>
    <col min="1" max="256" width="11.425781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18</vt:i4>
      </vt:variant>
    </vt:vector>
  </HeadingPairs>
  <TitlesOfParts>
    <vt:vector size="21" baseType="lpstr">
      <vt:lpstr>PLAN GESTION POR PROCESO</vt:lpstr>
      <vt:lpstr>Hoja2</vt:lpstr>
      <vt:lpstr>Hoja4</vt:lpstr>
      <vt:lpstr>'PLAN GESTION POR PROCESO'!Área_de_impresión</vt:lpstr>
      <vt:lpstr>CODIGO</vt:lpstr>
      <vt:lpstr>CONTRALORIA</vt:lpstr>
      <vt:lpstr>DEPENDENCIA</vt:lpstr>
      <vt:lpstr>FUENTE</vt:lpstr>
      <vt:lpstr>INDICADOR</vt:lpstr>
      <vt:lpstr>LIDERPROCESO</vt:lpstr>
      <vt:lpstr>MEDICION</vt:lpstr>
      <vt:lpstr>MEDICIONFINAL</vt:lpstr>
      <vt:lpstr>META</vt:lpstr>
      <vt:lpstr>META2</vt:lpstr>
      <vt:lpstr>OBJETIVOS</vt:lpstr>
      <vt:lpstr>PMRFINAL</vt:lpstr>
      <vt:lpstr>PRODUCTO</vt:lpstr>
      <vt:lpstr>PROGRAMACION</vt:lpstr>
      <vt:lpstr>proyectos</vt:lpstr>
      <vt:lpstr>RUBROS</vt:lpstr>
      <vt:lpstr>SIG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Martha Stephanny Barreto Mantilla</cp:lastModifiedBy>
  <cp:revision/>
  <dcterms:created xsi:type="dcterms:W3CDTF">2016-04-29T15:58:00Z</dcterms:created>
  <dcterms:modified xsi:type="dcterms:W3CDTF">2019-05-09T20:34:51Z</dcterms:modified>
  <cp:category/>
  <cp:contentStatus/>
</cp:coreProperties>
</file>