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liliana.casas\Desktop\"/>
    </mc:Choice>
  </mc:AlternateContent>
  <xr:revisionPtr revIDLastSave="0" documentId="8_{678B1E81-2308-453E-82B5-6C16A43FF8AF}" xr6:coauthVersionLast="41" xr6:coauthVersionMax="41" xr10:uidLastSave="{00000000-0000-0000-0000-000000000000}"/>
  <bookViews>
    <workbookView xWindow="-120" yWindow="-120" windowWidth="29040" windowHeight="15840" tabRatio="691" activeTab="1" xr2:uid="{00000000-000D-0000-FFFF-FFFF00000000}"/>
  </bookViews>
  <sheets>
    <sheet name="Contexto" sheetId="15" r:id="rId1"/>
    <sheet name="PLE-PIN-F001" sheetId="3" r:id="rId2"/>
    <sheet name="Mapa_RResidual" sheetId="13" r:id="rId3"/>
    <sheet name="FuenteRiesgo_AImpacto" sheetId="5" r:id="rId4"/>
    <sheet name="Mapa_Riesgo_Inherente" sheetId="10" state="hidden" r:id="rId5"/>
    <sheet name="Nivel_Organizacional" sheetId="6" r:id="rId6"/>
    <sheet name="Caracteristicas_Controles" sheetId="7" r:id="rId7"/>
    <sheet name="Probabilidad" sheetId="8" r:id="rId8"/>
    <sheet name="Impacto" sheetId="9" r:id="rId9"/>
    <sheet name="Imp_Ambiental" sheetId="14"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0">Contexto!$B$1:$E$24</definedName>
    <definedName name="_xlnm.Print_Area" localSheetId="1">'PLE-PIN-F001'!$B$1:$AW$29</definedName>
    <definedName name="AREA_IMPACTO">#REF!</definedName>
    <definedName name="areaimpacto" localSheetId="1">'PLE-PIN-F001'!$BM$350:$BM$356</definedName>
    <definedName name="areaimpacto">'[1]SM-FO-27'!$BQ$476:$BQ$482</definedName>
    <definedName name="B" localSheetId="1">#REF!</definedName>
    <definedName name="B">#REF!</definedName>
    <definedName name="CALIFICACION" localSheetId="1">#REF!</definedName>
    <definedName name="CALIFICACION">#REF!</definedName>
    <definedName name="CAUSAS">[2]CAUSAS!$C$6:$O$11</definedName>
    <definedName name="cl" localSheetId="1">'PLE-PIN-F001'!#REF!</definedName>
    <definedName name="cl">'[1]SM-FO-27'!#REF!</definedName>
    <definedName name="CLAVE" localSheetId="1">#REF!</definedName>
    <definedName name="CLAVE">#REF!</definedName>
    <definedName name="CLAVECAUSA">[2]CAUSAS!$C$12:$O$12</definedName>
    <definedName name="CLAVECONT" localSheetId="1">#REF!</definedName>
    <definedName name="CLAVECONT">#REF!</definedName>
    <definedName name="CLAVECONTROL">'[2]NO BORRAR'!$B$41:$B$57</definedName>
    <definedName name="CLAVEOBJ" localSheetId="1">#REF!</definedName>
    <definedName name="CLAVEOBJ">#REF!</definedName>
    <definedName name="CLAVEPOL" localSheetId="1">#REF!</definedName>
    <definedName name="CLAVEPOL">#REF!</definedName>
    <definedName name="CLAVEPOLITICA">'[2]NO BORRAR'!$B$3:$B$17</definedName>
    <definedName name="CLAVEPROC" localSheetId="1">#REF!</definedName>
    <definedName name="CLAVEPROC">#REF!</definedName>
    <definedName name="CLAVEPROCEDIMIENTO">'[2]NO BORRAR'!$B$22:$B$38</definedName>
    <definedName name="CLAVERIESGO" localSheetId="1">#REF!</definedName>
    <definedName name="CLAVERIESGO">#REF!</definedName>
    <definedName name="CODIGO" localSheetId="1">#REF!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 localSheetId="1">#REF!</definedName>
    <definedName name="CONTROLES">#REF!</definedName>
    <definedName name="DIRECCION_ACTIVIDADES_MARITIMAS" localSheetId="1">#REF!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 localSheetId="1">'PLE-PIN-F001'!$BL$350:$BL$354</definedName>
    <definedName name="fuentesriesgo">'[1]SM-FO-27'!$BP$476:$BP$480</definedName>
    <definedName name="g" localSheetId="1">#REF!</definedName>
    <definedName name="g">#REF!</definedName>
    <definedName name="GRAVEDAD" localSheetId="1">#REF!</definedName>
    <definedName name="GRAVEDAD">#REF!</definedName>
    <definedName name="IMPACTO">#REF!</definedName>
    <definedName name="INSTALACIONES">#REF!</definedName>
    <definedName name="LET">#REF!</definedName>
    <definedName name="MACROPROCESO">#REF!</definedName>
    <definedName name="nivelorgriesgo" localSheetId="1">'PLE-PIN-F001'!$BN$350:$BN$352</definedName>
    <definedName name="nivelorgriesgo">'[1]SM-FO-27'!$BR$481:$BR$483</definedName>
    <definedName name="NN" localSheetId="1">#REF!</definedName>
    <definedName name="NN">#REF!</definedName>
    <definedName name="NOMBRE_RIESGO" localSheetId="1">#REF!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 localSheetId="1">#REF!</definedName>
    <definedName name="POLITICAS_GUBERNAMENTALES">#REF!</definedName>
    <definedName name="politicasmanejo">'PLE-PIN-F001'!$BY$350:$BY$354</definedName>
    <definedName name="PROCEDIMIENTO" localSheetId="1">#REF!</definedName>
    <definedName name="PROCEDIMIENTO">#REF!</definedName>
    <definedName name="PROCESO" localSheetId="1">#REF!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 localSheetId="1">#REF!</definedName>
    <definedName name="RIESGOS">#REF!</definedName>
    <definedName name="SE" localSheetId="1">#REF!</definedName>
    <definedName name="SE">#REF!</definedName>
    <definedName name="SI_NO">'[3]NO BORRAR'!$F$1:$F$2</definedName>
    <definedName name="SINO" localSheetId="1">#REF!</definedName>
    <definedName name="SINO">#REF!</definedName>
    <definedName name="SISTEMAS" localSheetId="1">#REF!</definedName>
    <definedName name="SISTEMAS">#REF!</definedName>
    <definedName name="TECNOLOGIA">#REF!</definedName>
    <definedName name="Tipificacionriesgo" localSheetId="1">'PLE-PIN-F001'!$BN$363:$BN$374</definedName>
    <definedName name="Tipificacionriesgo">'[1]SM-FO-27'!$BR$486:$BR$499</definedName>
    <definedName name="TIPOACCION">'[2]NO BORRAR'!$I$1:$I$9</definedName>
    <definedName name="tiposriesgo">'PLE-PIN-F001'!$BN$363:$BN$371</definedName>
    <definedName name="_xlnm.Print_Titles" localSheetId="1">'PLE-PIN-F001'!$20:$22</definedName>
    <definedName name="TOTAL_PUNTAJE_RIESGO" localSheetId="1">#REF!</definedName>
    <definedName name="TOTAL_PUNTAJE_RIESGO">#REF!</definedName>
    <definedName name="TRATAMIENTO" localSheetId="1">#REF!</definedName>
    <definedName name="TRATAMIENTO">#REF!</definedName>
    <definedName name="TRATAMIENTO_RIESGO">'[3]NO BORRAR'!$G$1:$G$5</definedName>
    <definedName name="trIANGULO" localSheetId="1">#REF!</definedName>
    <definedName name="trIANGULO">#REF!</definedName>
    <definedName name="X" localSheetId="1">#REF!</definedName>
    <definedName name="X">#REF!</definedName>
    <definedName name="Y">#REF!</definedName>
    <definedName name="Z">#REF!</definedName>
    <definedName name="zona">#REF!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5" i="13" l="1"/>
  <c r="AI25" i="3" l="1"/>
  <c r="X24" i="3"/>
  <c r="Y24" i="3"/>
  <c r="AA24" i="3"/>
  <c r="X23" i="3"/>
  <c r="Y23" i="3"/>
  <c r="AA23" i="3"/>
  <c r="K24" i="3"/>
  <c r="C44" i="13"/>
  <c r="M24" i="3"/>
  <c r="D44" i="13"/>
  <c r="AP18" i="3"/>
  <c r="AP17" i="3"/>
  <c r="AP16" i="3"/>
  <c r="AP14" i="3"/>
  <c r="AP13" i="3"/>
  <c r="AP9" i="3"/>
  <c r="AP8" i="3"/>
  <c r="AP7" i="3"/>
  <c r="AP6" i="3"/>
  <c r="AP5" i="3"/>
  <c r="AR5" i="3"/>
  <c r="AR4" i="3"/>
  <c r="K23" i="3"/>
  <c r="C43" i="13"/>
  <c r="M23" i="3"/>
  <c r="D43" i="13"/>
  <c r="C45" i="10"/>
  <c r="B23" i="3"/>
  <c r="B24" i="3"/>
  <c r="B44" i="13"/>
  <c r="B41" i="10"/>
  <c r="B44" i="10"/>
  <c r="B46" i="10"/>
  <c r="AO5" i="3"/>
  <c r="AO6" i="3"/>
  <c r="AO7" i="3"/>
  <c r="AO8" i="3"/>
  <c r="AR8" i="3"/>
  <c r="AU8" i="3"/>
  <c r="AO9" i="3"/>
  <c r="AR9" i="3"/>
  <c r="AU9" i="3"/>
  <c r="AO13" i="3"/>
  <c r="AR13" i="3"/>
  <c r="AU13" i="3"/>
  <c r="AO14" i="3"/>
  <c r="AR14" i="3"/>
  <c r="AU14" i="3"/>
  <c r="AO16" i="3"/>
  <c r="AR16" i="3"/>
  <c r="AU16" i="3"/>
  <c r="AO17" i="3"/>
  <c r="AR17" i="3"/>
  <c r="AU17" i="3"/>
  <c r="AO18" i="3"/>
  <c r="AR18" i="3"/>
  <c r="B48" i="10"/>
  <c r="D46" i="10"/>
  <c r="F46" i="10" s="1"/>
  <c r="D48" i="10"/>
  <c r="C47" i="10"/>
  <c r="C43" i="10"/>
  <c r="H43" i="10" s="1"/>
  <c r="C39" i="10"/>
  <c r="J39" i="10" s="1"/>
  <c r="D42" i="10"/>
  <c r="D44" i="10"/>
  <c r="C41" i="10"/>
  <c r="E41" i="10" s="1"/>
  <c r="C44" i="10"/>
  <c r="M44" i="10" s="1"/>
  <c r="C42" i="10"/>
  <c r="D40" i="10"/>
  <c r="N23" i="3"/>
  <c r="O23" i="3"/>
  <c r="D39" i="10"/>
  <c r="C48" i="10"/>
  <c r="I48" i="10"/>
  <c r="B40" i="10"/>
  <c r="C46" i="10"/>
  <c r="M42" i="10"/>
  <c r="AE24" i="3"/>
  <c r="AF24" i="3"/>
  <c r="AG24" i="3"/>
  <c r="AH24" i="3"/>
  <c r="H44" i="13"/>
  <c r="F44" i="13" s="1"/>
  <c r="AE23" i="3"/>
  <c r="AF23" i="3"/>
  <c r="G43" i="13"/>
  <c r="Q43" i="13" s="1"/>
  <c r="AG23" i="3"/>
  <c r="AH23" i="3"/>
  <c r="H43" i="13"/>
  <c r="D45" i="10"/>
  <c r="K45" i="10" s="1"/>
  <c r="D41" i="10"/>
  <c r="H41" i="10" s="1"/>
  <c r="D43" i="10"/>
  <c r="B47" i="10"/>
  <c r="B45" i="10"/>
  <c r="D47" i="10"/>
  <c r="I47" i="10" s="1"/>
  <c r="AB23" i="3"/>
  <c r="AB24" i="3"/>
  <c r="B42" i="10"/>
  <c r="B43" i="10"/>
  <c r="B43" i="13"/>
  <c r="B39" i="10"/>
  <c r="C40" i="10"/>
  <c r="J40" i="10" s="1"/>
  <c r="N24" i="3"/>
  <c r="F42" i="10"/>
  <c r="M48" i="10"/>
  <c r="L48" i="10"/>
  <c r="K43" i="10"/>
  <c r="J48" i="10"/>
  <c r="F48" i="10"/>
  <c r="G48" i="10"/>
  <c r="H42" i="10"/>
  <c r="E48" i="10"/>
  <c r="M46" i="10"/>
  <c r="K42" i="10"/>
  <c r="E42" i="10"/>
  <c r="G41" i="10"/>
  <c r="H39" i="10"/>
  <c r="H48" i="10"/>
  <c r="K48" i="10"/>
  <c r="G42" i="10"/>
  <c r="I42" i="10"/>
  <c r="L42" i="10"/>
  <c r="K44" i="10"/>
  <c r="J42" i="10"/>
  <c r="F43" i="10"/>
  <c r="H44" i="10"/>
  <c r="AI24" i="3"/>
  <c r="AJ24" i="3"/>
  <c r="G44" i="13"/>
  <c r="M44" i="13" s="1"/>
  <c r="G39" i="10"/>
  <c r="AI23" i="3"/>
  <c r="AJ23" i="3"/>
  <c r="H46" i="10"/>
  <c r="M41" i="10"/>
  <c r="J41" i="10"/>
  <c r="M45" i="10"/>
  <c r="H45" i="10"/>
  <c r="F45" i="10"/>
  <c r="E45" i="10"/>
  <c r="H40" i="10"/>
  <c r="L40" i="10"/>
  <c r="E40" i="10"/>
  <c r="G40" i="10"/>
  <c r="K40" i="10"/>
  <c r="L47" i="10"/>
  <c r="O24" i="3"/>
  <c r="E43" i="10"/>
  <c r="I43" i="10"/>
  <c r="G43" i="10"/>
  <c r="M43" i="10"/>
  <c r="J47" i="10"/>
  <c r="N44" i="13"/>
  <c r="AG44" i="13"/>
  <c r="AB44" i="13"/>
  <c r="V44" i="13"/>
  <c r="R44" i="13"/>
  <c r="K44" i="13"/>
  <c r="H15" i="13"/>
  <c r="H49" i="10" l="1"/>
  <c r="D21" i="10" s="1"/>
  <c r="W44" i="13"/>
  <c r="Z44" i="13"/>
  <c r="E46" i="10"/>
  <c r="J44" i="10"/>
  <c r="E44" i="10"/>
  <c r="K39" i="10"/>
  <c r="L39" i="10"/>
  <c r="O44" i="13"/>
  <c r="AE44" i="13"/>
  <c r="AA44" i="13"/>
  <c r="AF44" i="13"/>
  <c r="T44" i="13"/>
  <c r="I44" i="13"/>
  <c r="Y44" i="13"/>
  <c r="Q44" i="13"/>
  <c r="Q45" i="13" s="1"/>
  <c r="J10" i="13" s="1"/>
  <c r="G47" i="10"/>
  <c r="K47" i="10"/>
  <c r="L43" i="10"/>
  <c r="L41" i="10"/>
  <c r="I40" i="10"/>
  <c r="F40" i="10"/>
  <c r="I45" i="10"/>
  <c r="J45" i="10"/>
  <c r="I41" i="10"/>
  <c r="F41" i="10"/>
  <c r="J46" i="10"/>
  <c r="F44" i="10"/>
  <c r="L44" i="10"/>
  <c r="M39" i="10"/>
  <c r="F39" i="10"/>
  <c r="J43" i="10"/>
  <c r="J49" i="10" s="1"/>
  <c r="H21" i="10" s="1"/>
  <c r="I39" i="10"/>
  <c r="E47" i="10"/>
  <c r="K41" i="10"/>
  <c r="K46" i="10"/>
  <c r="E39" i="10"/>
  <c r="E49" i="10" s="1"/>
  <c r="D16" i="10" s="1"/>
  <c r="AD44" i="13"/>
  <c r="U44" i="13"/>
  <c r="P44" i="13"/>
  <c r="J44" i="13"/>
  <c r="M47" i="10"/>
  <c r="L44" i="13"/>
  <c r="X44" i="13"/>
  <c r="AC44" i="13"/>
  <c r="H47" i="10"/>
  <c r="F47" i="10"/>
  <c r="M40" i="10"/>
  <c r="G45" i="10"/>
  <c r="L45" i="10"/>
  <c r="G46" i="10"/>
  <c r="G49" i="10" s="1"/>
  <c r="H16" i="10" s="1"/>
  <c r="I44" i="10"/>
  <c r="G44" i="10"/>
  <c r="I46" i="10"/>
  <c r="L46" i="10"/>
  <c r="E44" i="13"/>
  <c r="N43" i="13"/>
  <c r="F43" i="13"/>
  <c r="C39" i="13" s="1"/>
  <c r="AE16" i="3" s="1"/>
  <c r="AK16" i="3" s="1"/>
  <c r="AB43" i="13"/>
  <c r="T43" i="13"/>
  <c r="U43" i="13"/>
  <c r="R43" i="13"/>
  <c r="O43" i="13"/>
  <c r="P43" i="13"/>
  <c r="E43" i="13"/>
  <c r="F39" i="13"/>
  <c r="AE43" i="13"/>
  <c r="AD43" i="13"/>
  <c r="V43" i="13"/>
  <c r="AF43" i="13"/>
  <c r="L43" i="13"/>
  <c r="AC43" i="13"/>
  <c r="M43" i="13"/>
  <c r="Y43" i="13"/>
  <c r="X43" i="13"/>
  <c r="W43" i="13"/>
  <c r="I43" i="13"/>
  <c r="K43" i="13"/>
  <c r="AG43" i="13"/>
  <c r="J43" i="13"/>
  <c r="AA43" i="13"/>
  <c r="Z43" i="13"/>
  <c r="K45" i="13" l="1"/>
  <c r="D15" i="13" s="1"/>
  <c r="J30" i="13"/>
  <c r="AF45" i="13"/>
  <c r="AB45" i="13"/>
  <c r="F30" i="13" s="1"/>
  <c r="H25" i="13"/>
  <c r="AA45" i="13"/>
  <c r="M45" i="13"/>
  <c r="F15" i="13" s="1"/>
  <c r="L10" i="13"/>
  <c r="R45" i="13"/>
  <c r="L49" i="10"/>
  <c r="F26" i="10" s="1"/>
  <c r="W45" i="13"/>
  <c r="J15" i="13" s="1"/>
  <c r="AD45" i="13"/>
  <c r="J25" i="13" s="1"/>
  <c r="U45" i="13"/>
  <c r="H20" i="13" s="1"/>
  <c r="F49" i="10"/>
  <c r="F16" i="10" s="1"/>
  <c r="K49" i="10"/>
  <c r="D26" i="10" s="1"/>
  <c r="AG45" i="13"/>
  <c r="L30" i="13" s="1"/>
  <c r="X45" i="13"/>
  <c r="L15" i="13" s="1"/>
  <c r="L45" i="13"/>
  <c r="L25" i="13"/>
  <c r="AE45" i="13"/>
  <c r="P45" i="13"/>
  <c r="D30" i="13" s="1"/>
  <c r="F20" i="13"/>
  <c r="T45" i="13"/>
  <c r="M49" i="10"/>
  <c r="H26" i="10" s="1"/>
  <c r="I49" i="10"/>
  <c r="F21" i="10" s="1"/>
  <c r="L20" i="13"/>
  <c r="Z45" i="13"/>
  <c r="O45" i="13"/>
  <c r="D25" i="13" s="1"/>
  <c r="D10" i="13"/>
  <c r="I45" i="13"/>
  <c r="V45" i="13"/>
  <c r="F25" i="13" s="1"/>
  <c r="J20" i="13"/>
  <c r="Y45" i="13"/>
  <c r="J45" i="13"/>
  <c r="F10" i="13" s="1"/>
  <c r="H30" i="13"/>
  <c r="AC45" i="13"/>
  <c r="N45" i="13"/>
  <c r="D20" i="13" s="1"/>
  <c r="H10" i="13"/>
</calcChain>
</file>

<file path=xl/sharedStrings.xml><?xml version="1.0" encoding="utf-8"?>
<sst xmlns="http://schemas.openxmlformats.org/spreadsheetml/2006/main" count="719" uniqueCount="476">
  <si>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</si>
  <si>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</si>
  <si>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</si>
  <si>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</si>
  <si>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</si>
  <si>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</si>
  <si>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</si>
  <si>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</si>
  <si>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</si>
  <si>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</si>
  <si>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</si>
  <si>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</si>
  <si>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</si>
  <si>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</si>
  <si>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</si>
  <si>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</si>
  <si>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</si>
  <si>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</si>
  <si>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</si>
  <si>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</si>
  <si>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</si>
  <si>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</si>
  <si>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</si>
  <si>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</si>
  <si>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</si>
  <si>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</si>
  <si>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</si>
  <si>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</si>
  <si>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</si>
  <si>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</si>
  <si>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</si>
  <si>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</si>
  <si>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</si>
  <si>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</si>
  <si>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</si>
  <si>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</si>
  <si>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</si>
  <si>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</si>
  <si>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</si>
  <si>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</si>
  <si>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</si>
  <si>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</si>
  <si>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</si>
  <si>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</si>
  <si>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</si>
  <si>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</si>
  <si>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</si>
  <si>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</si>
  <si>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</si>
  <si>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</si>
  <si>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</si>
  <si>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</si>
  <si>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</si>
  <si>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CONTROL</t>
  </si>
  <si>
    <t>N° PLAN DE MEJORA ASOCIADO</t>
  </si>
  <si>
    <t>Información</t>
  </si>
  <si>
    <t>Estratégico</t>
  </si>
  <si>
    <t>Táctico</t>
  </si>
  <si>
    <t>Operativo</t>
  </si>
  <si>
    <t>ELEMENTOS QUE LOS CARACTERIZAN</t>
  </si>
  <si>
    <t>Estratégicos</t>
  </si>
  <si>
    <t>Tácticos</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</si>
  <si>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</si>
  <si>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</si>
  <si>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</si>
  <si>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</si>
  <si>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</si>
  <si>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</si>
  <si>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</si>
  <si>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</si>
  <si>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</si>
  <si>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</si>
  <si>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</si>
  <si>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</si>
  <si>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</si>
  <si>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</si>
  <si>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</si>
  <si>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</si>
  <si>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</si>
  <si>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</si>
  <si>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</si>
  <si>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Semiautomático</t>
  </si>
  <si>
    <t>Manual/Visual</t>
  </si>
  <si>
    <t>CARACTERÍSTICAS DE LOS CONTROLES</t>
  </si>
  <si>
    <t>CALIICACIÓN</t>
  </si>
  <si>
    <t>INEXISTENTE</t>
  </si>
  <si>
    <t>MALO</t>
  </si>
  <si>
    <t>REGULAR</t>
  </si>
  <si>
    <t>BUENO</t>
  </si>
  <si>
    <t>EXCELENTE</t>
  </si>
  <si>
    <t>PROBABILIDAD DEL RIESGO</t>
  </si>
  <si>
    <t>ESCALAS DE IMPACTO</t>
  </si>
  <si>
    <t>PERFIL DE RIESGO DEL PROCESO</t>
  </si>
  <si>
    <t>CRITICIDAD</t>
  </si>
  <si>
    <t>MAPA DE RIESGO INHERENTE</t>
  </si>
  <si>
    <t>Impacto</t>
  </si>
  <si>
    <t>Probabilidad</t>
  </si>
  <si>
    <t>Fuente de riesgo</t>
  </si>
  <si>
    <t>Area de impacto</t>
  </si>
  <si>
    <t>PROCESO:</t>
  </si>
  <si>
    <t>LÍDER:</t>
  </si>
  <si>
    <t>OBJETIVO:</t>
  </si>
  <si>
    <t>VERSIÓN</t>
  </si>
  <si>
    <t>FECHA</t>
  </si>
  <si>
    <t>RowS(39:39).Select</t>
  </si>
  <si>
    <t>Aceptable</t>
  </si>
  <si>
    <t>Moderada</t>
  </si>
  <si>
    <t>Inaceptable</t>
  </si>
  <si>
    <t>Baja-Leve</t>
  </si>
  <si>
    <t>Baja-Moderado</t>
  </si>
  <si>
    <t>Baja-Catastrófico</t>
  </si>
  <si>
    <t>Media-Leve</t>
  </si>
  <si>
    <t>Media-Moderado</t>
  </si>
  <si>
    <t>Media-Catastrófico</t>
  </si>
  <si>
    <t>Alta-Leve</t>
  </si>
  <si>
    <t>Alta-Moderado</t>
  </si>
  <si>
    <t>Alta-
Catastrófico</t>
  </si>
  <si>
    <t>Rresidual</t>
  </si>
  <si>
    <t>Severidad</t>
  </si>
  <si>
    <t>Prob Res</t>
  </si>
  <si>
    <t>Imp Res</t>
  </si>
  <si>
    <t>CRITERIOS DE VALORACIÓN</t>
  </si>
  <si>
    <t>Alcance</t>
  </si>
  <si>
    <t>Duración</t>
  </si>
  <si>
    <t>Recuperabilidad</t>
  </si>
  <si>
    <t>Cantidad</t>
  </si>
  <si>
    <t>Normatividad</t>
  </si>
  <si>
    <t>$1:$2</t>
  </si>
  <si>
    <t>PROBABLE</t>
  </si>
  <si>
    <t>IMPROBABLE</t>
  </si>
  <si>
    <t>MAYOR</t>
  </si>
  <si>
    <t>MENOR</t>
  </si>
  <si>
    <t>CASI SEGURO</t>
  </si>
  <si>
    <t>POSIBLE</t>
  </si>
  <si>
    <t>RARO</t>
  </si>
  <si>
    <t>ALTO</t>
  </si>
  <si>
    <t>$H:$I</t>
  </si>
  <si>
    <t>Tolerable</t>
  </si>
  <si>
    <t>Moderado</t>
  </si>
  <si>
    <t>Importante</t>
  </si>
  <si>
    <t>Raro-Menor</t>
  </si>
  <si>
    <t>Raro-Moderado</t>
  </si>
  <si>
    <t>Improbable-Menor</t>
  </si>
  <si>
    <t>Raro-
Mayor</t>
  </si>
  <si>
    <t>Raro-Catastrófico</t>
  </si>
  <si>
    <t>Improbable - Moderado</t>
  </si>
  <si>
    <t>Posible - Menor</t>
  </si>
  <si>
    <t>Posible - Moderado</t>
  </si>
  <si>
    <t>Probable - Menor</t>
  </si>
  <si>
    <t>Improbable - Mayor</t>
  </si>
  <si>
    <t>$X:$X</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</si>
  <si>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</si>
  <si>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</si>
  <si>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</si>
  <si>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</si>
  <si>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</si>
  <si>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</si>
  <si>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</si>
  <si>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</si>
  <si>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</si>
  <si>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</si>
  <si>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$10:$</t>
  </si>
  <si>
    <t>$AC:$</t>
  </si>
  <si>
    <t>MAPA DE RIESGOS</t>
  </si>
  <si>
    <t>$5:$6</t>
  </si>
  <si>
    <t>$9:$9</t>
  </si>
  <si>
    <t>$E$2:</t>
  </si>
  <si>
    <t>$I:$I</t>
  </si>
  <si>
    <t>Calidad</t>
  </si>
  <si>
    <t>MÍNIMO</t>
  </si>
  <si>
    <t>$D:$D</t>
  </si>
  <si>
    <t>$F:$F</t>
  </si>
  <si>
    <t>$K:$K</t>
  </si>
  <si>
    <t>$M:$M</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</si>
  <si>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</si>
  <si>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</si>
  <si>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</si>
  <si>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</si>
  <si>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</si>
  <si>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</si>
  <si>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</si>
  <si>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</si>
  <si>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</si>
  <si>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</si>
  <si>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$F$17</t>
  </si>
  <si>
    <t>DESCRIPCIÓN DE LA MODIFICACIÓN</t>
  </si>
  <si>
    <t>EVENTO</t>
  </si>
  <si>
    <t>RELACIÓN DE ÁREAS DE IMPACTO Y FUENTES DE RIESGO
DURANTE LA IDENTIFICACIÓN DE RIESGOS</t>
  </si>
  <si>
    <t>Ambiente</t>
  </si>
  <si>
    <t>Credibilidad, buen nombre y reputación</t>
  </si>
  <si>
    <t xml:space="preserve">                  Área de Impacto
Fuente de Riesgo</t>
  </si>
  <si>
    <t>Tecnología</t>
  </si>
  <si>
    <t>Externa</t>
  </si>
  <si>
    <t xml:space="preserve">Calidad
</t>
  </si>
  <si>
    <t>Servidor público o contratista</t>
  </si>
  <si>
    <t>RIESGO = 1+2+3</t>
  </si>
  <si>
    <r>
      <t xml:space="preserve">SECRETARÍA DISTRITAL DE GOBIERNO 
</t>
    </r>
    <r>
      <rPr>
        <b/>
        <sz val="18"/>
        <color indexed="60"/>
        <rFont val="Arial"/>
        <family val="2"/>
      </rPr>
      <t>FORMATO MATRIZ DE RIESGO</t>
    </r>
  </si>
  <si>
    <t>PROCESOS</t>
  </si>
  <si>
    <t>IDENTIFICACIÓN DEL RIESGO</t>
  </si>
  <si>
    <t>TRATAMIENTO DEL RIESGO</t>
  </si>
  <si>
    <t>ANÁLISIS Y EVALUACIÓN DEL RIESGO</t>
  </si>
  <si>
    <t>Nivel Organizacional</t>
  </si>
  <si>
    <t>CALIDAD</t>
  </si>
  <si>
    <t>AMBIENTE</t>
  </si>
  <si>
    <t>INFORMACIÓN</t>
  </si>
  <si>
    <t>SERVIDOR PÚBLICO O CONTRATISTA</t>
  </si>
  <si>
    <t>CREDIBILIDAD, BUEN NOMBRE Y REPUTACIÓN</t>
  </si>
  <si>
    <t>$A$24</t>
  </si>
  <si>
    <t>$C$2:</t>
  </si>
  <si>
    <t>ZONA DE RIESGO INHERENTE</t>
  </si>
  <si>
    <t>$AG:$</t>
  </si>
  <si>
    <t>ZONA DE RIESGO RESIDUAL</t>
  </si>
  <si>
    <t>Evaluación Independiente</t>
  </si>
  <si>
    <t>Gestión del Conocimiento</t>
  </si>
  <si>
    <t>Planeación y Gestión Sectorial</t>
  </si>
  <si>
    <t>Planeación Institucional</t>
  </si>
  <si>
    <t>Gerencia de TIC</t>
  </si>
  <si>
    <t>Gestión del Patrimonio Documental</t>
  </si>
  <si>
    <t>Comunicación Estratégica</t>
  </si>
  <si>
    <t>Control Disciplinario</t>
  </si>
  <si>
    <t>Gestión Jurídica</t>
  </si>
  <si>
    <t>Gerencia del Talento Humano</t>
  </si>
  <si>
    <t>Gestión Corporativa Institucional</t>
  </si>
  <si>
    <t>Gestión Corporativa Local</t>
  </si>
  <si>
    <t>Convivencia y Dialogo Social</t>
  </si>
  <si>
    <t>Relaciones Estratégicas</t>
  </si>
  <si>
    <t>Fomento y Protección de los DDHH</t>
  </si>
  <si>
    <t>Gestión Pública Territorial Local</t>
  </si>
  <si>
    <t>Inspección, Vigilancia y Control</t>
  </si>
  <si>
    <t>Acompañamiento a la Gestión Local</t>
  </si>
  <si>
    <t>Servicio a la Ciudadanía</t>
  </si>
  <si>
    <t>Operativos/
Específico</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</si>
  <si>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</si>
  <si>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</si>
  <si>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</si>
  <si>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</si>
  <si>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$17:$</t>
  </si>
  <si>
    <t>ANÁLISIS CAUSAL</t>
  </si>
  <si>
    <t>ANÁLISIS DE IMPACTO</t>
  </si>
  <si>
    <t>Causa</t>
  </si>
  <si>
    <t>Consecuencia</t>
  </si>
  <si>
    <t>$AS$1</t>
  </si>
  <si>
    <t>MONITOREO DEL RIESGO</t>
  </si>
  <si>
    <t>MÉTODO DE VERIFICACIÓN PARA EL MONITOREO AL COMPORTAMIENTO</t>
  </si>
  <si>
    <t>OPORTUNIDADES</t>
  </si>
  <si>
    <t>FORTALEZAS</t>
  </si>
  <si>
    <t>AMENAZAS</t>
  </si>
  <si>
    <t>DEBILIDADES</t>
  </si>
  <si>
    <t>ESTRATEGIAS (FO)</t>
  </si>
  <si>
    <t>ESTRATEGIAS (DO)</t>
  </si>
  <si>
    <t>ESTRATEGIAS (FA)</t>
  </si>
  <si>
    <t>ESTRATEGIAS (DA)</t>
  </si>
  <si>
    <t>SECRETARIA DISTRITAL DE GOBIERNO                                                                                                                                                                                   ESTRATEGIAS FO/DO-FA/DA</t>
  </si>
  <si>
    <t>$A:$A</t>
  </si>
  <si>
    <t>$F$8</t>
  </si>
  <si>
    <t>Nota: El perfil de riesgo resume el nivel de riesgo del proceso, permitiendo identificar aspectos de peligro relevantes para establecer prioridades en la implementación de controles.  Su cálculo corresponde al promedio del valor numérico otorgado a la zona de riesgo residual de cada riesgo. Dicho valor numérico se encuentra establecido en el manual de riesgos de la Entidad.  </t>
  </si>
  <si>
    <t>Responsable</t>
  </si>
  <si>
    <t>Periodicidad</t>
  </si>
  <si>
    <t>Proposito</t>
  </si>
  <si>
    <t>Descripción actividad de control</t>
  </si>
  <si>
    <t>Tratamiento a las observaciones</t>
  </si>
  <si>
    <t>Evidencia de la ejecución</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</si>
  <si>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</si>
  <si>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</si>
  <si>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</si>
  <si>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</si>
  <si>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</si>
  <si>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</si>
  <si>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</si>
  <si>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diseño del  control</t>
  </si>
  <si>
    <t>Fuerte</t>
  </si>
  <si>
    <t>Evaluación de los Controles</t>
  </si>
  <si>
    <r>
      <t xml:space="preserve">Evaluación de la ejecución del   control
</t>
    </r>
    <r>
      <rPr>
        <b/>
        <sz val="8"/>
        <rFont val="Arial"/>
        <family val="2"/>
      </rPr>
      <t>Fuerte:</t>
    </r>
    <r>
      <rPr>
        <sz val="8"/>
        <rFont val="Arial"/>
        <family val="2"/>
      </rPr>
      <t xml:space="preserve"> El control se ejecuta de manera consistente por parte del responsable.
</t>
    </r>
    <r>
      <rPr>
        <b/>
        <sz val="8"/>
        <rFont val="Arial"/>
        <family val="2"/>
      </rPr>
      <t>Moderado</t>
    </r>
    <r>
      <rPr>
        <sz val="8"/>
        <rFont val="Arial"/>
        <family val="2"/>
      </rPr>
      <t xml:space="preserve">:El control se ejecuta algunas veces por parte del responsable.
</t>
    </r>
    <r>
      <rPr>
        <b/>
        <sz val="8"/>
        <rFont val="Arial"/>
        <family val="2"/>
      </rPr>
      <t>Débil:</t>
    </r>
    <r>
      <rPr>
        <sz val="8"/>
        <rFont val="Arial"/>
        <family val="2"/>
      </rPr>
      <t xml:space="preserve"> El control no se ejecuta por parte del responsable</t>
    </r>
  </si>
  <si>
    <t>$H$10</t>
  </si>
  <si>
    <t>Solidez del control</t>
  </si>
  <si>
    <t>Fortalecer control?</t>
  </si>
  <si>
    <t>$N:$N</t>
  </si>
  <si>
    <t>$I$44</t>
  </si>
  <si>
    <t>El control dismunuye el Impacto?</t>
  </si>
  <si>
    <t>El control dismunuye la Probabilidad?</t>
  </si>
  <si>
    <t>Probabilidad despues de control</t>
  </si>
  <si>
    <t>Impacto despues de control</t>
  </si>
  <si>
    <t>Probabilidad despues de control +</t>
  </si>
  <si>
    <t>Impacto despues de control+</t>
  </si>
  <si>
    <t>Raro-Mínimo</t>
  </si>
  <si>
    <t>Improbable-Mínimo</t>
  </si>
  <si>
    <t>Posible-Mínimo</t>
  </si>
  <si>
    <t>Probable-Mínimo</t>
  </si>
  <si>
    <t>Casi Seguro-Mínimo</t>
  </si>
  <si>
    <t>Tipología del Riesgo</t>
  </si>
  <si>
    <t>PASOS</t>
  </si>
  <si>
    <t>DESCRIPCIÓN</t>
  </si>
  <si>
    <t>PASO 1</t>
  </si>
  <si>
    <t>Debe tener definido el responsable de realizar la actividad de control</t>
  </si>
  <si>
    <t xml:space="preserve">Cuando el control se hace de manera manual, es importante establecer el cargo responsable de su realización. *el profesional de contratación, *el coordinador de operaciones, * el profesional de nómina. </t>
  </si>
  <si>
    <t>Cuando el control lo hace un sistema o una aplicación de manera automática a través de un sistema programado, es im­portante establecer como responsable de ejecutar el control al sistema o aplicación</t>
  </si>
  <si>
    <t xml:space="preserve">El sistema SAP, *el aplicativo de nómina, *el aplicativo de contratación, *el aplicativo de activos fijos. </t>
  </si>
  <si>
    <t>Ejemplo:</t>
  </si>
  <si>
    <r>
      <t>·</t>
    </r>
    <r>
      <rPr>
        <sz val="7"/>
        <color rgb="FF000000"/>
        <rFont val="Times New Roman"/>
        <family val="1"/>
      </rPr>
      <t xml:space="preserve">         </t>
    </r>
    <r>
      <rPr>
        <sz val="11"/>
        <color rgb="FF000000"/>
        <rFont val="Garamond"/>
        <family val="1"/>
      </rPr>
      <t xml:space="preserve">El control debe iniciar con un cargo responsable o un sistema o aplicación. </t>
    </r>
  </si>
  <si>
    <r>
      <t>·</t>
    </r>
    <r>
      <rPr>
        <sz val="7"/>
        <color rgb="FF000000"/>
        <rFont val="Times New Roman"/>
        <family val="1"/>
      </rPr>
      <t xml:space="preserve">         </t>
    </r>
    <r>
      <rPr>
        <sz val="11"/>
        <color rgb="FF000000"/>
        <rFont val="Garamond"/>
        <family val="1"/>
      </rPr>
      <t xml:space="preserve">Evitar asignar áreas de manera general o nombres de personas. </t>
    </r>
  </si>
  <si>
    <r>
      <t>·</t>
    </r>
    <r>
      <rPr>
        <sz val="7"/>
        <rFont val="Times New Roman"/>
        <family val="1"/>
      </rPr>
      <t xml:space="preserve">         </t>
    </r>
    <r>
      <rPr>
        <sz val="11"/>
        <color rgb="FF000000"/>
        <rFont val="Garamond"/>
        <family val="1"/>
      </rPr>
      <t xml:space="preserve">El control debe estar asignado a un cargo específico. </t>
    </r>
  </si>
  <si>
    <t>PASO 2</t>
  </si>
  <si>
    <t>Debe tener una periodicidad definida para su ejecución:</t>
  </si>
  <si>
    <t xml:space="preserve">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t>
  </si>
  <si>
    <t>Cada vez que se releva un control debe preguntarse si la periodicidad en que este se ejecuta ayuda a prevenir o detectar el riesgo de manera oportuna. Si la respuesta es SÍ, entonces la periodicidad del control está bien diseñada.</t>
  </si>
  <si>
    <t>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t>
  </si>
  <si>
    <t xml:space="preserve">Debe tener una periodicidad definida para su ejecución.  </t>
  </si>
  <si>
    <r>
      <t>§</t>
    </r>
    <r>
      <rPr>
        <sz val="7"/>
        <color rgb="FF000000"/>
        <rFont val="Times New Roman"/>
        <family val="1"/>
      </rPr>
      <t xml:space="preserve">  </t>
    </r>
    <r>
      <rPr>
        <sz val="11"/>
        <color rgb="FF000000"/>
        <rFont val="Garamond"/>
        <family val="1"/>
      </rPr>
      <t xml:space="preserve">El profesional de contratación: </t>
    </r>
    <r>
      <rPr>
        <b/>
        <sz val="11"/>
        <color rgb="FF000000"/>
        <rFont val="Garamond"/>
        <family val="1"/>
      </rPr>
      <t xml:space="preserve">cada vez que se va a realizar </t>
    </r>
    <r>
      <rPr>
        <sz val="11"/>
        <color rgb="FF000000"/>
        <rFont val="Garamond"/>
        <family val="1"/>
      </rPr>
      <t xml:space="preserve">un contrato con un proveedor de servicios. </t>
    </r>
  </si>
  <si>
    <r>
      <t>§</t>
    </r>
    <r>
      <rPr>
        <sz val="7"/>
        <color rgb="FF000000"/>
        <rFont val="Times New Roman"/>
        <family val="1"/>
      </rPr>
      <t xml:space="preserve">  </t>
    </r>
    <r>
      <rPr>
        <sz val="11"/>
        <color rgb="FF000000"/>
        <rFont val="Garamond"/>
        <family val="1"/>
      </rPr>
      <t xml:space="preserve">El coordinador de operaciones: </t>
    </r>
    <r>
      <rPr>
        <b/>
        <sz val="11"/>
        <color rgb="FF000000"/>
        <rFont val="Garamond"/>
        <family val="1"/>
      </rPr>
      <t>diariamente</t>
    </r>
    <r>
      <rPr>
        <sz val="11"/>
        <color rgb="FF000000"/>
        <rFont val="Garamond"/>
        <family val="1"/>
      </rPr>
      <t xml:space="preserve">. </t>
    </r>
  </si>
  <si>
    <r>
      <t>§</t>
    </r>
    <r>
      <rPr>
        <sz val="7"/>
        <rFont val="Times New Roman"/>
        <family val="1"/>
      </rPr>
      <t xml:space="preserve">  </t>
    </r>
    <r>
      <rPr>
        <sz val="11"/>
        <color rgb="FF000000"/>
        <rFont val="Garamond"/>
        <family val="1"/>
      </rPr>
      <t xml:space="preserve">El profesional de nómina: </t>
    </r>
    <r>
      <rPr>
        <b/>
        <sz val="11"/>
        <color rgb="FF000000"/>
        <rFont val="Garamond"/>
        <family val="1"/>
      </rPr>
      <t xml:space="preserve">quincenalmente </t>
    </r>
  </si>
  <si>
    <t>PASO 3</t>
  </si>
  <si>
    <t>Debe indicar cuál es el propósito del control</t>
  </si>
  <si>
    <t xml:space="preserve">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t>
  </si>
  <si>
    <t>Siguiendo las variables a considerar en la evaluación del diseño de control revisadas, se presentan algunos ejemplos de cómo se deben redactar los controles, incluyendo el propósito del control, es decir, lo que este busca.</t>
  </si>
  <si>
    <t>Debe indicar cuál es el propósito del control.</t>
  </si>
  <si>
    <r>
      <t>·</t>
    </r>
    <r>
      <rPr>
        <sz val="7"/>
        <color rgb="FF000000"/>
        <rFont val="Times New Roman"/>
        <family val="1"/>
      </rPr>
      <t xml:space="preserve">         </t>
    </r>
    <r>
      <rPr>
        <sz val="11"/>
        <color rgb="FF000000"/>
        <rFont val="Garamond"/>
        <family val="1"/>
      </rPr>
      <t xml:space="preserve">Cada vez que se va a efectuar un contrato el profesional de contratación verifica que la información suministrada por el proveedor corresponda con los requisitos establecidos de contratación. </t>
    </r>
  </si>
  <si>
    <r>
      <t>·</t>
    </r>
    <r>
      <rPr>
        <sz val="7"/>
        <color rgb="FF000000"/>
        <rFont val="Times New Roman"/>
        <family val="1"/>
      </rPr>
      <t xml:space="preserve">         </t>
    </r>
    <r>
      <rPr>
        <sz val="11"/>
        <color rgb="FF000000"/>
        <rFont val="Garamond"/>
        <family val="1"/>
      </rPr>
      <t>El profesional de nómina mensualmente verifica que los valores registrados en los descuentos de nómina correspondan a las novedades presentadas.</t>
    </r>
  </si>
  <si>
    <t>El control debe tener un propósito (verificar, vali­dar, cotejar, comparar, revisar, etc.) para mitigar la causa de la materialización del riesgo.</t>
  </si>
  <si>
    <t>PASO 4</t>
  </si>
  <si>
    <t>Debe establecer el cómo se realiza la actividad de control.</t>
  </si>
  <si>
    <t xml:space="preserve">El control debe indicar el cómo se realiza, de tal forma que se pueda evaluar si la fuente u origen de la información que sirve para ejecutar el control es confiable para la mitigación del riesgo. </t>
  </si>
  <si>
    <t xml:space="preserve">Cuando se esté evaluando el control debe preguntarse si la fuente de información utilizada es confiable. </t>
  </si>
  <si>
    <t>Para verificar los requisitos que debe cumplir un proveedor en el momento de ser contratado es mejor utilizar una lista de chequeo que hacerlo de memoria, dado que se nos puede quedar algún requisito por fuera.</t>
  </si>
  <si>
    <r>
      <t>·</t>
    </r>
    <r>
      <rPr>
        <sz val="7"/>
        <rFont val="Times New Roman"/>
        <family val="1"/>
      </rPr>
      <t xml:space="preserve">         </t>
    </r>
    <r>
      <rPr>
        <sz val="11"/>
        <rFont val="Garamond"/>
        <family val="1"/>
      </rPr>
      <t xml:space="preserve">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t>
    </r>
  </si>
  <si>
    <r>
      <t>·</t>
    </r>
    <r>
      <rPr>
        <sz val="7"/>
        <rFont val="Times New Roman"/>
        <family val="1"/>
      </rPr>
      <t xml:space="preserve">         </t>
    </r>
    <r>
      <rPr>
        <sz val="11"/>
        <rFont val="Garamond"/>
        <family val="1"/>
      </rPr>
      <t>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</si>
  <si>
    <t>PASO 5</t>
  </si>
  <si>
    <r>
      <t>Debe indicar qué pasa con las observaciones</t>
    </r>
    <r>
      <rPr>
        <b/>
        <i/>
        <u/>
        <sz val="11"/>
        <rFont val="Garamond"/>
        <family val="1"/>
      </rPr>
      <t xml:space="preserve"> o </t>
    </r>
    <r>
      <rPr>
        <b/>
        <shadow/>
        <sz val="11"/>
        <color rgb="FF17365D"/>
        <rFont val="Garamond"/>
        <family val="1"/>
      </rPr>
      <t>desviaciones resultantes de ejecutar el control.</t>
    </r>
  </si>
  <si>
    <t>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Sigamos con nuestros ejemplos prácticos de ayuda, para la interiorización de estos conceptos.</t>
  </si>
  <si>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t>
    </r>
    <r>
      <rPr>
        <b/>
        <sz val="11"/>
        <color rgb="FF000000"/>
        <rFont val="Garamond"/>
        <family val="1"/>
      </rPr>
      <t xml:space="preserve">En caso de encontrar información faltante, requiere al proveedor a través de correo el suministro de la información y poder continuar con el proceso de contratación. </t>
    </r>
  </si>
  <si>
    <r>
      <t>·</t>
    </r>
    <r>
      <rPr>
        <sz val="7"/>
        <color rgb="FF000000"/>
        <rFont val="Times New Roman"/>
        <family val="1"/>
      </rPr>
      <t xml:space="preserve">         </t>
    </r>
    <r>
      <rPr>
        <sz val="11"/>
        <color rgb="FF000000"/>
        <rFont val="Garamond"/>
        <family val="1"/>
      </rPr>
      <t xml:space="preserve">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t>
    </r>
    <r>
      <rPr>
        <b/>
        <sz val="11"/>
        <color rgb="FF000000"/>
        <rFont val="Garamond"/>
        <family val="1"/>
      </rPr>
      <t>En caso de encontrar coincidencias el sistema no permite realizar el pago.</t>
    </r>
  </si>
  <si>
    <t>Si el responsable de ejecutar el control no realiza ninguna actividad de seguimiento a las observaciones o desviaciones, o la actividad continúa a pesar de indicar esas observaciones o desviaciones, el control tendría problemas en su diseño.</t>
  </si>
  <si>
    <t>PASO 6</t>
  </si>
  <si>
    <t>Debe dejar evidencia de la ejecución del control.</t>
  </si>
  <si>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t>
  </si>
  <si>
    <r>
      <t>§</t>
    </r>
    <r>
      <rPr>
        <sz val="7"/>
        <color rgb="FF000000"/>
        <rFont val="Times New Roman"/>
        <family val="1"/>
      </rPr>
      <t xml:space="preserve">  </t>
    </r>
    <r>
      <rPr>
        <sz val="11"/>
        <color rgb="FF000000"/>
        <rFont val="Garamond"/>
        <family val="1"/>
      </rPr>
      <t xml:space="preserve">Fue realizado por el responsable que se definió. </t>
    </r>
  </si>
  <si>
    <r>
      <t>§</t>
    </r>
    <r>
      <rPr>
        <sz val="7"/>
        <color rgb="FF000000"/>
        <rFont val="Times New Roman"/>
        <family val="1"/>
      </rPr>
      <t xml:space="preserve">  </t>
    </r>
    <r>
      <rPr>
        <sz val="11"/>
        <color rgb="FF000000"/>
        <rFont val="Garamond"/>
        <family val="1"/>
      </rPr>
      <t xml:space="preserve">Se realizó de acuerdo a la periodicidad definida. </t>
    </r>
  </si>
  <si>
    <r>
      <t>§</t>
    </r>
    <r>
      <rPr>
        <sz val="7"/>
        <color rgb="FF000000"/>
        <rFont val="Times New Roman"/>
        <family val="1"/>
      </rPr>
      <t xml:space="preserve">  </t>
    </r>
    <r>
      <rPr>
        <sz val="11"/>
        <color rgb="FF000000"/>
        <rFont val="Garamond"/>
        <family val="1"/>
      </rPr>
      <t xml:space="preserve">Se cumplió con el propósito del control. </t>
    </r>
  </si>
  <si>
    <r>
      <t>§</t>
    </r>
    <r>
      <rPr>
        <sz val="7"/>
        <color rgb="FF000000"/>
        <rFont val="Times New Roman"/>
        <family val="1"/>
      </rPr>
      <t xml:space="preserve">  </t>
    </r>
    <r>
      <rPr>
        <sz val="11"/>
        <color rgb="FF000000"/>
        <rFont val="Garamond"/>
        <family val="1"/>
      </rPr>
      <t xml:space="preserve">Se dejó la fuente de información que sirvió de base para su ejecución. </t>
    </r>
  </si>
  <si>
    <r>
      <t>§</t>
    </r>
    <r>
      <rPr>
        <sz val="7"/>
        <rFont val="Times New Roman"/>
        <family val="1"/>
      </rPr>
      <t xml:space="preserve">  </t>
    </r>
    <r>
      <rPr>
        <sz val="11"/>
        <color rgb="FF000000"/>
        <rFont val="Garamond"/>
        <family val="1"/>
      </rPr>
      <t>Hay explicación a las observaciones o desviaciones resultantes de ejecutar el control.</t>
    </r>
  </si>
  <si>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En caso de encontrar información faltante, solicita al profesional por correo la información y poder continuar con el proceso de contratación. </t>
    </r>
  </si>
  <si>
    <r>
      <t>Evidencia:</t>
    </r>
    <r>
      <rPr>
        <sz val="11"/>
        <color rgb="FF000000"/>
        <rFont val="Garamond"/>
        <family val="1"/>
      </rPr>
      <t xml:space="preserve"> la lista de chequeo diligenciada, la información de la carpeta y los correos a que hubo lugar en donde solicitó la información faltante (en los casos que aplique).</t>
    </r>
  </si>
  <si>
    <t>NIVEL</t>
  </si>
  <si>
    <t>DESCRIPTOR</t>
  </si>
  <si>
    <t>FRECUENCIA</t>
  </si>
  <si>
    <t>Casi Seguro</t>
  </si>
  <si>
    <t xml:space="preserve">Se espera que el evento ocurra en la mayoría de las circunstancias. </t>
  </si>
  <si>
    <t xml:space="preserve">Más de 1 vez al año. </t>
  </si>
  <si>
    <t>Probable</t>
  </si>
  <si>
    <t xml:space="preserve">Es viable que el evento ocurra en la mayoría de las circunstancias. </t>
  </si>
  <si>
    <t xml:space="preserve">Al menos 1 vez en el último año. </t>
  </si>
  <si>
    <t>Posible</t>
  </si>
  <si>
    <t xml:space="preserve">El evento podrá ocurrir en algún momento. </t>
  </si>
  <si>
    <t xml:space="preserve">Al menos 1 vez en los últimos 2 años. </t>
  </si>
  <si>
    <t>Improbable</t>
  </si>
  <si>
    <t xml:space="preserve">El evento puede ocurrir en algún momento. </t>
  </si>
  <si>
    <t>Al menos 1 vez en los últimos 5 años.</t>
  </si>
  <si>
    <t>Rara vez</t>
  </si>
  <si>
    <t xml:space="preserve">El evento puede ocurrir solo en circunstancias excepcionales (poco comunes o anormales). </t>
  </si>
  <si>
    <t xml:space="preserve">No se ha presentado en los últimos 5 años. </t>
  </si>
  <si>
    <t>No hay interrupción de las operaciones de la SDG.
No se afecta la imagen institucional de forma significativa.</t>
  </si>
  <si>
    <t>Interrupción de las operaciones de la SDG por algunas horas.
Imagen institucional afectada localmente por retrasos en la prestación del servicio a los usuarios o ciudadanos.</t>
  </si>
  <si>
    <t>Interrupción de las operaciones de la SDG por un (1) día.
Imagen institucional afectada en el orden nacional o regional por retrasos en la prestación del servicio a los usuarios o ciudadanos.</t>
  </si>
  <si>
    <t>Interrupción de las operaciones de la SDG por más de dos (2) días.
Imagen institucional afectada en el orden nacional o regional por incumplimiento en la prestación del servicio a los usuarios o ciudadanos.</t>
  </si>
  <si>
    <t>Interrupción de las operaciones de la SDG por más de cinco (5) días.
Imagen institucional afectada en el orden nacional o regional por actos o hechos de corrupción comprobados.</t>
  </si>
  <si>
    <t>Sin afectación de la integridad, disponibilidad y confidencialidad.</t>
  </si>
  <si>
    <t>Afectación leve de la integridad de la disponibilidad y de la confidencialidad.</t>
  </si>
  <si>
    <t>Afectación moderada de la integridad, disponibilidad y confidencialidad de la información debido al interés particular de los empleados y terceros.</t>
  </si>
  <si>
    <t>Afectación grave de la integridad, disponibilidad y confidencialidad de la información debido al interés particular de los empleados y terceros.</t>
  </si>
  <si>
    <t>Afectación muy grave de la integridad, disponibilidad y confidencialidad de la información debido al interés particular de los empleados y terceros.</t>
  </si>
  <si>
    <t>Entre 1 a 12500</t>
  </si>
  <si>
    <t>Entre 12500 y 25000</t>
  </si>
  <si>
    <t>Entre 25000 y 125000</t>
  </si>
  <si>
    <t>Entre 125000 y 500000</t>
  </si>
  <si>
    <t>Entre 500000 y 1.000.000</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</si>
  <si>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</si>
  <si>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</si>
  <si>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</si>
  <si>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</si>
  <si>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</si>
  <si>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</si>
  <si>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</si>
  <si>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</si>
  <si>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</si>
  <si>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</si>
  <si>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</si>
  <si>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</si>
  <si>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</si>
  <si>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</si>
  <si>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</si>
  <si>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</si>
  <si>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</si>
  <si>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</si>
  <si>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</si>
  <si>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</si>
  <si>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</si>
  <si>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</si>
  <si>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</si>
  <si>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Se refiere a la posibilidad de reconstrucción, total o parcial del recurso afectado por el impacto.</t>
  </si>
  <si>
    <t>Reversible 1</t>
  </si>
  <si>
    <t>Puede eliminarse el efecto por medio de actividades humanas tendientes a restablecer las condiciones originales</t>
  </si>
  <si>
    <t>del recurso.</t>
  </si>
  <si>
    <t>Recuperable 5</t>
  </si>
  <si>
    <t>Se puede disminuir el efecto a través de medidas de control hasta un estándar</t>
  </si>
  <si>
    <t>determinado.</t>
  </si>
  <si>
    <t>Irrecuperable /irreversible 10</t>
  </si>
  <si>
    <t>El/los recursos afectados no retornan a las condiciones originales a través de ningún medio.</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</si>
  <si>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</si>
  <si>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</si>
  <si>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</si>
  <si>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</si>
  <si>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</si>
  <si>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Hace referencia a la normatividad ambiental aplicable    al    aspecto    y/o    el    impacto ambiental.</t>
  </si>
  <si>
    <t>No tiene normatividad relacionada.</t>
  </si>
  <si>
    <t>N/A</t>
  </si>
  <si>
    <t>Tiene normatividad relacionada.</t>
  </si>
  <si>
    <t>Evaluación del diseño del   control</t>
  </si>
  <si>
    <t>NOTA: Para el diligenciamiento de esta matriz tenga en cuenta el manual "Gestión del Riesgo" PLE-PIN-M001</t>
  </si>
  <si>
    <t>CONTROL DE CAMBIOS MATRIZ DE RIESGOS</t>
  </si>
  <si>
    <t>Subsecretario de Gestión Institucional</t>
  </si>
  <si>
    <t>Atender peticiones, quejas, reclamos y sugerencias, y orientar con calidad y oportunidad a los ciudadanos que demanden de la Secretaría Distrital de Gobierno trámites y servicios a través de sus canales presencial, telefónico y virtual, reportando periódicamente la percepción de las personas en relación a la calidad del servicio prestado con el fin de garantizar una adecuada atención a los ciudadanos y ciudadanos y la garantía de sus derechos.</t>
  </si>
  <si>
    <t>Buen Nombre y reputación</t>
  </si>
  <si>
    <t>Incumplimiento de las normas y/o criterios de servicio establecidos para la atención de la ciudadanía</t>
  </si>
  <si>
    <t>CONTEXTO INTERNO</t>
  </si>
  <si>
    <t>CONTEXTO EXTERNO</t>
  </si>
  <si>
    <t>ANÁLISIS DOFA
SERVICIO A LA CIUDADANIA</t>
  </si>
  <si>
    <r>
      <t>D1</t>
    </r>
    <r>
      <rPr>
        <sz val="12"/>
        <color rgb="FF000000"/>
        <rFont val="Arial"/>
        <family val="2"/>
      </rPr>
      <t>. Falta de entendimiento e interiorización de los principios y valores éticos institucionales por parte de algunos funcionarios.</t>
    </r>
  </si>
  <si>
    <r>
      <t>F2.</t>
    </r>
    <r>
      <rPr>
        <sz val="12"/>
        <color rgb="FF000000"/>
        <rFont val="Arial"/>
        <family val="2"/>
      </rPr>
      <t xml:space="preserve">Constante construcción y aplicación de medios tecnológicos para la optimización de las labores </t>
    </r>
  </si>
  <si>
    <r>
      <t>D2</t>
    </r>
    <r>
      <rPr>
        <sz val="12"/>
        <color rgb="FF000000"/>
        <rFont val="Arial"/>
        <family val="2"/>
      </rPr>
      <t>. No se cuenta con la información de toda la oferta institucional en tiempos reales para ser entregada a la ciudadanía.</t>
    </r>
  </si>
  <si>
    <r>
      <t>F3.</t>
    </r>
    <r>
      <rPr>
        <sz val="12"/>
        <color rgb="FF000000"/>
        <rFont val="Arial"/>
        <family val="2"/>
      </rPr>
      <t xml:space="preserve"> Normativa interna que propicia el fortalecimiento de la Entidad.</t>
    </r>
  </si>
  <si>
    <r>
      <t>D3</t>
    </r>
    <r>
      <rPr>
        <sz val="12"/>
        <rFont val="Arial"/>
        <family val="2"/>
      </rPr>
      <t>. No dar solución a las acciones de mitigación de riesgos Anticorrupción de la Entidad.</t>
    </r>
  </si>
  <si>
    <r>
      <t>O1.</t>
    </r>
    <r>
      <rPr>
        <sz val="12"/>
        <color rgb="FF000000"/>
        <rFont val="Arial"/>
        <family val="2"/>
      </rPr>
      <t xml:space="preserve"> Convenios con Instituciones Universitarias.</t>
    </r>
  </si>
  <si>
    <r>
      <t>E1: F3O1.</t>
    </r>
    <r>
      <rPr>
        <sz val="12"/>
        <color rgb="FF000000"/>
        <rFont val="Arial"/>
        <family val="2"/>
      </rPr>
      <t xml:space="preserve"> Apoyarse en los ejercicios de éxitos de las diferentes entidades públicas para homologar acciones de mejora y trabajar de la mano con aquellas entidades que monitorean la prestación del servicio de atención a la ciudadanía (DNP, Veeduría y Secretaría General).</t>
    </r>
  </si>
  <si>
    <r>
      <t>E3:D1O1</t>
    </r>
    <r>
      <rPr>
        <sz val="12"/>
        <rFont val="Arial"/>
        <family val="2"/>
      </rPr>
      <t>. Fortalecer los temas y espacios de capacitación para los servidores del grupo de atención a la ciudadanía contando con el apoyo de diferentes entidades y/o instituciones.</t>
    </r>
  </si>
  <si>
    <r>
      <t>O2.</t>
    </r>
    <r>
      <rPr>
        <sz val="12"/>
        <color rgb="FF000000"/>
        <rFont val="Arial"/>
        <family val="2"/>
      </rPr>
      <t xml:space="preserve"> Alinearse con el Plan Estratégico Institucional a través del Plan Anticorrupción. </t>
    </r>
  </si>
  <si>
    <r>
      <t>O3.</t>
    </r>
    <r>
      <rPr>
        <sz val="12"/>
        <color rgb="FF000000"/>
        <rFont val="Arial"/>
        <family val="2"/>
      </rPr>
      <t xml:space="preserve"> Crecimiento tecnológico para la administración de la información. </t>
    </r>
  </si>
  <si>
    <r>
      <t>O4</t>
    </r>
    <r>
      <rPr>
        <sz val="12"/>
        <color rgb="FF000000"/>
        <rFont val="Arial"/>
        <family val="2"/>
      </rPr>
      <t>. Fortalecimiento de la gestión institucional.</t>
    </r>
  </si>
  <si>
    <r>
      <t>E2:F1O2</t>
    </r>
    <r>
      <rPr>
        <sz val="12"/>
        <rFont val="Arial"/>
        <family val="2"/>
      </rPr>
      <t>. Seleccionar y consolidar el equipo de trabajo de atención a la ciudadanía con personal siempre idóneo y capacitado.</t>
    </r>
  </si>
  <si>
    <r>
      <t>E4: D2O2.</t>
    </r>
    <r>
      <rPr>
        <sz val="12"/>
        <rFont val="Arial"/>
        <family val="2"/>
      </rPr>
      <t xml:space="preserve"> Implementación de herramientas tecnológicas que permitan la identificación, seguimiento y control del cumplimiento de normatividad, procesos y procedimientos.</t>
    </r>
  </si>
  <si>
    <r>
      <t>O5</t>
    </r>
    <r>
      <rPr>
        <sz val="12"/>
        <color rgb="FF000000"/>
        <rFont val="Arial"/>
        <family val="2"/>
      </rPr>
      <t>. Trabajo interinstitucional para el fortalecimiento de la prestación del servicio.</t>
    </r>
  </si>
  <si>
    <r>
      <t>A1.</t>
    </r>
    <r>
      <rPr>
        <sz val="12"/>
        <color rgb="FF000000"/>
        <rFont val="Arial"/>
        <family val="2"/>
      </rPr>
      <t xml:space="preserve"> Posible rotación de personal.</t>
    </r>
  </si>
  <si>
    <r>
      <t>E5:F3A1</t>
    </r>
    <r>
      <rPr>
        <sz val="12"/>
        <rFont val="Arial"/>
        <family val="2"/>
      </rPr>
      <t>. Asegurar la prestación del servicio con los servidores suficientes que además se encuentren siempre capacitados y sean idóneos para el desempeño de la labor</t>
    </r>
  </si>
  <si>
    <r>
      <t>E7:D1A2</t>
    </r>
    <r>
      <rPr>
        <sz val="12"/>
        <rFont val="Arial"/>
        <family val="2"/>
      </rPr>
      <t>. Capacitación de todos los funcionarios en normatividad y procedimientos propios de la atención a la ciudadanía, así como protocolos de atención.</t>
    </r>
  </si>
  <si>
    <r>
      <t>A2</t>
    </r>
    <r>
      <rPr>
        <sz val="12"/>
        <color rgb="FF000000"/>
        <rFont val="Arial"/>
        <family val="2"/>
      </rPr>
      <t>. Imagen negativa de la Institución por parte de la ciudadanía.</t>
    </r>
  </si>
  <si>
    <r>
      <t>A3</t>
    </r>
    <r>
      <rPr>
        <sz val="12"/>
        <color rgb="FF000000"/>
        <rFont val="Arial"/>
        <family val="2"/>
      </rPr>
      <t xml:space="preserve">. Incumplimiento del marco normativo en tiempos de respuesta </t>
    </r>
  </si>
  <si>
    <r>
      <t>E6:F2A2.</t>
    </r>
    <r>
      <rPr>
        <sz val="12"/>
        <rFont val="Arial"/>
        <family val="2"/>
      </rPr>
      <t xml:space="preserve"> Seguimiento continuo de todos los requerimientos recibidos en la entidad, así como las alertas de gestión para cada caso. </t>
    </r>
  </si>
  <si>
    <r>
      <t>F4.</t>
    </r>
    <r>
      <rPr>
        <sz val="12"/>
        <color rgb="FF000000"/>
        <rFont val="Arial"/>
        <family val="2"/>
      </rPr>
      <t xml:space="preserve"> Se cuenta </t>
    </r>
    <r>
      <rPr>
        <sz val="12"/>
        <color rgb="FFFF0000"/>
        <rFont val="Arial"/>
        <family val="2"/>
      </rPr>
      <t>con veintiún</t>
    </r>
    <r>
      <rPr>
        <sz val="12"/>
        <color rgb="FF000000"/>
        <rFont val="Arial"/>
        <family val="2"/>
      </rPr>
      <t xml:space="preserve">  (21) puntos de atención fijos para cubrimiento en atención de toda la población del Distrito.</t>
    </r>
  </si>
  <si>
    <t>Elaboración del documento. Reemplaza la matriz de riesgos del proceso de Servicio de Atención a la Ciudadanía. Se actualizaron todos los elementos de la matriz de riesgo de acuerdo al objetivo, alcance y servicios del proceso "Servicio a la Ciudadanía", en el nuevo modelo de operación por procesos, así como la alineación con el marco estratégico aprobado por la Resolución 162 de 2017</t>
  </si>
  <si>
    <t>Cambio de formato. Cambio de redaccion de los riegos, inclusion de controles</t>
  </si>
  <si>
    <t>Cambio de formato, se mantienen los riesgos y los controles</t>
  </si>
  <si>
    <t>Creacion del documento</t>
  </si>
  <si>
    <t>Se incluyeron tres riesgos relacinados con el talento humano y con el proceso en el sentido de atender las solicitudes con diferentes criterios en los puntos de atención a la ciudadanía, inadecuado manejo de los aplicativos o sin las compentencias para el cargo.</t>
  </si>
  <si>
    <t>Se eliminan tres riesgos relacionados con rotación de personal, competencia del personal y reconocimiento de un solo proceso y se incluye el reconocimiento de la matriz de seguimiento</t>
  </si>
  <si>
    <r>
      <t>F1.</t>
    </r>
    <r>
      <rPr>
        <sz val="12"/>
        <color rgb="FF000000"/>
        <rFont val="Arial"/>
        <family val="2"/>
      </rPr>
      <t xml:space="preserve"> Gran capacidad, idoneidad y compromiso del personal que conforma el grupo de Atención</t>
    </r>
    <r>
      <rPr>
        <sz val="12"/>
        <color rgb="FFFF0000"/>
        <rFont val="Arial"/>
        <family val="2"/>
      </rPr>
      <t xml:space="preserve"> </t>
    </r>
    <r>
      <rPr>
        <sz val="12"/>
        <color theme="1"/>
        <rFont val="Arial"/>
        <family val="2"/>
      </rPr>
      <t>ciudadania</t>
    </r>
    <r>
      <rPr>
        <sz val="12"/>
        <color rgb="FFFF0000"/>
        <rFont val="Arial"/>
        <family val="2"/>
      </rPr>
      <t xml:space="preserve"> </t>
    </r>
  </si>
  <si>
    <t>CÓDIGO</t>
  </si>
  <si>
    <t>VEIGENCIA</t>
  </si>
  <si>
    <t>1.Sanciones disciplinarias y administrativas. 
2.Pérdida de confianza de la ciudadanía frente a la Entidad. 
3.Demandas o acciones judiciales por incumplimiento de normas y vulneración de derechos.</t>
  </si>
  <si>
    <t>1.Ralentización de los aplicativos que se utilizan en el desarrollo del proceso (SDQS, ORFEO, SI ACTÚA). 
2.Inadecuado manejo de las herramientas e información en los puntos de atención. 
3.Servidores Públicos vinculados al proceso que no poseen actitud de servicio, ni la habilidad exigida en el proceso para la prestación de un servicio de calidad.
4.Deficiencias en la infraestructura física y tecnológica en los puntos de atención al ciudadano.</t>
  </si>
  <si>
    <t xml:space="preserve"> 1.Perdida de la credibilidad e Insatisfacción del ciudadano en la prestación del servicio. 
2.Afectación del servicio en términos de inclusión, calidad y agilidad. 
</t>
  </si>
  <si>
    <t xml:space="preserve">
Ajuste y actuallización a la  matriz de acuerdo con la guía del DAFP V4 -2018 a través del manual de gestión del riesgo versión 11- 2019, se ingresa las columnas para las características  y la evaluación de los controles. Se ajusta propuesta en la identificación del control y se identifica la numeración en la matriz DOFA,</t>
  </si>
  <si>
    <t>Seguimiento inoportuno a las PQRS interpuestas por la ciudadanía, entidades públicas y privadas</t>
  </si>
  <si>
    <t>SI</t>
  </si>
  <si>
    <t>Prevenir</t>
  </si>
  <si>
    <t>Completa</t>
  </si>
  <si>
    <t>Directamente</t>
  </si>
  <si>
    <t>Indirectamente</t>
  </si>
  <si>
    <t>Detectar</t>
  </si>
  <si>
    <t xml:space="preserve">Revisión  de los informes mensuales de monitoreo de SAC </t>
  </si>
  <si>
    <t>Revisón de los informes de seguimiento de aplicación de los protocolos de SAC por parte del equipo de trabajo.</t>
  </si>
  <si>
    <t>ELABORÓ:
Analista OAP
Promotor proceso SAC</t>
  </si>
  <si>
    <t xml:space="preserve">REVISÓ:
Profesional especiaizado  OAP
</t>
  </si>
  <si>
    <t xml:space="preserve">
El Profesional Especializado  del grupo  de Servicio de Atención a la ciudadanía, realiza monitoreo diariamente  de las respuestas a las PQRS, interpuestas por la ciudadanía, entidades públicas y privadas, en caso de identificar respuestas sin cumplimiento de términos de tiempo establecidos genera alertas al responsable de la respuesta, como evidencia de la ejecución del control queda el informe mensual del monitoreo donde se registra las alertas emitidas.
</t>
  </si>
  <si>
    <t xml:space="preserve">                                                SAC-MR</t>
  </si>
  <si>
    <t xml:space="preserve">                                                              XX/XX/2019</t>
  </si>
  <si>
    <t>1.No marcar como Derecho de Petición la solicitud ciudadana que debe ser tramitada como tal, en el momento de la radicación por los CDI. 
2.Incumplimiento de los lineamientos del proceso de servicio a la Ciudadanía por parte de los integrantes del equipo de trabajo. 
3.Atender las solicitudes de la ciudadanía con diferentes criterios (clasificación, tiempos de trámite de los requerimientos, oportunidad de respuesta) en los puntos de Servicio de Atención a la Ciudadanía</t>
  </si>
  <si>
    <t xml:space="preserve">
El Profesional Especializado del grupo  de Servicio Atención a la ciudadanía, realiza mensualmente el seguimiento a la aplicación de los protocolos de atención  por parte de los servidores públicos asignados, de evidenciar que no se cumplen, se realizarán jornadas de inducción y reinducción   en el  puesto de trabajo al equipo de la oficina SAC identificado, con énfasis a la aplicación de los protocolos del proceso,  aplicativo SDQS y aplicativo de Gestión Documental, la evidencia que queda son los informes de seguimiento y  los registros de capacitación y entrenamiento.
</t>
  </si>
  <si>
    <t>REVISÓ Y APROBÓ
Líder del proceso mediante caso HOLA No. 74391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</si>
</sst>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9">
    <font>
      <sz val="10"/>
      <name val="Arial"/>
      <family val="2"/>
    </font>
    <font>
      <sz val="10"/>
      <name val="Arial"/>
      <family val="2"/>
    </font>
    <font>
      <b/>
      <sz val="12"/>
      <name val="Arial"/>
      <family val="2"/>
    </font>
    <font>
      <sz val="12"/>
      <name val="Arial"/>
      <family val="2"/>
    </font>
    <font>
      <b/>
      <sz val="10"/>
      <name val="Arial"/>
      <family val="2"/>
    </font>
    <font>
      <b/>
      <sz val="10"/>
      <name val="Arial Narrow"/>
      <family val="2"/>
    </font>
    <font>
      <sz val="16"/>
      <name val="Arial"/>
      <family val="2"/>
    </font>
    <font>
      <b/>
      <sz val="12"/>
      <color indexed="9"/>
      <name val="Arial"/>
      <family val="2"/>
    </font>
    <font>
      <sz val="11"/>
      <name val="Arial"/>
      <family val="2"/>
    </font>
    <font>
      <sz val="10"/>
      <name val="Arial Narrow"/>
      <family val="2"/>
    </font>
    <font>
      <b/>
      <sz val="9"/>
      <color indexed="9"/>
      <name val="Arial"/>
      <family val="2"/>
    </font>
    <font>
      <sz val="8"/>
      <name val="Arial"/>
      <family val="2"/>
    </font>
    <font>
      <b/>
      <sz val="16"/>
      <color indexed="63"/>
      <name val="Carlito"/>
      <family val="2"/>
    </font>
    <font>
      <b/>
      <sz val="18"/>
      <color indexed="63"/>
      <name val="Carlito"/>
      <family val="2"/>
    </font>
    <font>
      <b/>
      <sz val="11"/>
      <color indexed="9"/>
      <name val="Arial"/>
      <family val="2"/>
    </font>
    <font>
      <b/>
      <sz val="12"/>
      <color indexed="10"/>
      <name val="Arial"/>
      <family val="2"/>
    </font>
    <font>
      <sz val="11"/>
      <color indexed="8"/>
      <name val="Arial"/>
      <family val="2"/>
    </font>
    <font>
      <b/>
      <sz val="11"/>
      <color indexed="16"/>
      <name val="Arial"/>
      <family val="2"/>
    </font>
    <font>
      <sz val="10"/>
      <color indexed="9"/>
      <name val="Arial"/>
      <family val="2"/>
    </font>
    <font>
      <b/>
      <sz val="10"/>
      <color indexed="21"/>
      <name val="Arial"/>
      <family val="2"/>
    </font>
    <font>
      <b/>
      <sz val="10"/>
      <color indexed="9"/>
      <name val="Arial"/>
      <family val="2"/>
    </font>
    <font>
      <b/>
      <sz val="8"/>
      <color indexed="9"/>
      <name val="Arial"/>
      <family val="2"/>
    </font>
    <font>
      <b/>
      <sz val="12"/>
      <color indexed="21"/>
      <name val="Arial"/>
      <family val="2"/>
    </font>
    <font>
      <b/>
      <sz val="22"/>
      <color indexed="63"/>
      <name val="Carlito"/>
      <family val="2"/>
    </font>
    <font>
      <b/>
      <sz val="20"/>
      <color indexed="63"/>
      <name val="Carlito"/>
      <family val="2"/>
    </font>
    <font>
      <b/>
      <sz val="18"/>
      <name val="Arial"/>
      <family val="2"/>
    </font>
    <font>
      <b/>
      <sz val="18"/>
      <color indexed="60"/>
      <name val="Arial"/>
      <family val="2"/>
    </font>
    <font>
      <b/>
      <sz val="12"/>
      <color indexed="16"/>
      <name val="Arial"/>
      <family val="2"/>
    </font>
    <font>
      <b/>
      <sz val="12"/>
      <color indexed="9"/>
      <name val="Arial"/>
      <family val="2"/>
    </font>
    <font>
      <b/>
      <sz val="12"/>
      <color indexed="29"/>
      <name val="Arial"/>
      <family val="2"/>
    </font>
    <font>
      <sz val="10"/>
      <color indexed="8"/>
      <name val="Arial"/>
      <family val="2"/>
    </font>
    <font>
      <sz val="12"/>
      <color indexed="8"/>
      <name val="Arial"/>
      <family val="2"/>
    </font>
    <font>
      <sz val="11"/>
      <color indexed="17"/>
      <name val="Calibri"/>
      <family val="2"/>
    </font>
    <font>
      <sz val="10"/>
      <name val="Arial"/>
      <family val="2"/>
    </font>
    <font>
      <b/>
      <sz val="15"/>
      <color indexed="56"/>
      <name val="Calibri"/>
      <family val="2"/>
    </font>
    <font>
      <b/>
      <sz val="13"/>
      <color indexed="56"/>
      <name val="Calibri"/>
      <family val="2"/>
    </font>
    <font>
      <sz val="9"/>
      <name val="Arial"/>
      <family val="2"/>
    </font>
    <font>
      <sz val="9"/>
      <name val="Arial"/>
      <family val="2"/>
    </font>
    <font>
      <b/>
      <sz val="12"/>
      <color indexed="56"/>
      <name val="Calibri"/>
      <family val="2"/>
    </font>
    <font>
      <b/>
      <sz val="8"/>
      <name val="Arial"/>
      <family val="2"/>
    </font>
    <font>
      <sz val="9"/>
      <color theme="1"/>
      <name val="Arial"/>
      <family val="2"/>
    </font>
    <font>
      <sz val="11"/>
      <name val="Calibri"/>
      <family val="2"/>
    </font>
    <font>
      <b/>
      <shadow/>
      <sz val="11"/>
      <color rgb="FF17365D"/>
      <name val="Garamond"/>
      <family val="1"/>
    </font>
    <font>
      <sz val="11"/>
      <name val="Garamond"/>
      <family val="1"/>
    </font>
    <font>
      <sz val="11"/>
      <color rgb="FF000000"/>
      <name val="Garamond"/>
      <family val="1"/>
    </font>
    <font>
      <sz val="11"/>
      <color rgb="FF000000"/>
      <name val="Symbol"/>
      <family val="1"/>
      <charset val="2"/>
    </font>
    <font>
      <sz val="7"/>
      <color rgb="FF000000"/>
      <name val="Times New Roman"/>
      <family val="1"/>
    </font>
    <font>
      <sz val="11"/>
      <name val="Symbol"/>
      <family val="1"/>
      <charset val="2"/>
    </font>
    <font>
      <sz val="7"/>
      <name val="Times New Roman"/>
      <family val="1"/>
    </font>
    <font>
      <b/>
      <sz val="11"/>
      <name val="Garamond"/>
      <family val="1"/>
    </font>
    <font>
      <sz val="11"/>
      <color rgb="FF000000"/>
      <name val="Wingdings"/>
      <charset val="2"/>
    </font>
    <font>
      <b/>
      <sz val="11"/>
      <color rgb="FF000000"/>
      <name val="Garamond"/>
      <family val="1"/>
    </font>
    <font>
      <sz val="11"/>
      <name val="Wingdings"/>
      <charset val="2"/>
    </font>
    <font>
      <b/>
      <i/>
      <u/>
      <sz val="11"/>
      <name val="Garamond"/>
      <family val="1"/>
    </font>
    <font>
      <b/>
      <sz val="11"/>
      <color rgb="FF17365D"/>
      <name val="Garamond"/>
      <family val="1"/>
    </font>
    <font>
      <sz val="12"/>
      <color rgb="FFFF0000"/>
      <name val="Arial"/>
      <family val="2"/>
    </font>
    <font>
      <sz val="12"/>
      <color theme="1"/>
      <name val="Arial"/>
      <family val="2"/>
    </font>
    <font>
      <b/>
      <sz val="12"/>
      <color rgb="FFFF0000"/>
      <name val="Calibri"/>
      <family val="2"/>
    </font>
    <font>
      <b/>
      <sz val="11"/>
      <color rgb="FFFF0000"/>
      <name val="Calibri"/>
      <family val="2"/>
    </font>
    <font>
      <b/>
      <sz val="9"/>
      <color rgb="FFFF0000"/>
      <name val="Arial"/>
      <family val="2"/>
    </font>
    <font>
      <sz val="11"/>
      <color rgb="FFFF0000"/>
      <name val="Calibri"/>
      <family val="2"/>
    </font>
    <font>
      <sz val="12"/>
      <color rgb="FF000000"/>
      <name val="Arial"/>
      <family val="2"/>
    </font>
    <font>
      <b/>
      <sz val="12"/>
      <color rgb="FFC00000"/>
      <name val="Arial"/>
      <family val="2"/>
    </font>
    <font>
      <sz val="9"/>
      <color indexed="8"/>
      <name val="Arial"/>
      <family val="2"/>
    </font>
    <font>
      <b/>
      <sz val="9"/>
      <name val="Arial"/>
      <family val="2"/>
    </font>
    <font>
      <sz val="9"/>
      <name val="Calibri"/>
      <family val="2"/>
    </font>
    <font>
      <sz val="9"/>
      <color indexed="9"/>
      <name val="Arial"/>
      <family val="2"/>
    </font>
    <font>
      <b/>
      <sz val="11"/>
      <color theme="1"/>
      <name val="Arial"/>
      <family val="2"/>
    </font>
    <font>
      <sz val="11"/>
      <color theme="1"/>
      <name val="Arial"/>
      <family val="2"/>
    </font>
  </fonts>
  <fills count="26">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60"/>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5B3D7"/>
        <bgColor indexed="64"/>
      </patternFill>
    </fill>
    <fill>
      <patternFill patternType="solid">
        <fgColor rgb="FFFFFFFF"/>
        <bgColor indexed="64"/>
      </patternFill>
    </fill>
    <fill>
      <patternFill patternType="solid">
        <fgColor rgb="FFC2D69B"/>
        <bgColor indexed="64"/>
      </patternFill>
    </fill>
    <fill>
      <patternFill patternType="solid">
        <fgColor rgb="FFB8CCE4"/>
        <bgColor indexed="64"/>
      </patternFill>
    </fill>
  </fills>
  <borders count="50">
    <border>
      <left/>
      <right/>
      <top/>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ck">
        <color rgb="FFBFBFBF"/>
      </left>
      <right style="thick">
        <color rgb="FFBFBFBF"/>
      </right>
      <top style="thick">
        <color rgb="FFBFBFBF"/>
      </top>
      <bottom style="thick">
        <color rgb="FFBFBFBF"/>
      </bottom>
      <diagonal/>
    </border>
    <border>
      <left/>
      <right style="thick">
        <color rgb="FFBFBFBF"/>
      </right>
      <top style="thick">
        <color rgb="FFBFBFBF"/>
      </top>
      <bottom style="thick">
        <color rgb="FFBFBFBF"/>
      </bottom>
      <diagonal/>
    </border>
    <border>
      <left style="thick">
        <color rgb="FFBFBFBF"/>
      </left>
      <right style="thick">
        <color rgb="FFBFBFBF"/>
      </right>
      <top/>
      <bottom style="thick">
        <color rgb="FFBFBFBF"/>
      </bottom>
      <diagonal/>
    </border>
    <border>
      <left style="thick">
        <color rgb="FFBFBFBF"/>
      </left>
      <right style="thick">
        <color rgb="FFBFBFBF"/>
      </right>
      <top/>
      <bottom/>
      <diagonal/>
    </border>
    <border>
      <left/>
      <right style="thick">
        <color rgb="FFBFBFBF"/>
      </right>
      <top/>
      <bottom style="thick">
        <color rgb="FFBFBFBF"/>
      </bottom>
      <diagonal/>
    </border>
    <border>
      <left/>
      <right style="thick">
        <color rgb="FFBFBFBF"/>
      </right>
      <top/>
      <bottom/>
      <diagonal/>
    </border>
    <border>
      <left style="thick">
        <color rgb="FFBFBFBF"/>
      </left>
      <right style="thick">
        <color rgb="FFBFBFBF"/>
      </right>
      <top style="thick">
        <color rgb="FFBFBFBF"/>
      </top>
      <bottom/>
      <diagonal/>
    </border>
    <border>
      <left/>
      <right style="thick">
        <color rgb="FFBFBFBF"/>
      </right>
      <top style="thick">
        <color rgb="FFBFBFB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medium">
        <color rgb="FF000000"/>
      </top>
      <bottom/>
      <diagonal/>
    </border>
  </borders>
  <cellStyleXfs count="6">
    <xf numFmtId="0" fontId="0" fillId="0" borderId="0"/>
    <xf numFmtId="0" fontId="32" fillId="2" borderId="0" applyNumberFormat="0" applyBorder="0" applyAlignment="0" applyProtection="0"/>
    <xf numFmtId="0" fontId="1" fillId="0" borderId="0"/>
    <xf numFmtId="0" fontId="33" fillId="0" borderId="0"/>
    <xf numFmtId="0" fontId="34" fillId="0" borderId="1" applyNumberFormat="0" applyFill="0" applyAlignment="0" applyProtection="0"/>
    <xf numFmtId="0" fontId="35" fillId="0" borderId="2" applyNumberFormat="0" applyFill="0" applyAlignment="0" applyProtection="0"/>
  </cellStyleXfs>
  <cellXfs count="360">
    <xf numFmtId="0" fontId="0" fillId="0" borderId="0" xfId="0"/>
    <xf numFmtId="0" fontId="1" fillId="3" borderId="0" xfId="0" applyFont="1" applyFill="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0" fillId="3" borderId="0" xfId="0" applyFill="1"/>
    <xf numFmtId="0" fontId="1" fillId="0" borderId="3" xfId="0" applyFont="1" applyBorder="1" applyAlignment="1">
      <alignment horizontal="center" vertical="center" wrapText="1"/>
    </xf>
    <xf numFmtId="0" fontId="13" fillId="3" borderId="0" xfId="0" applyFont="1" applyFill="1" applyAlignment="1"/>
    <xf numFmtId="0" fontId="0" fillId="3" borderId="0" xfId="0" applyFill="1" applyAlignment="1">
      <alignment horizontal="center"/>
    </xf>
    <xf numFmtId="0" fontId="0" fillId="0" borderId="0" xfId="0" applyAlignment="1">
      <alignment horizontal="center"/>
    </xf>
    <xf numFmtId="0" fontId="4" fillId="5" borderId="3" xfId="0" applyFont="1" applyFill="1" applyBorder="1" applyAlignment="1">
      <alignment horizontal="center"/>
    </xf>
    <xf numFmtId="0" fontId="4" fillId="7" borderId="3" xfId="0" applyFont="1" applyFill="1" applyBorder="1" applyAlignment="1">
      <alignment horizontal="center"/>
    </xf>
    <xf numFmtId="0" fontId="4" fillId="4" borderId="3" xfId="0" applyFont="1" applyFill="1" applyBorder="1" applyAlignment="1">
      <alignment horizontal="center"/>
    </xf>
    <xf numFmtId="0" fontId="8" fillId="3" borderId="0" xfId="0" applyFont="1" applyFill="1"/>
    <xf numFmtId="0" fontId="8" fillId="0" borderId="0" xfId="0" applyFont="1"/>
    <xf numFmtId="0" fontId="0" fillId="3" borderId="0" xfId="0" applyFill="1" applyAlignment="1">
      <alignment vertical="center"/>
    </xf>
    <xf numFmtId="0" fontId="0" fillId="3" borderId="0" xfId="0" applyFill="1" applyBorder="1" applyAlignment="1">
      <alignment vertical="center"/>
    </xf>
    <xf numFmtId="0" fontId="0" fillId="3" borderId="3" xfId="0" applyFill="1" applyBorder="1" applyAlignment="1">
      <alignment horizontal="justify" vertical="center" wrapText="1"/>
    </xf>
    <xf numFmtId="0" fontId="0" fillId="0" borderId="0" xfId="0" applyAlignment="1">
      <alignment vertical="center"/>
    </xf>
    <xf numFmtId="0" fontId="0" fillId="3" borderId="3" xfId="0" applyFill="1" applyBorder="1" applyAlignment="1">
      <alignment horizontal="center" vertical="center"/>
    </xf>
    <xf numFmtId="0" fontId="1" fillId="3" borderId="0" xfId="0" applyFont="1" applyFill="1"/>
    <xf numFmtId="0" fontId="0" fillId="5" borderId="0" xfId="0" applyFill="1"/>
    <xf numFmtId="0" fontId="0" fillId="4" borderId="0" xfId="0" applyFill="1"/>
    <xf numFmtId="0" fontId="0" fillId="7" borderId="0" xfId="0" applyFill="1"/>
    <xf numFmtId="0" fontId="4"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12" fillId="3" borderId="0" xfId="0" applyFont="1" applyFill="1" applyAlignment="1">
      <alignment wrapText="1"/>
    </xf>
    <xf numFmtId="0" fontId="12" fillId="3" borderId="0" xfId="0" applyFont="1" applyFill="1" applyAlignment="1"/>
    <xf numFmtId="0" fontId="0" fillId="3" borderId="0" xfId="0" applyFill="1" applyAlignment="1">
      <alignment horizontal="center" vertical="center"/>
    </xf>
    <xf numFmtId="0" fontId="0" fillId="0" borderId="0" xfId="0" applyAlignment="1">
      <alignment horizontal="center" vertical="center"/>
    </xf>
    <xf numFmtId="0" fontId="0" fillId="8" borderId="0" xfId="0" applyFill="1" applyAlignment="1">
      <alignment horizontal="center"/>
    </xf>
    <xf numFmtId="0" fontId="0" fillId="4" borderId="0" xfId="0" applyFill="1" applyAlignment="1">
      <alignment horizont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xf>
    <xf numFmtId="0" fontId="0" fillId="3" borderId="0" xfId="0" applyFill="1" applyBorder="1" applyAlignment="1">
      <alignment horizontal="center" vertical="center" wrapText="1"/>
    </xf>
    <xf numFmtId="0" fontId="0" fillId="3" borderId="3" xfId="0" applyFill="1" applyBorder="1"/>
    <xf numFmtId="0" fontId="4" fillId="9" borderId="3" xfId="0" applyFont="1" applyFill="1" applyBorder="1" applyAlignment="1">
      <alignment horizontal="center"/>
    </xf>
    <xf numFmtId="0" fontId="4" fillId="8" borderId="3" xfId="0" applyFont="1" applyFill="1" applyBorder="1" applyAlignment="1">
      <alignment horizontal="center"/>
    </xf>
    <xf numFmtId="0" fontId="0" fillId="3" borderId="3" xfId="0" applyFill="1" applyBorder="1" applyAlignment="1">
      <alignment horizontal="center" vertical="center" wrapText="1"/>
    </xf>
    <xf numFmtId="0" fontId="0" fillId="3" borderId="0" xfId="0" applyFill="1" applyBorder="1"/>
    <xf numFmtId="0" fontId="20" fillId="10" borderId="3" xfId="0" applyFont="1" applyFill="1" applyBorder="1" applyAlignment="1">
      <alignment horizontal="justify" vertical="justify" wrapText="1"/>
    </xf>
    <xf numFmtId="0" fontId="20" fillId="10" borderId="3" xfId="0" applyFont="1" applyFill="1" applyBorder="1" applyAlignment="1">
      <alignment horizontal="center" vertical="center" wrapText="1"/>
    </xf>
    <xf numFmtId="0" fontId="20" fillId="10" borderId="3" xfId="0" applyFont="1" applyFill="1" applyBorder="1" applyAlignment="1">
      <alignment horizontal="center" vertical="center"/>
    </xf>
    <xf numFmtId="0" fontId="0" fillId="3" borderId="3" xfId="0" applyFill="1" applyBorder="1" applyAlignment="1">
      <alignment horizontal="center" vertical="top"/>
    </xf>
    <xf numFmtId="0" fontId="0" fillId="3" borderId="3" xfId="0" applyFill="1" applyBorder="1" applyAlignment="1">
      <alignment horizontal="center" vertical="top" wrapText="1"/>
    </xf>
    <xf numFmtId="0" fontId="0" fillId="9" borderId="0" xfId="0" applyFill="1"/>
    <xf numFmtId="0" fontId="7" fillId="10" borderId="3" xfId="0" applyFont="1" applyFill="1" applyBorder="1" applyAlignment="1">
      <alignment horizontal="center" vertical="center" wrapText="1"/>
    </xf>
    <xf numFmtId="0" fontId="0" fillId="10" borderId="0" xfId="0" applyFill="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33" fillId="0" borderId="0" xfId="3" applyProtection="1">
      <protection locked="0"/>
    </xf>
    <xf numFmtId="0" fontId="36" fillId="0" borderId="3" xfId="3" applyFont="1" applyBorder="1" applyProtection="1">
      <protection locked="0"/>
    </xf>
    <xf numFmtId="0" fontId="37" fillId="0" borderId="0" xfId="0" applyFont="1"/>
    <xf numFmtId="0" fontId="0" fillId="3" borderId="0" xfId="0" applyFill="1" applyAlignment="1" applyProtection="1">
      <alignment horizontal="center"/>
      <protection locked="0"/>
    </xf>
    <xf numFmtId="0" fontId="0" fillId="3" borderId="0" xfId="0" applyFill="1" applyProtection="1">
      <protection locked="0"/>
    </xf>
    <xf numFmtId="0" fontId="2" fillId="3" borderId="0" xfId="0" applyFont="1" applyFill="1" applyBorder="1" applyAlignment="1" applyProtection="1">
      <alignment horizontal="left" vertical="center" wrapText="1"/>
      <protection locked="0"/>
    </xf>
    <xf numFmtId="0" fontId="2" fillId="3" borderId="0" xfId="2" applyFont="1" applyFill="1" applyBorder="1" applyAlignment="1" applyProtection="1">
      <alignment horizontal="left" vertical="center" wrapText="1"/>
      <protection locked="0"/>
    </xf>
    <xf numFmtId="0" fontId="1" fillId="3" borderId="0" xfId="2" applyFill="1" applyProtection="1">
      <protection locked="0"/>
    </xf>
    <xf numFmtId="0" fontId="2" fillId="3" borderId="0" xfId="2" applyFont="1" applyFill="1" applyBorder="1" applyAlignment="1" applyProtection="1">
      <alignment vertical="center" wrapText="1"/>
      <protection locked="0"/>
    </xf>
    <xf numFmtId="0" fontId="30" fillId="3" borderId="0" xfId="0" applyFont="1" applyFill="1" applyProtection="1">
      <protection locked="0"/>
    </xf>
    <xf numFmtId="0" fontId="30" fillId="3" borderId="0" xfId="2" applyFont="1" applyFill="1" applyAlignment="1" applyProtection="1">
      <alignment vertical="center" wrapText="1"/>
      <protection locked="0"/>
    </xf>
    <xf numFmtId="0" fontId="30" fillId="3" borderId="0" xfId="0" applyFont="1" applyFill="1" applyAlignment="1" applyProtection="1">
      <alignment horizontal="center"/>
      <protection locked="0"/>
    </xf>
    <xf numFmtId="0" fontId="17" fillId="3" borderId="0" xfId="0" applyFont="1" applyFill="1" applyBorder="1" applyAlignment="1" applyProtection="1">
      <alignment horizontal="right" wrapText="1"/>
      <protection locked="0"/>
    </xf>
    <xf numFmtId="0" fontId="0" fillId="3" borderId="0" xfId="0" applyFill="1" applyAlignment="1" applyProtection="1">
      <alignment horizontal="center" vertical="center"/>
      <protection locked="0"/>
    </xf>
    <xf numFmtId="0" fontId="16" fillId="3" borderId="0" xfId="0" applyFont="1" applyFill="1" applyAlignment="1" applyProtection="1">
      <alignment horizontal="center" vertical="center" wrapText="1"/>
      <protection locked="0"/>
    </xf>
    <xf numFmtId="0" fontId="16" fillId="3" borderId="0" xfId="0" applyFont="1" applyFill="1" applyBorder="1" applyAlignment="1" applyProtection="1">
      <alignment vertical="center" wrapText="1"/>
      <protection locked="0"/>
    </xf>
    <xf numFmtId="0" fontId="16" fillId="3" borderId="0" xfId="0" applyFont="1" applyFill="1" applyBorder="1" applyAlignment="1" applyProtection="1">
      <alignment horizontal="center" vertical="center" wrapText="1"/>
      <protection locked="0"/>
    </xf>
    <xf numFmtId="0" fontId="2" fillId="3" borderId="0" xfId="2" applyFont="1" applyFill="1" applyBorder="1" applyAlignment="1" applyProtection="1">
      <alignment horizontal="center" vertical="center" wrapText="1"/>
      <protection locked="0"/>
    </xf>
    <xf numFmtId="0" fontId="30" fillId="3" borderId="0" xfId="0" applyFont="1" applyFill="1" applyAlignment="1" applyProtection="1">
      <alignment horizontal="center" vertical="center"/>
      <protection locked="0"/>
    </xf>
    <xf numFmtId="0" fontId="30" fillId="3" borderId="0" xfId="2" applyFont="1" applyFill="1" applyAlignment="1" applyProtection="1">
      <alignment horizontal="center" vertical="center" wrapText="1"/>
      <protection locked="0"/>
    </xf>
    <xf numFmtId="0" fontId="18" fillId="3" borderId="0" xfId="0" applyFont="1" applyFill="1" applyAlignment="1" applyProtection="1">
      <alignment horizontal="center" vertical="center"/>
      <protection locked="0"/>
    </xf>
    <xf numFmtId="0" fontId="17" fillId="0" borderId="5"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2" fontId="3" fillId="3" borderId="0" xfId="2" applyNumberFormat="1" applyFont="1" applyFill="1" applyBorder="1" applyAlignment="1" applyProtection="1">
      <alignment horizontal="center" vertical="center" wrapText="1"/>
      <protection locked="0"/>
    </xf>
    <xf numFmtId="2" fontId="31" fillId="3" borderId="0" xfId="2" applyNumberFormat="1" applyFont="1" applyFill="1" applyBorder="1" applyAlignment="1" applyProtection="1">
      <alignment horizontal="center" vertical="center" wrapText="1"/>
      <protection locked="0"/>
    </xf>
    <xf numFmtId="0" fontId="18" fillId="3" borderId="0" xfId="0" applyFont="1" applyFill="1" applyProtection="1">
      <protection locked="0"/>
    </xf>
    <xf numFmtId="0" fontId="18" fillId="3" borderId="0" xfId="0" applyFont="1" applyFill="1" applyAlignment="1" applyProtection="1">
      <alignment horizontal="center"/>
      <protection locked="0"/>
    </xf>
    <xf numFmtId="0" fontId="17" fillId="3" borderId="0" xfId="0" applyFont="1" applyFill="1" applyBorder="1" applyAlignment="1" applyProtection="1">
      <alignment vertical="center" wrapText="1"/>
      <protection locked="0"/>
    </xf>
    <xf numFmtId="0" fontId="15" fillId="3" borderId="0" xfId="0" applyFont="1" applyFill="1" applyBorder="1" applyAlignment="1" applyProtection="1">
      <alignment horizontal="left" vertical="center"/>
      <protection locked="0"/>
    </xf>
    <xf numFmtId="0" fontId="0" fillId="3" borderId="0" xfId="0" applyFill="1" applyBorder="1" applyProtection="1">
      <protection locked="0"/>
    </xf>
    <xf numFmtId="0" fontId="17" fillId="0" borderId="3"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0" fillId="11" borderId="6" xfId="2" applyFont="1" applyFill="1" applyBorder="1" applyAlignment="1" applyProtection="1">
      <alignment horizontal="center" vertical="center" wrapText="1"/>
      <protection locked="0"/>
    </xf>
    <xf numFmtId="164" fontId="2" fillId="3" borderId="0" xfId="2" applyNumberFormat="1" applyFont="1" applyFill="1" applyBorder="1" applyAlignment="1" applyProtection="1">
      <alignment horizontal="center" vertical="center"/>
      <protection locked="0"/>
    </xf>
    <xf numFmtId="2" fontId="2" fillId="3" borderId="0" xfId="2"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wrapText="1"/>
      <protection locked="0"/>
    </xf>
    <xf numFmtId="0" fontId="0" fillId="0" borderId="0" xfId="0" applyProtection="1">
      <protection locked="0"/>
    </xf>
    <xf numFmtId="0" fontId="1" fillId="3" borderId="0" xfId="2" applyFont="1" applyFill="1" applyAlignment="1" applyProtection="1">
      <alignment vertical="center" wrapText="1"/>
      <protection locked="0"/>
    </xf>
    <xf numFmtId="0" fontId="28" fillId="11" borderId="17" xfId="2" applyFont="1" applyFill="1" applyBorder="1" applyAlignment="1" applyProtection="1">
      <alignment horizontal="center" vertical="center" wrapText="1"/>
      <protection locked="0"/>
    </xf>
    <xf numFmtId="0" fontId="28" fillId="11" borderId="7" xfId="2"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30" fillId="3" borderId="0" xfId="0" applyFont="1" applyFill="1" applyBorder="1" applyAlignment="1" applyProtection="1">
      <alignment vertical="center" wrapText="1"/>
      <protection locked="0"/>
    </xf>
    <xf numFmtId="0" fontId="30"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27" fillId="3" borderId="3" xfId="2"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7"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9" fillId="0" borderId="0" xfId="2" applyFont="1" applyFill="1" applyBorder="1" applyAlignment="1" applyProtection="1">
      <alignment wrapText="1"/>
      <protection locked="0"/>
    </xf>
    <xf numFmtId="0" fontId="1" fillId="3" borderId="0" xfId="2" applyFont="1" applyFill="1" applyAlignment="1" applyProtection="1">
      <alignment horizontal="center" vertical="center" wrapText="1"/>
      <protection locked="0"/>
    </xf>
    <xf numFmtId="0" fontId="1" fillId="3" borderId="0" xfId="2" applyFont="1" applyFill="1" applyBorder="1" applyAlignment="1" applyProtection="1">
      <alignment vertical="center" wrapText="1"/>
      <protection locked="0"/>
    </xf>
    <xf numFmtId="0" fontId="1" fillId="3" borderId="0" xfId="2" applyFont="1" applyFill="1" applyBorder="1" applyAlignment="1" applyProtection="1">
      <alignment horizontal="center" vertical="center" wrapText="1"/>
      <protection locked="0"/>
    </xf>
    <xf numFmtId="0" fontId="5" fillId="3" borderId="0" xfId="2" applyFont="1" applyFill="1" applyAlignment="1" applyProtection="1">
      <alignment wrapText="1"/>
      <protection locked="0"/>
    </xf>
    <xf numFmtId="0" fontId="5" fillId="3" borderId="0" xfId="0" applyFont="1" applyFill="1" applyAlignment="1" applyProtection="1">
      <alignment wrapText="1"/>
      <protection locked="0"/>
    </xf>
    <xf numFmtId="0" fontId="7" fillId="6" borderId="3" xfId="0" applyFont="1" applyFill="1" applyBorder="1" applyAlignment="1" applyProtection="1">
      <alignment horizontal="center" vertical="center" wrapText="1"/>
      <protection locked="0"/>
    </xf>
    <xf numFmtId="0" fontId="6" fillId="3" borderId="3" xfId="2"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top" wrapText="1"/>
      <protection locked="0"/>
    </xf>
    <xf numFmtId="0" fontId="4" fillId="4"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 fontId="4" fillId="0" borderId="3" xfId="0" applyNumberFormat="1" applyFont="1" applyBorder="1" applyAlignment="1" applyProtection="1">
      <alignment horizontal="center" vertical="center"/>
      <protection locked="0"/>
    </xf>
    <xf numFmtId="0" fontId="3" fillId="3" borderId="3" xfId="0" applyFont="1" applyFill="1" applyBorder="1" applyAlignment="1" applyProtection="1">
      <alignment vertical="center" wrapText="1"/>
      <protection locked="0"/>
    </xf>
    <xf numFmtId="0" fontId="6" fillId="3" borderId="3"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8" fillId="11" borderId="8" xfId="2" applyFont="1" applyFill="1" applyBorder="1" applyAlignment="1" applyProtection="1">
      <alignment vertical="center" wrapText="1"/>
      <protection locked="0"/>
    </xf>
    <xf numFmtId="0" fontId="7" fillId="11" borderId="7" xfId="2" applyFont="1" applyFill="1" applyBorder="1" applyAlignment="1" applyProtection="1">
      <alignment horizontal="center" vertical="center" wrapText="1"/>
    </xf>
    <xf numFmtId="0" fontId="3" fillId="3" borderId="12" xfId="2" applyFont="1" applyFill="1" applyBorder="1" applyAlignment="1" applyProtection="1">
      <alignment horizontal="center" vertical="center" wrapText="1"/>
      <protection locked="0"/>
    </xf>
    <xf numFmtId="0" fontId="3" fillId="0" borderId="13" xfId="2" applyFont="1" applyBorder="1" applyAlignment="1" applyProtection="1">
      <alignment horizontal="center" vertical="center" wrapText="1"/>
      <protection locked="0"/>
    </xf>
    <xf numFmtId="0" fontId="40" fillId="0" borderId="3" xfId="2" applyFont="1" applyFill="1" applyBorder="1" applyAlignment="1" applyProtection="1">
      <alignment vertical="center" wrapText="1"/>
      <protection locked="0"/>
    </xf>
    <xf numFmtId="0" fontId="1" fillId="3" borderId="3" xfId="0" applyFont="1" applyFill="1" applyBorder="1" applyAlignment="1" applyProtection="1">
      <alignment horizontal="center"/>
      <protection hidden="1"/>
    </xf>
    <xf numFmtId="0" fontId="0" fillId="3" borderId="3" xfId="0" applyFill="1" applyBorder="1" applyAlignment="1" applyProtection="1">
      <alignment horizontal="center"/>
      <protection hidden="1"/>
    </xf>
    <xf numFmtId="2" fontId="0" fillId="3" borderId="3" xfId="0" applyNumberFormat="1" applyFill="1" applyBorder="1" applyAlignment="1" applyProtection="1">
      <alignment horizontal="center"/>
      <protection hidden="1"/>
    </xf>
    <xf numFmtId="0" fontId="1" fillId="0" borderId="3" xfId="0" applyFont="1" applyFill="1" applyBorder="1" applyAlignment="1" applyProtection="1">
      <alignment horizontal="center"/>
      <protection hidden="1"/>
    </xf>
    <xf numFmtId="0" fontId="1" fillId="3" borderId="0" xfId="0" applyFont="1" applyFill="1" applyProtection="1">
      <protection hidden="1"/>
    </xf>
    <xf numFmtId="0" fontId="0" fillId="3" borderId="0" xfId="0" applyFill="1" applyProtection="1">
      <protection hidden="1"/>
    </xf>
    <xf numFmtId="0" fontId="1" fillId="3" borderId="3" xfId="0" applyFont="1" applyFill="1" applyBorder="1" applyAlignment="1" applyProtection="1">
      <alignment horizontal="center" vertical="center" wrapText="1"/>
      <protection hidden="1"/>
    </xf>
    <xf numFmtId="0" fontId="0" fillId="0" borderId="0" xfId="0" applyFill="1" applyBorder="1" applyAlignment="1"/>
    <xf numFmtId="0" fontId="42" fillId="22" borderId="26" xfId="0" applyFont="1" applyFill="1" applyBorder="1" applyAlignment="1">
      <alignment horizontal="center" vertical="center" wrapText="1"/>
    </xf>
    <xf numFmtId="0" fontId="42" fillId="22" borderId="27" xfId="0" applyFont="1" applyFill="1" applyBorder="1" applyAlignment="1">
      <alignment horizontal="center" vertical="center" wrapText="1"/>
    </xf>
    <xf numFmtId="0" fontId="42" fillId="23" borderId="29" xfId="0" applyFont="1" applyFill="1" applyBorder="1" applyAlignment="1">
      <alignment horizontal="center" vertical="center" wrapText="1"/>
    </xf>
    <xf numFmtId="0" fontId="42" fillId="23" borderId="29" xfId="0" applyFont="1" applyFill="1" applyBorder="1" applyAlignment="1">
      <alignment horizontal="justify" vertical="center" wrapText="1"/>
    </xf>
    <xf numFmtId="0" fontId="0" fillId="23" borderId="29" xfId="0" applyFill="1" applyBorder="1" applyAlignment="1">
      <alignment vertical="center" wrapText="1"/>
    </xf>
    <xf numFmtId="0" fontId="0" fillId="23" borderId="28" xfId="0" applyFill="1" applyBorder="1" applyAlignment="1">
      <alignment vertical="center" wrapText="1"/>
    </xf>
    <xf numFmtId="0" fontId="43" fillId="23" borderId="31" xfId="0" applyFont="1" applyFill="1" applyBorder="1" applyAlignment="1">
      <alignment horizontal="justify" vertical="center" wrapText="1"/>
    </xf>
    <xf numFmtId="0" fontId="43" fillId="23" borderId="31" xfId="0" applyFont="1" applyFill="1" applyBorder="1" applyAlignment="1">
      <alignment horizontal="left" vertical="center" wrapText="1" indent="1"/>
    </xf>
    <xf numFmtId="0" fontId="45" fillId="23" borderId="31" xfId="0" applyFont="1" applyFill="1" applyBorder="1" applyAlignment="1">
      <alignment horizontal="left" vertical="center" wrapText="1" indent="1"/>
    </xf>
    <xf numFmtId="0" fontId="47" fillId="23" borderId="30" xfId="0" applyFont="1" applyFill="1" applyBorder="1" applyAlignment="1">
      <alignment horizontal="left" vertical="center" wrapText="1" indent="1"/>
    </xf>
    <xf numFmtId="0" fontId="49" fillId="23" borderId="29" xfId="0" applyFont="1" applyFill="1" applyBorder="1" applyAlignment="1">
      <alignment horizontal="justify" vertical="center" wrapText="1"/>
    </xf>
    <xf numFmtId="0" fontId="44" fillId="23" borderId="31" xfId="0" applyFont="1" applyFill="1" applyBorder="1" applyAlignment="1">
      <alignment horizontal="justify" vertical="center" wrapText="1"/>
    </xf>
    <xf numFmtId="0" fontId="50" fillId="23" borderId="31" xfId="0" applyFont="1" applyFill="1" applyBorder="1" applyAlignment="1">
      <alignment horizontal="left" vertical="center" wrapText="1" indent="4"/>
    </xf>
    <xf numFmtId="0" fontId="52" fillId="23" borderId="30" xfId="0" applyFont="1" applyFill="1" applyBorder="1" applyAlignment="1">
      <alignment horizontal="left" vertical="center" wrapText="1" indent="4"/>
    </xf>
    <xf numFmtId="0" fontId="51" fillId="23" borderId="31" xfId="0" applyFont="1" applyFill="1" applyBorder="1" applyAlignment="1">
      <alignment horizontal="justify" vertical="center" wrapText="1"/>
    </xf>
    <xf numFmtId="0" fontId="44" fillId="23" borderId="30" xfId="0" applyFont="1" applyFill="1" applyBorder="1" applyAlignment="1">
      <alignment horizontal="justify" vertical="center" wrapText="1"/>
    </xf>
    <xf numFmtId="0" fontId="47" fillId="23" borderId="31" xfId="0" applyFont="1" applyFill="1" applyBorder="1" applyAlignment="1">
      <alignment horizontal="justify" vertical="center" wrapText="1"/>
    </xf>
    <xf numFmtId="0" fontId="47" fillId="23" borderId="30" xfId="0" applyFont="1" applyFill="1" applyBorder="1" applyAlignment="1">
      <alignment horizontal="justify" vertical="center" wrapText="1"/>
    </xf>
    <xf numFmtId="0" fontId="44" fillId="23" borderId="31" xfId="0" applyFont="1" applyFill="1" applyBorder="1" applyAlignment="1">
      <alignment horizontal="left" vertical="center" wrapText="1" indent="1"/>
    </xf>
    <xf numFmtId="0" fontId="50" fillId="23" borderId="31" xfId="0" applyFont="1" applyFill="1" applyBorder="1" applyAlignment="1">
      <alignment horizontal="justify" vertical="center" wrapText="1"/>
    </xf>
    <xf numFmtId="0" fontId="52" fillId="23" borderId="31" xfId="0" applyFont="1" applyFill="1" applyBorder="1" applyAlignment="1">
      <alignment horizontal="justify" vertical="center" wrapText="1"/>
    </xf>
    <xf numFmtId="0" fontId="45" fillId="23" borderId="31" xfId="0" applyFont="1" applyFill="1" applyBorder="1" applyAlignment="1">
      <alignment horizontal="justify" vertical="center" wrapText="1"/>
    </xf>
    <xf numFmtId="0" fontId="51" fillId="23" borderId="30" xfId="0" applyFont="1" applyFill="1" applyBorder="1" applyAlignment="1">
      <alignment horizontal="justify" vertical="center" wrapText="1"/>
    </xf>
    <xf numFmtId="0" fontId="54" fillId="22" borderId="33" xfId="0" applyFont="1" applyFill="1" applyBorder="1" applyAlignment="1">
      <alignment vertical="center" wrapText="1"/>
    </xf>
    <xf numFmtId="0" fontId="54" fillId="22" borderId="31" xfId="0" applyFont="1" applyFill="1" applyBorder="1" applyAlignment="1">
      <alignment vertical="center" wrapText="1"/>
    </xf>
    <xf numFmtId="0" fontId="54" fillId="22" borderId="30" xfId="0" applyFont="1" applyFill="1" applyBorder="1" applyAlignment="1">
      <alignment vertical="center" wrapText="1"/>
    </xf>
    <xf numFmtId="0" fontId="44" fillId="0" borderId="28" xfId="0" applyFont="1" applyBorder="1" applyAlignment="1">
      <alignment horizontal="center" vertical="center" wrapText="1"/>
    </xf>
    <xf numFmtId="0" fontId="44" fillId="18" borderId="30" xfId="0" applyFont="1" applyFill="1" applyBorder="1" applyAlignment="1">
      <alignment horizontal="justify" vertical="center" wrapText="1"/>
    </xf>
    <xf numFmtId="0" fontId="44" fillId="0" borderId="30" xfId="0" applyFont="1" applyBorder="1" applyAlignment="1">
      <alignment horizontal="justify" vertical="center" wrapText="1"/>
    </xf>
    <xf numFmtId="0" fontId="44" fillId="19" borderId="30" xfId="0" applyFont="1" applyFill="1" applyBorder="1" applyAlignment="1">
      <alignment horizontal="justify" vertical="center" wrapText="1"/>
    </xf>
    <xf numFmtId="0" fontId="44" fillId="24" borderId="30" xfId="0" applyFont="1" applyFill="1" applyBorder="1" applyAlignment="1">
      <alignment horizontal="justify" vertical="center" wrapText="1"/>
    </xf>
    <xf numFmtId="0" fontId="13" fillId="3" borderId="0" xfId="0" applyFont="1" applyFill="1" applyAlignment="1">
      <alignment wrapText="1"/>
    </xf>
    <xf numFmtId="0" fontId="54" fillId="25" borderId="36" xfId="0" applyFont="1" applyFill="1" applyBorder="1" applyAlignment="1">
      <alignment horizontal="center" vertical="center" wrapText="1"/>
    </xf>
    <xf numFmtId="0" fontId="54" fillId="25" borderId="37" xfId="0" applyFont="1" applyFill="1" applyBorder="1" applyAlignment="1">
      <alignment horizontal="center" vertical="center" wrapText="1"/>
    </xf>
    <xf numFmtId="0" fontId="49" fillId="0" borderId="41" xfId="0" applyFont="1" applyBorder="1" applyAlignment="1">
      <alignment horizontal="center" vertical="center" wrapText="1"/>
    </xf>
    <xf numFmtId="0" fontId="43" fillId="0" borderId="41" xfId="0" applyFont="1" applyBorder="1" applyAlignment="1">
      <alignment horizontal="justify" vertical="center" wrapText="1"/>
    </xf>
    <xf numFmtId="0" fontId="43" fillId="0" borderId="41" xfId="0" applyFont="1" applyBorder="1" applyAlignment="1">
      <alignment horizontal="center" vertical="center" wrapText="1"/>
    </xf>
    <xf numFmtId="0" fontId="0" fillId="0" borderId="37" xfId="0" applyBorder="1" applyAlignment="1">
      <alignment vertical="top" wrapText="1"/>
    </xf>
    <xf numFmtId="0" fontId="43" fillId="0" borderId="41" xfId="0" applyFont="1" applyBorder="1" applyAlignment="1">
      <alignment vertical="center" wrapText="1"/>
    </xf>
    <xf numFmtId="0" fontId="49" fillId="0" borderId="36"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37" xfId="0" applyFont="1" applyBorder="1" applyAlignment="1">
      <alignment vertical="center" wrapText="1"/>
    </xf>
    <xf numFmtId="0" fontId="36" fillId="0" borderId="6" xfId="3" applyFont="1" applyBorder="1" applyProtection="1">
      <protection locked="0"/>
    </xf>
    <xf numFmtId="0" fontId="60" fillId="0" borderId="0" xfId="0" applyFont="1" applyAlignment="1">
      <alignment vertical="center"/>
    </xf>
    <xf numFmtId="0" fontId="41" fillId="0" borderId="0" xfId="0" applyFont="1" applyAlignment="1">
      <alignment vertical="center" wrapText="1"/>
    </xf>
    <xf numFmtId="0" fontId="38" fillId="12" borderId="12" xfId="5" applyFont="1" applyFill="1" applyBorder="1" applyAlignment="1" applyProtection="1">
      <alignment horizontal="center" vertical="center"/>
      <protection locked="0"/>
    </xf>
    <xf numFmtId="0" fontId="38" fillId="13" borderId="12" xfId="5" applyFont="1" applyFill="1" applyBorder="1" applyAlignment="1" applyProtection="1">
      <alignment horizontal="center" vertical="center"/>
      <protection locked="0"/>
    </xf>
    <xf numFmtId="0" fontId="55" fillId="0" borderId="41" xfId="0" applyFont="1" applyBorder="1" applyAlignment="1">
      <alignment horizontal="justify" vertical="center" wrapText="1"/>
    </xf>
    <xf numFmtId="0" fontId="55" fillId="0" borderId="37" xfId="0" applyFont="1" applyBorder="1" applyAlignment="1">
      <alignment horizontal="justify" vertical="center" wrapText="1"/>
    </xf>
    <xf numFmtId="0" fontId="55" fillId="0" borderId="37" xfId="0" applyFont="1" applyBorder="1" applyAlignment="1">
      <alignment horizontal="justify" vertical="center"/>
    </xf>
    <xf numFmtId="0" fontId="3" fillId="3" borderId="3" xfId="3" applyFont="1" applyFill="1" applyBorder="1" applyAlignment="1" applyProtection="1">
      <alignment vertical="center" wrapText="1"/>
      <protection locked="0"/>
    </xf>
    <xf numFmtId="0" fontId="3" fillId="3" borderId="3" xfId="3" applyFont="1" applyFill="1" applyBorder="1" applyAlignment="1" applyProtection="1">
      <alignment horizontal="left" vertical="center" wrapText="1"/>
      <protection locked="0"/>
    </xf>
    <xf numFmtId="0" fontId="38" fillId="12" borderId="11" xfId="5" applyFont="1" applyFill="1" applyBorder="1" applyAlignment="1" applyProtection="1">
      <alignment horizontal="center" vertical="center"/>
      <protection locked="0"/>
    </xf>
    <xf numFmtId="0" fontId="38" fillId="12" borderId="3" xfId="5" applyFont="1" applyFill="1" applyBorder="1" applyAlignment="1" applyProtection="1">
      <alignment horizontal="center" vertical="center"/>
      <protection locked="0"/>
    </xf>
    <xf numFmtId="0" fontId="55" fillId="0" borderId="46" xfId="0" applyFont="1" applyBorder="1" applyAlignment="1">
      <alignment horizontal="justify" vertical="center" wrapText="1"/>
    </xf>
    <xf numFmtId="0" fontId="55" fillId="0" borderId="35" xfId="0" applyFont="1" applyBorder="1" applyAlignment="1">
      <alignment horizontal="justify" vertical="center" wrapText="1"/>
    </xf>
    <xf numFmtId="0" fontId="38" fillId="13" borderId="3" xfId="5" applyFont="1" applyFill="1" applyBorder="1" applyAlignment="1" applyProtection="1">
      <alignment horizontal="center" vertical="center"/>
      <protection locked="0"/>
    </xf>
    <xf numFmtId="0" fontId="55" fillId="0" borderId="48" xfId="0" applyFont="1" applyBorder="1" applyAlignment="1">
      <alignment horizontal="justify" vertical="center" wrapText="1"/>
    </xf>
    <xf numFmtId="0" fontId="55" fillId="0" borderId="37" xfId="0" applyFont="1" applyBorder="1" applyAlignment="1">
      <alignment vertical="center" wrapText="1"/>
    </xf>
    <xf numFmtId="0" fontId="10" fillId="11" borderId="11" xfId="2" applyFont="1" applyFill="1" applyBorder="1" applyAlignment="1" applyProtection="1">
      <alignment horizontal="center" vertical="center" wrapText="1"/>
      <protection locked="0"/>
    </xf>
    <xf numFmtId="0" fontId="10" fillId="11" borderId="14" xfId="2" applyFont="1" applyFill="1" applyBorder="1" applyAlignment="1" applyProtection="1">
      <alignment horizontal="center" vertical="center" wrapText="1"/>
      <protection locked="0"/>
    </xf>
    <xf numFmtId="0" fontId="10" fillId="11" borderId="4" xfId="2" applyFont="1" applyFill="1" applyBorder="1" applyAlignment="1" applyProtection="1">
      <alignment horizontal="center" vertical="center" wrapText="1"/>
      <protection locked="0"/>
    </xf>
    <xf numFmtId="14" fontId="17" fillId="0" borderId="3" xfId="0" applyNumberFormat="1" applyFont="1" applyFill="1" applyBorder="1" applyAlignment="1" applyProtection="1">
      <alignment horizontal="center" vertical="center" wrapText="1"/>
      <protection locked="0"/>
    </xf>
    <xf numFmtId="0" fontId="55" fillId="0" borderId="45" xfId="0" applyFont="1" applyBorder="1" applyAlignment="1">
      <alignment horizontal="justify" vertical="center" wrapText="1"/>
    </xf>
    <xf numFmtId="0" fontId="62" fillId="3" borderId="0" xfId="2" applyFont="1" applyFill="1" applyBorder="1" applyAlignment="1" applyProtection="1">
      <alignment horizontal="left" vertical="center" wrapText="1"/>
      <protection locked="0"/>
    </xf>
    <xf numFmtId="0" fontId="36" fillId="3" borderId="0"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3" xfId="0" applyFont="1" applyBorder="1" applyAlignment="1" applyProtection="1">
      <alignment horizontal="left" vertical="center" wrapText="1"/>
      <protection locked="0"/>
    </xf>
    <xf numFmtId="0" fontId="40" fillId="0" borderId="3" xfId="0" applyFont="1" applyBorder="1" applyAlignment="1" applyProtection="1">
      <alignment horizontal="left" vertical="center" wrapText="1"/>
      <protection locked="0"/>
    </xf>
    <xf numFmtId="0" fontId="63" fillId="3" borderId="3" xfId="0" applyFont="1" applyFill="1" applyBorder="1" applyAlignment="1" applyProtection="1">
      <alignment horizontal="left" vertical="center" wrapText="1"/>
      <protection locked="0"/>
    </xf>
    <xf numFmtId="0" fontId="64" fillId="9" borderId="3" xfId="2" applyFont="1" applyFill="1" applyBorder="1" applyAlignment="1" applyProtection="1">
      <alignment horizontal="center" vertical="center" wrapText="1"/>
      <protection locked="0"/>
    </xf>
    <xf numFmtId="0" fontId="36" fillId="5" borderId="3" xfId="0" applyFont="1" applyFill="1" applyBorder="1" applyAlignment="1" applyProtection="1">
      <alignment horizontal="center" vertical="center" wrapText="1"/>
      <protection hidden="1"/>
    </xf>
    <xf numFmtId="0" fontId="64" fillId="9" borderId="3" xfId="2" applyFont="1" applyFill="1" applyBorder="1" applyAlignment="1" applyProtection="1">
      <alignment horizontal="center" vertical="center"/>
      <protection locked="0"/>
    </xf>
    <xf numFmtId="1" fontId="64" fillId="5" borderId="3" xfId="2" applyNumberFormat="1" applyFont="1" applyFill="1" applyBorder="1" applyAlignment="1" applyProtection="1">
      <alignment horizontal="center" vertical="center"/>
      <protection hidden="1"/>
    </xf>
    <xf numFmtId="0" fontId="36" fillId="0" borderId="3" xfId="2" applyFont="1" applyFill="1" applyBorder="1" applyAlignment="1" applyProtection="1">
      <alignment horizontal="center" vertical="center" wrapText="1"/>
      <protection locked="0"/>
    </xf>
    <xf numFmtId="165" fontId="36" fillId="0" borderId="3" xfId="2" applyNumberFormat="1" applyFont="1" applyFill="1" applyBorder="1" applyAlignment="1" applyProtection="1">
      <alignment horizontal="center" vertical="center" wrapText="1"/>
      <protection locked="0"/>
    </xf>
    <xf numFmtId="165" fontId="36" fillId="3" borderId="3" xfId="2" applyNumberFormat="1" applyFont="1" applyFill="1" applyBorder="1" applyAlignment="1" applyProtection="1">
      <alignment horizontal="center" vertical="center" wrapText="1"/>
      <protection locked="0"/>
    </xf>
    <xf numFmtId="0" fontId="36" fillId="0" borderId="3" xfId="2" applyFont="1" applyFill="1" applyBorder="1" applyAlignment="1" applyProtection="1">
      <alignment horizontal="center" vertical="center" wrapText="1"/>
      <protection hidden="1"/>
    </xf>
    <xf numFmtId="0" fontId="36" fillId="3" borderId="3" xfId="2" applyFont="1" applyFill="1" applyBorder="1" applyAlignment="1" applyProtection="1">
      <alignment horizontal="center" vertical="center" wrapText="1"/>
      <protection hidden="1"/>
    </xf>
    <xf numFmtId="0" fontId="36" fillId="3" borderId="3" xfId="2" applyFont="1" applyFill="1" applyBorder="1" applyAlignment="1" applyProtection="1">
      <alignment horizontal="center" vertical="center" wrapText="1"/>
      <protection locked="0"/>
    </xf>
    <xf numFmtId="165" fontId="36" fillId="0" borderId="3" xfId="2" applyNumberFormat="1" applyFont="1" applyBorder="1" applyAlignment="1" applyProtection="1">
      <alignment horizontal="center" vertical="center" wrapText="1"/>
      <protection hidden="1"/>
    </xf>
    <xf numFmtId="165" fontId="36" fillId="0" borderId="3" xfId="2" applyNumberFormat="1" applyFont="1" applyBorder="1" applyAlignment="1" applyProtection="1">
      <alignment horizontal="center" vertical="center" wrapText="1"/>
      <protection locked="0"/>
    </xf>
    <xf numFmtId="0" fontId="36" fillId="0" borderId="3" xfId="2" applyFont="1" applyBorder="1" applyAlignment="1" applyProtection="1">
      <alignment horizontal="center" vertical="center" wrapText="1"/>
      <protection hidden="1"/>
    </xf>
    <xf numFmtId="0" fontId="65" fillId="0" borderId="3" xfId="0" applyFont="1" applyBorder="1" applyProtection="1">
      <protection hidden="1"/>
    </xf>
    <xf numFmtId="0" fontId="64" fillId="3" borderId="3" xfId="2" applyNumberFormat="1" applyFont="1" applyFill="1" applyBorder="1" applyAlignment="1" applyProtection="1">
      <alignment horizontal="center" vertical="center" wrapText="1"/>
      <protection hidden="1"/>
    </xf>
    <xf numFmtId="0" fontId="63" fillId="3" borderId="0" xfId="2" applyFont="1" applyFill="1" applyAlignment="1" applyProtection="1">
      <alignment vertical="center" wrapText="1"/>
      <protection locked="0"/>
    </xf>
    <xf numFmtId="0" fontId="63" fillId="3" borderId="0" xfId="0" applyFont="1" applyFill="1" applyBorder="1" applyAlignment="1" applyProtection="1">
      <alignment vertical="center" wrapText="1"/>
      <protection locked="0"/>
    </xf>
    <xf numFmtId="0" fontId="36" fillId="3" borderId="0" xfId="0" applyFont="1" applyFill="1" applyBorder="1" applyAlignment="1" applyProtection="1">
      <alignment vertical="center" wrapText="1"/>
      <protection locked="0"/>
    </xf>
    <xf numFmtId="0" fontId="66" fillId="3" borderId="3" xfId="2" applyFont="1" applyFill="1" applyBorder="1" applyAlignment="1" applyProtection="1">
      <alignment horizontal="center" vertical="center" wrapText="1"/>
      <protection locked="0"/>
    </xf>
    <xf numFmtId="0" fontId="36" fillId="3" borderId="3" xfId="0" applyFont="1" applyFill="1" applyBorder="1" applyAlignment="1" applyProtection="1">
      <alignment vertical="center" wrapText="1"/>
      <protection locked="0"/>
    </xf>
    <xf numFmtId="0" fontId="36" fillId="5" borderId="3" xfId="0" applyFont="1" applyFill="1" applyBorder="1" applyAlignment="1" applyProtection="1">
      <alignment horizontal="center" vertical="center"/>
      <protection hidden="1"/>
    </xf>
    <xf numFmtId="0" fontId="36" fillId="3" borderId="3" xfId="2" applyFont="1" applyFill="1" applyBorder="1" applyAlignment="1" applyProtection="1">
      <alignment horizontal="center" vertical="center" wrapText="1"/>
    </xf>
    <xf numFmtId="0" fontId="40" fillId="3" borderId="3" xfId="0" applyFont="1" applyFill="1" applyBorder="1" applyAlignment="1" applyProtection="1">
      <alignment horizontal="left" vertical="top" wrapText="1"/>
      <protection locked="0"/>
    </xf>
    <xf numFmtId="0" fontId="40" fillId="3" borderId="3" xfId="2" applyFont="1" applyFill="1" applyBorder="1" applyAlignment="1" applyProtection="1">
      <alignment horizontal="left" vertical="top" wrapText="1"/>
      <protection locked="0"/>
    </xf>
    <xf numFmtId="0" fontId="40" fillId="3" borderId="3" xfId="2" applyFont="1" applyFill="1" applyBorder="1" applyAlignment="1" applyProtection="1">
      <alignment horizontal="center" vertical="center" wrapText="1"/>
    </xf>
    <xf numFmtId="0" fontId="67" fillId="0" borderId="3" xfId="0" applyFont="1" applyFill="1" applyBorder="1" applyAlignment="1" applyProtection="1">
      <alignment horizontal="center" vertical="center" wrapText="1"/>
      <protection locked="0"/>
    </xf>
    <xf numFmtId="14" fontId="67" fillId="0" borderId="3"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left"/>
      <protection locked="0"/>
    </xf>
    <xf numFmtId="14" fontId="0" fillId="0" borderId="0" xfId="0" applyNumberFormat="1" applyAlignment="1">
      <alignment horizontal="left"/>
    </xf>
    <xf numFmtId="0" fontId="0" fillId="3" borderId="0" xfId="0" applyFill="1" applyAlignment="1" applyProtection="1">
      <alignment horizontal="left"/>
      <protection locked="0"/>
    </xf>
    <xf numFmtId="0" fontId="38" fillId="0" borderId="3" xfId="5" applyFont="1" applyBorder="1" applyAlignment="1" applyProtection="1">
      <alignment horizontal="center" vertical="center" wrapText="1"/>
      <protection locked="0"/>
    </xf>
    <xf numFmtId="0" fontId="57" fillId="14" borderId="6" xfId="5" applyFont="1" applyFill="1" applyBorder="1" applyAlignment="1" applyProtection="1">
      <alignment horizontal="center" vertical="center" wrapText="1"/>
      <protection locked="0"/>
    </xf>
    <xf numFmtId="0" fontId="38" fillId="14" borderId="13" xfId="5" applyFont="1" applyFill="1" applyBorder="1" applyAlignment="1" applyProtection="1">
      <alignment horizontal="center" vertical="center"/>
      <protection locked="0"/>
    </xf>
    <xf numFmtId="0" fontId="58" fillId="0" borderId="10" xfId="0" applyFont="1" applyBorder="1" applyAlignment="1">
      <alignment horizontal="center" vertical="center"/>
    </xf>
    <xf numFmtId="0" fontId="58" fillId="0" borderId="19" xfId="0" applyFont="1" applyBorder="1" applyAlignment="1">
      <alignment horizontal="center" vertical="center"/>
    </xf>
    <xf numFmtId="0" fontId="59" fillId="0" borderId="44" xfId="0" applyFont="1" applyBorder="1" applyAlignment="1">
      <alignment horizontal="center" textRotation="255" wrapText="1"/>
    </xf>
    <xf numFmtId="0" fontId="55" fillId="0" borderId="34" xfId="0" applyFont="1" applyBorder="1" applyAlignment="1">
      <alignment vertical="center" wrapText="1"/>
    </xf>
    <xf numFmtId="0" fontId="55" fillId="0" borderId="40" xfId="0" applyFont="1" applyBorder="1" applyAlignment="1">
      <alignment vertical="center" wrapText="1"/>
    </xf>
    <xf numFmtId="0" fontId="55" fillId="0" borderId="47" xfId="0" applyFont="1" applyBorder="1" applyAlignment="1">
      <alignment vertical="center" wrapText="1"/>
    </xf>
    <xf numFmtId="0" fontId="55" fillId="0" borderId="45" xfId="0" applyFont="1" applyBorder="1" applyAlignment="1">
      <alignment vertical="center" wrapText="1"/>
    </xf>
    <xf numFmtId="0" fontId="55" fillId="0" borderId="49" xfId="0" applyFont="1" applyBorder="1" applyAlignment="1">
      <alignment vertical="center" wrapText="1"/>
    </xf>
    <xf numFmtId="0" fontId="55" fillId="0" borderId="35" xfId="0" applyFont="1" applyBorder="1" applyAlignment="1">
      <alignment vertical="center" wrapText="1"/>
    </xf>
    <xf numFmtId="0" fontId="8" fillId="0" borderId="11" xfId="0" applyFont="1" applyBorder="1" applyAlignment="1">
      <alignment horizontal="left" wrapText="1"/>
    </xf>
    <xf numFmtId="0" fontId="8" fillId="0" borderId="14" xfId="0" applyFont="1" applyBorder="1" applyAlignment="1">
      <alignment horizontal="left" wrapText="1"/>
    </xf>
    <xf numFmtId="0" fontId="8" fillId="0" borderId="4" xfId="0" applyFont="1" applyBorder="1" applyAlignment="1">
      <alignment horizontal="left" wrapText="1"/>
    </xf>
    <xf numFmtId="0" fontId="8" fillId="3" borderId="11" xfId="0" applyFont="1" applyFill="1" applyBorder="1" applyAlignment="1" applyProtection="1">
      <alignment horizontal="left" vertical="center" wrapText="1"/>
      <protection locked="0"/>
    </xf>
    <xf numFmtId="0" fontId="8" fillId="3" borderId="14"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10" fillId="11" borderId="20" xfId="2" applyFont="1" applyFill="1" applyBorder="1" applyAlignment="1" applyProtection="1">
      <alignment horizontal="center" vertical="center" wrapText="1"/>
      <protection locked="0"/>
    </xf>
    <xf numFmtId="0" fontId="10" fillId="11" borderId="25" xfId="2" applyFont="1" applyFill="1" applyBorder="1" applyAlignment="1" applyProtection="1">
      <alignment horizontal="center" vertical="center" wrapText="1"/>
      <protection locked="0"/>
    </xf>
    <xf numFmtId="0" fontId="10" fillId="11" borderId="21" xfId="2" applyFont="1" applyFill="1" applyBorder="1" applyAlignment="1" applyProtection="1">
      <alignment horizontal="center" vertical="center" wrapText="1"/>
      <protection locked="0"/>
    </xf>
    <xf numFmtId="0" fontId="10" fillId="11" borderId="22" xfId="2" applyFont="1" applyFill="1" applyBorder="1" applyAlignment="1" applyProtection="1">
      <alignment horizontal="center" vertical="center" wrapText="1"/>
      <protection locked="0"/>
    </xf>
    <xf numFmtId="2" fontId="3" fillId="3" borderId="3" xfId="2" applyNumberFormat="1" applyFont="1" applyFill="1" applyBorder="1" applyAlignment="1" applyProtection="1">
      <alignment horizontal="center" vertical="center" wrapText="1"/>
      <protection hidden="1"/>
    </xf>
    <xf numFmtId="0" fontId="27" fillId="3" borderId="3" xfId="2" applyFont="1" applyFill="1" applyBorder="1" applyAlignment="1" applyProtection="1">
      <alignment horizontal="center" vertical="center" wrapText="1"/>
      <protection locked="0"/>
    </xf>
    <xf numFmtId="0" fontId="3" fillId="3" borderId="0" xfId="2" applyFont="1" applyFill="1" applyBorder="1" applyAlignment="1" applyProtection="1">
      <alignment horizontal="left" vertical="justify" wrapText="1"/>
      <protection locked="0"/>
    </xf>
    <xf numFmtId="0" fontId="29" fillId="3" borderId="3" xfId="2"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top" wrapText="1"/>
      <protection locked="0"/>
    </xf>
    <xf numFmtId="0" fontId="27" fillId="3" borderId="3" xfId="0" applyFont="1" applyFill="1" applyBorder="1" applyAlignment="1" applyProtection="1">
      <alignment horizontal="center" vertical="center" wrapText="1"/>
      <protection locked="0"/>
    </xf>
    <xf numFmtId="0" fontId="28" fillId="11" borderId="16" xfId="2" applyFont="1" applyFill="1" applyBorder="1" applyAlignment="1" applyProtection="1">
      <alignment horizontal="center" vertical="center" wrapText="1"/>
      <protection locked="0"/>
    </xf>
    <xf numFmtId="0" fontId="28" fillId="11" borderId="17" xfId="2" applyFont="1" applyFill="1" applyBorder="1" applyAlignment="1" applyProtection="1">
      <alignment horizontal="center" vertical="center" wrapText="1"/>
      <protection locked="0"/>
    </xf>
    <xf numFmtId="0" fontId="16" fillId="3" borderId="9" xfId="0" applyFont="1" applyFill="1" applyBorder="1" applyAlignment="1" applyProtection="1">
      <alignment horizontal="left" vertical="center" wrapText="1"/>
      <protection locked="0"/>
    </xf>
    <xf numFmtId="0" fontId="16" fillId="3" borderId="14" xfId="0" applyFont="1" applyFill="1" applyBorder="1" applyAlignment="1" applyProtection="1">
      <alignment horizontal="left" vertical="center" wrapText="1"/>
      <protection locked="0"/>
    </xf>
    <xf numFmtId="0" fontId="29" fillId="3" borderId="3"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top"/>
      <protection locked="0"/>
    </xf>
    <xf numFmtId="0" fontId="68" fillId="3" borderId="11" xfId="0" applyFont="1" applyFill="1" applyBorder="1" applyAlignment="1" applyProtection="1">
      <alignment horizontal="left" vertical="top" wrapText="1"/>
      <protection locked="0"/>
    </xf>
    <xf numFmtId="0" fontId="68" fillId="3" borderId="14" xfId="0" applyFont="1" applyFill="1" applyBorder="1" applyAlignment="1" applyProtection="1">
      <alignment horizontal="left" vertical="top" wrapText="1"/>
      <protection locked="0"/>
    </xf>
    <xf numFmtId="0" fontId="68" fillId="3" borderId="4" xfId="0" applyFont="1" applyFill="1" applyBorder="1" applyAlignment="1" applyProtection="1">
      <alignment horizontal="left" vertical="top" wrapText="1"/>
      <protection locked="0"/>
    </xf>
    <xf numFmtId="0" fontId="17" fillId="0" borderId="11"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49" fontId="25" fillId="3" borderId="0" xfId="0" applyNumberFormat="1"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6" borderId="11"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27" fillId="3" borderId="3" xfId="2" applyFont="1" applyFill="1" applyBorder="1" applyAlignment="1" applyProtection="1">
      <alignment horizontal="center" vertical="center" wrapText="1"/>
    </xf>
    <xf numFmtId="0" fontId="6" fillId="0" borderId="11"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2" fillId="15" borderId="10" xfId="0" applyFont="1" applyFill="1" applyBorder="1" applyAlignment="1">
      <alignment horizontal="center" vertical="center"/>
    </xf>
    <xf numFmtId="0" fontId="2" fillId="15" borderId="18" xfId="0" applyFont="1" applyFill="1" applyBorder="1" applyAlignment="1">
      <alignment horizontal="center" vertical="center"/>
    </xf>
    <xf numFmtId="0" fontId="2" fillId="15" borderId="19" xfId="0" applyFont="1" applyFill="1" applyBorder="1" applyAlignment="1">
      <alignment horizontal="center" vertical="center"/>
    </xf>
    <xf numFmtId="0" fontId="2" fillId="15" borderId="23" xfId="0" applyFont="1" applyFill="1" applyBorder="1" applyAlignment="1">
      <alignment horizontal="center" vertical="center"/>
    </xf>
    <xf numFmtId="0" fontId="2" fillId="15" borderId="9" xfId="0" applyFont="1" applyFill="1" applyBorder="1" applyAlignment="1">
      <alignment horizontal="center" vertical="center"/>
    </xf>
    <xf numFmtId="0" fontId="2" fillId="15" borderId="24" xfId="0" applyFont="1" applyFill="1" applyBorder="1" applyAlignment="1">
      <alignment horizontal="center" vertical="center"/>
    </xf>
    <xf numFmtId="0" fontId="23" fillId="3" borderId="0" xfId="0" applyFont="1" applyFill="1" applyAlignment="1">
      <alignment horizontal="center" vertical="center" wrapText="1"/>
    </xf>
    <xf numFmtId="0" fontId="22" fillId="3" borderId="3" xfId="0" applyFont="1" applyFill="1" applyBorder="1" applyAlignment="1">
      <alignment horizontal="center" vertical="center" wrapText="1"/>
    </xf>
    <xf numFmtId="0" fontId="0" fillId="15" borderId="3" xfId="0" applyFill="1" applyBorder="1" applyAlignment="1">
      <alignment horizontal="center"/>
    </xf>
    <xf numFmtId="0" fontId="22" fillId="0"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15" borderId="6" xfId="0" applyFont="1" applyFill="1" applyBorder="1" applyAlignment="1">
      <alignment horizontal="center" vertical="center" textRotation="90"/>
    </xf>
    <xf numFmtId="0" fontId="2" fillId="15" borderId="13" xfId="0" applyFont="1" applyFill="1" applyBorder="1" applyAlignment="1">
      <alignment horizontal="center" vertical="center" textRotation="90"/>
    </xf>
    <xf numFmtId="0" fontId="2" fillId="15" borderId="12" xfId="0" applyFont="1" applyFill="1" applyBorder="1" applyAlignment="1">
      <alignment horizontal="center" vertical="center" textRotation="90"/>
    </xf>
    <xf numFmtId="0" fontId="2" fillId="16"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1" fillId="17" borderId="0" xfId="2" applyFont="1" applyFill="1" applyBorder="1" applyAlignment="1" applyProtection="1">
      <alignment horizontal="center" vertical="center" wrapText="1"/>
    </xf>
    <xf numFmtId="0" fontId="0" fillId="5" borderId="0" xfId="0" applyFill="1" applyBorder="1" applyAlignment="1">
      <alignment horizontal="center" vertical="center"/>
    </xf>
    <xf numFmtId="2" fontId="1" fillId="3" borderId="0" xfId="2" applyNumberFormat="1" applyFont="1" applyFill="1" applyBorder="1" applyAlignment="1" applyProtection="1">
      <alignment horizontal="center" vertical="center" wrapText="1"/>
    </xf>
    <xf numFmtId="0" fontId="12" fillId="3" borderId="0" xfId="0" applyFont="1" applyFill="1" applyAlignment="1">
      <alignment horizontal="center" wrapText="1"/>
    </xf>
    <xf numFmtId="0" fontId="12" fillId="3" borderId="0" xfId="0" applyFont="1" applyFill="1" applyAlignment="1">
      <alignment horizontal="center"/>
    </xf>
    <xf numFmtId="0" fontId="19" fillId="3" borderId="3"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0" fillId="5" borderId="3" xfId="0" applyFill="1" applyBorder="1" applyAlignment="1">
      <alignment horizontal="center" vertical="center" wrapText="1"/>
    </xf>
    <xf numFmtId="0" fontId="0" fillId="7" borderId="3" xfId="0" applyFill="1" applyBorder="1" applyAlignment="1">
      <alignment horizontal="center" vertical="center" wrapText="1"/>
    </xf>
    <xf numFmtId="0" fontId="4" fillId="15" borderId="1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15" borderId="23" xfId="0" applyFont="1" applyFill="1" applyBorder="1" applyAlignment="1">
      <alignment horizontal="center" vertical="center"/>
    </xf>
    <xf numFmtId="0" fontId="4" fillId="15" borderId="9" xfId="0" applyFont="1" applyFill="1" applyBorder="1" applyAlignment="1">
      <alignment horizontal="center" vertical="center"/>
    </xf>
    <xf numFmtId="0" fontId="4" fillId="15" borderId="24" xfId="0" applyFont="1" applyFill="1" applyBorder="1" applyAlignment="1">
      <alignment horizontal="center" vertical="center"/>
    </xf>
    <xf numFmtId="0" fontId="4" fillId="15" borderId="6" xfId="0" applyFont="1" applyFill="1" applyBorder="1" applyAlignment="1">
      <alignment horizontal="center" vertical="center" textRotation="90"/>
    </xf>
    <xf numFmtId="0" fontId="4" fillId="15" borderId="13" xfId="0" applyFont="1" applyFill="1" applyBorder="1" applyAlignment="1">
      <alignment horizontal="center" vertical="center" textRotation="90"/>
    </xf>
    <xf numFmtId="0" fontId="4" fillId="15" borderId="12" xfId="0" applyFont="1" applyFill="1" applyBorder="1" applyAlignment="1">
      <alignment horizontal="center" vertical="center" textRotation="90"/>
    </xf>
    <xf numFmtId="0" fontId="0" fillId="4" borderId="3" xfId="0" applyFill="1" applyBorder="1" applyAlignment="1">
      <alignment horizontal="center" vertical="center" wrapText="1"/>
    </xf>
    <xf numFmtId="0" fontId="13" fillId="3" borderId="0" xfId="0" applyFont="1" applyFill="1" applyAlignment="1">
      <alignment horizontal="center" wrapText="1"/>
    </xf>
    <xf numFmtId="0" fontId="44" fillId="0" borderId="32" xfId="0" applyFont="1" applyBorder="1" applyAlignment="1">
      <alignment horizontal="center" vertical="center" wrapText="1"/>
    </xf>
    <xf numFmtId="0" fontId="44" fillId="0" borderId="28" xfId="0" applyFont="1" applyBorder="1" applyAlignment="1">
      <alignment horizontal="center" vertical="center" wrapText="1"/>
    </xf>
    <xf numFmtId="0" fontId="44" fillId="21" borderId="32" xfId="0" applyFont="1" applyFill="1" applyBorder="1" applyAlignment="1">
      <alignment horizontal="justify" vertical="center" wrapText="1"/>
    </xf>
    <xf numFmtId="0" fontId="44" fillId="21" borderId="28" xfId="0" applyFont="1" applyFill="1" applyBorder="1" applyAlignment="1">
      <alignment horizontal="justify" vertical="center" wrapText="1"/>
    </xf>
    <xf numFmtId="0" fontId="44" fillId="0" borderId="32" xfId="0" applyFont="1" applyBorder="1" applyAlignment="1">
      <alignment horizontal="justify" vertical="center" wrapText="1"/>
    </xf>
    <xf numFmtId="0" fontId="44" fillId="0" borderId="28" xfId="0" applyFont="1" applyBorder="1" applyAlignment="1">
      <alignment horizontal="justify" vertical="center" wrapText="1"/>
    </xf>
    <xf numFmtId="0" fontId="44" fillId="0" borderId="32" xfId="0" applyFont="1" applyBorder="1" applyAlignment="1">
      <alignment vertical="center" wrapText="1"/>
    </xf>
    <xf numFmtId="0" fontId="44" fillId="0" borderId="28" xfId="0" applyFont="1" applyBorder="1" applyAlignment="1">
      <alignment vertical="center" wrapText="1"/>
    </xf>
    <xf numFmtId="0" fontId="13" fillId="3" borderId="0" xfId="0" applyFont="1" applyFill="1" applyAlignment="1">
      <alignment horizontal="center"/>
    </xf>
    <xf numFmtId="0" fontId="54" fillId="22" borderId="32" xfId="0" applyFont="1" applyFill="1" applyBorder="1" applyAlignment="1">
      <alignment vertical="center" wrapText="1"/>
    </xf>
    <xf numFmtId="0" fontId="54" fillId="22" borderId="29" xfId="0" applyFont="1" applyFill="1" applyBorder="1" applyAlignment="1">
      <alignment vertical="center" wrapText="1"/>
    </xf>
    <xf numFmtId="0" fontId="54" fillId="22" borderId="28" xfId="0" applyFont="1" applyFill="1" applyBorder="1" applyAlignment="1">
      <alignment vertical="center" wrapText="1"/>
    </xf>
    <xf numFmtId="0" fontId="44" fillId="20" borderId="32" xfId="0" applyFont="1" applyFill="1" applyBorder="1" applyAlignment="1">
      <alignment horizontal="justify" vertical="center" wrapText="1"/>
    </xf>
    <xf numFmtId="0" fontId="44" fillId="20" borderId="28" xfId="0" applyFont="1" applyFill="1" applyBorder="1" applyAlignment="1">
      <alignment horizontal="justify" vertical="center" wrapText="1"/>
    </xf>
    <xf numFmtId="0" fontId="14" fillId="10" borderId="11" xfId="0" applyFont="1" applyFill="1" applyBorder="1" applyAlignment="1">
      <alignment horizontal="center"/>
    </xf>
    <xf numFmtId="0" fontId="14" fillId="10" borderId="14" xfId="0" applyFont="1" applyFill="1" applyBorder="1" applyAlignment="1">
      <alignment horizontal="center"/>
    </xf>
    <xf numFmtId="0" fontId="14" fillId="10" borderId="4" xfId="0" applyFont="1" applyFill="1" applyBorder="1" applyAlignment="1">
      <alignment horizontal="center"/>
    </xf>
    <xf numFmtId="0" fontId="24" fillId="3" borderId="0" xfId="0" applyFont="1" applyFill="1" applyAlignment="1">
      <alignment horizontal="center" wrapText="1"/>
    </xf>
    <xf numFmtId="0" fontId="49" fillId="0" borderId="40" xfId="0" applyFont="1" applyBorder="1" applyAlignment="1">
      <alignment horizontal="center" vertical="center" wrapText="1"/>
    </xf>
    <xf numFmtId="0" fontId="49" fillId="0" borderId="35" xfId="0" applyFont="1" applyBorder="1" applyAlignment="1">
      <alignment horizontal="center" vertical="center" wrapText="1"/>
    </xf>
    <xf numFmtId="0" fontId="54" fillId="25" borderId="34" xfId="0" applyFont="1" applyFill="1" applyBorder="1" applyAlignment="1">
      <alignment horizontal="center" vertical="center" wrapText="1"/>
    </xf>
    <xf numFmtId="0" fontId="54" fillId="25" borderId="35" xfId="0" applyFont="1" applyFill="1" applyBorder="1" applyAlignment="1">
      <alignment horizontal="center" vertical="center" wrapText="1"/>
    </xf>
    <xf numFmtId="0" fontId="54" fillId="25" borderId="42" xfId="0" applyFont="1" applyFill="1" applyBorder="1" applyAlignment="1">
      <alignment horizontal="center" vertical="center" wrapText="1"/>
    </xf>
    <xf numFmtId="0" fontId="54" fillId="25" borderId="38" xfId="0" applyFont="1" applyFill="1" applyBorder="1" applyAlignment="1">
      <alignment horizontal="center" vertical="center" wrapText="1"/>
    </xf>
    <xf numFmtId="0" fontId="54" fillId="25" borderId="36" xfId="0" applyFont="1" applyFill="1" applyBorder="1" applyAlignment="1">
      <alignment horizontal="center" vertical="center" wrapText="1"/>
    </xf>
    <xf numFmtId="0" fontId="54" fillId="25" borderId="43" xfId="0" applyFont="1" applyFill="1" applyBorder="1" applyAlignment="1">
      <alignment horizontal="center" vertical="center" wrapText="1"/>
    </xf>
    <xf numFmtId="0" fontId="54" fillId="25" borderId="39" xfId="0" applyFont="1" applyFill="1" applyBorder="1" applyAlignment="1">
      <alignment horizontal="center" vertical="center" wrapText="1"/>
    </xf>
    <xf numFmtId="0" fontId="54" fillId="25" borderId="37" xfId="0" applyFont="1" applyFill="1" applyBorder="1" applyAlignment="1">
      <alignment horizontal="center" vertical="center" wrapText="1"/>
    </xf>
    <xf numFmtId="0" fontId="43" fillId="0" borderId="34"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35" xfId="0" applyFont="1" applyBorder="1" applyAlignment="1">
      <alignment horizontal="center" vertical="center" wrapText="1"/>
    </xf>
  </cellXfs>
  <cellStyles count="6">
    <cellStyle name="Buena" xfId="1" xr:uid="{00000000-0005-0000-0000-000000000000}"/>
    <cellStyle name="Normal" xfId="0" builtinId="0"/>
    <cellStyle name="Normal 2" xfId="2" xr:uid="{00000000-0005-0000-0000-000002000000}"/>
    <cellStyle name="Normal_DOFA" xfId="3" xr:uid="{00000000-0005-0000-0000-000003000000}"/>
    <cellStyle name="Título 1" xfId="4" xr:uid="{00000000-0005-0000-0000-000004000000}"/>
    <cellStyle name="Título 2_DOFA" xfId="5" xr:uid="{00000000-0005-0000-0000-000005000000}"/>
  </cellStyles>
  <dxfs count="37">
    <dxf>
      <fill>
        <patternFill>
          <bgColor indexed="10"/>
        </patternFill>
      </fill>
    </dxf>
    <dxf>
      <fill>
        <patternFill>
          <bgColor indexed="34"/>
        </patternFill>
      </fill>
    </dxf>
    <dxf>
      <fill>
        <patternFill>
          <bgColor indexed="11"/>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color indexed="9"/>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hyperlink" Target="#Mapa_RResidual!A1"/><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1" Type="http://schemas.openxmlformats.org/officeDocument/2006/relationships/hyperlink" Target="#'PLE-PIN-F001'!A1"/></Relationships>
</file>

<file path=xl/drawings/_rels/drawing4.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png"/><Relationship Id="rId1" Type="http://schemas.openxmlformats.org/officeDocument/2006/relationships/image" Target="../media/image11.png"/><Relationship Id="rId5" Type="http://schemas.openxmlformats.org/officeDocument/2006/relationships/image" Target="../media/image15.png"/><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1057275</xdr:colOff>
      <xdr:row>2</xdr:row>
      <xdr:rowOff>657225</xdr:rowOff>
    </xdr:to>
    <xdr:pic>
      <xdr:nvPicPr>
        <xdr:cNvPr id="119848" name="Imagen 2" descr="http://www.hospitalfontibon.gov.co/images/logos/Logos_alcaldia_Ene07-POLI.JPG">
          <a:extLst>
            <a:ext uri="{FF2B5EF4-FFF2-40B4-BE49-F238E27FC236}">
              <a16:creationId xmlns:a16="http://schemas.microsoft.com/office/drawing/2014/main" id="{CAAE8046-ADD5-46E9-9366-01DE24B4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385" t="7555" r="6126" b="9341"/>
        <a:stretch>
          <a:fillRect/>
        </a:stretch>
      </xdr:blipFill>
      <xdr:spPr bwMode="auto">
        <a:xfrm>
          <a:off x="171450" y="361950"/>
          <a:ext cx="885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537882</xdr:colOff>
      <xdr:row>0</xdr:row>
      <xdr:rowOff>0</xdr:rowOff>
    </xdr:from>
    <xdr:to>
      <xdr:col>5</xdr:col>
      <xdr:colOff>2711824</xdr:colOff>
      <xdr:row>5</xdr:row>
      <xdr:rowOff>0</xdr:rowOff>
    </xdr:to>
    <xdr:sp macro="[0]!Trasladar_Imp_Amb" textlink="">
      <xdr:nvSpPr>
        <xdr:cNvPr id="15361" name="AutoShape 2">
          <a:extLst>
            <a:ext uri="{FF2B5EF4-FFF2-40B4-BE49-F238E27FC236}">
              <a16:creationId xmlns:a16="http://schemas.microsoft.com/office/drawing/2014/main" id="{53A9F109-6226-4E19-A0AA-2581422586DD}"/>
            </a:ext>
          </a:extLst>
        </xdr:cNvPr>
        <xdr:cNvSpPr>
          <a:spLocks noChangeArrowheads="1"/>
        </xdr:cNvSpPr>
      </xdr:nvSpPr>
      <xdr:spPr bwMode="auto">
        <a:xfrm>
          <a:off x="11295529" y="0"/>
          <a:ext cx="2173942" cy="2162175"/>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18</xdr:row>
      <xdr:rowOff>104775</xdr:rowOff>
    </xdr:from>
    <xdr:to>
      <xdr:col>9</xdr:col>
      <xdr:colOff>0</xdr:colOff>
      <xdr:row>19</xdr:row>
      <xdr:rowOff>133350</xdr:rowOff>
    </xdr:to>
    <xdr:grpSp>
      <xdr:nvGrpSpPr>
        <xdr:cNvPr id="573057" name="Group 5">
          <a:extLst>
            <a:ext uri="{FF2B5EF4-FFF2-40B4-BE49-F238E27FC236}">
              <a16:creationId xmlns:a16="http://schemas.microsoft.com/office/drawing/2014/main" id="{645D789D-BC56-48D0-BDB0-954738306ED6}"/>
            </a:ext>
          </a:extLst>
        </xdr:cNvPr>
        <xdr:cNvGrpSpPr>
          <a:grpSpLocks/>
        </xdr:cNvGrpSpPr>
      </xdr:nvGrpSpPr>
      <xdr:grpSpPr bwMode="auto">
        <a:xfrm>
          <a:off x="10096500" y="9379744"/>
          <a:ext cx="0" cy="445294"/>
          <a:chOff x="8569490" y="3697224"/>
          <a:chExt cx="652062" cy="835218"/>
        </a:xfrm>
      </xdr:grpSpPr>
      <xdr:pic>
        <xdr:nvPicPr>
          <xdr:cNvPr id="586293" name="13 Imagen" descr="Untitled-1.png">
            <a:extLst>
              <a:ext uri="{FF2B5EF4-FFF2-40B4-BE49-F238E27FC236}">
                <a16:creationId xmlns:a16="http://schemas.microsoft.com/office/drawing/2014/main" id="{0F22B4B4-D3D0-48FE-992F-28CCB1F3A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1]!mostrarTipoRiesgo" textlink="">
        <xdr:nvSpPr>
          <xdr:cNvPr id="367754" name="Text Box 28">
            <a:extLst>
              <a:ext uri="{FF2B5EF4-FFF2-40B4-BE49-F238E27FC236}">
                <a16:creationId xmlns:a16="http://schemas.microsoft.com/office/drawing/2014/main" id="{DAEF28FD-E231-4E3B-ABEC-A8AF097A1212}"/>
              </a:ext>
            </a:extLst>
          </xdr:cNvPr>
          <xdr:cNvSpPr txBox="1"/>
        </xdr:nvSpPr>
        <xdr:spPr>
          <a:xfrm>
            <a:off x="7705725" y="76353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15</xdr:col>
      <xdr:colOff>2721</xdr:colOff>
      <xdr:row>21</xdr:row>
      <xdr:rowOff>342234</xdr:rowOff>
    </xdr:from>
    <xdr:to>
      <xdr:col>15</xdr:col>
      <xdr:colOff>2721</xdr:colOff>
      <xdr:row>21</xdr:row>
      <xdr:rowOff>346798</xdr:rowOff>
    </xdr:to>
    <xdr:sp macro="[1]!mostrarPerfilRiesgoInh" textlink="">
      <xdr:nvSpPr>
        <xdr:cNvPr id="11" name="15 CuadroTexto">
          <a:extLst>
            <a:ext uri="{FF2B5EF4-FFF2-40B4-BE49-F238E27FC236}">
              <a16:creationId xmlns:a16="http://schemas.microsoft.com/office/drawing/2014/main" id="{D2B8B04E-9C5F-485C-ABCE-C957EAF89DE3}"/>
            </a:ext>
          </a:extLst>
        </xdr:cNvPr>
        <xdr:cNvSpPr txBox="1"/>
      </xdr:nvSpPr>
      <xdr:spPr>
        <a:xfrm>
          <a:off x="11343903" y="2796963"/>
          <a:ext cx="1733" cy="3556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17</xdr:col>
      <xdr:colOff>1155990</xdr:colOff>
      <xdr:row>22</xdr:row>
      <xdr:rowOff>197549</xdr:rowOff>
    </xdr:from>
    <xdr:to>
      <xdr:col>17</xdr:col>
      <xdr:colOff>1155990</xdr:colOff>
      <xdr:row>22</xdr:row>
      <xdr:rowOff>201385</xdr:rowOff>
    </xdr:to>
    <xdr:sp macro="[1]!mostrarControlesExistentes" textlink="">
      <xdr:nvSpPr>
        <xdr:cNvPr id="5" name="Text Box 7">
          <a:extLst>
            <a:ext uri="{FF2B5EF4-FFF2-40B4-BE49-F238E27FC236}">
              <a16:creationId xmlns:a16="http://schemas.microsoft.com/office/drawing/2014/main" id="{1CE03443-226C-49B1-88B0-F56EED350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37</xdr:col>
      <xdr:colOff>0</xdr:colOff>
      <xdr:row>22</xdr:row>
      <xdr:rowOff>174867</xdr:rowOff>
    </xdr:from>
    <xdr:to>
      <xdr:col>37</xdr:col>
      <xdr:colOff>0</xdr:colOff>
      <xdr:row>22</xdr:row>
      <xdr:rowOff>194157</xdr:rowOff>
    </xdr:to>
    <xdr:sp macro="[1]!mostrarEscalasRiesgoResidual" textlink="">
      <xdr:nvSpPr>
        <xdr:cNvPr id="9" name="Text Box 8">
          <a:extLst>
            <a:ext uri="{FF2B5EF4-FFF2-40B4-BE49-F238E27FC236}">
              <a16:creationId xmlns:a16="http://schemas.microsoft.com/office/drawing/2014/main" id="{321FB852-D325-4593-BA95-D3AEBC5C4283}"/>
            </a:ext>
          </a:extLst>
        </xdr:cNvPr>
        <xdr:cNvSpPr txBox="1"/>
      </xdr:nvSpPr>
      <xdr:spPr>
        <a:xfrm>
          <a:off x="21799506" y="1942435"/>
          <a:ext cx="397206" cy="356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24</xdr:col>
      <xdr:colOff>407194</xdr:colOff>
      <xdr:row>14</xdr:row>
      <xdr:rowOff>928687</xdr:rowOff>
    </xdr:from>
    <xdr:to>
      <xdr:col>25</xdr:col>
      <xdr:colOff>631032</xdr:colOff>
      <xdr:row>16</xdr:row>
      <xdr:rowOff>250031</xdr:rowOff>
    </xdr:to>
    <xdr:grpSp>
      <xdr:nvGrpSpPr>
        <xdr:cNvPr id="573061" name="Group 97">
          <a:extLst>
            <a:ext uri="{FF2B5EF4-FFF2-40B4-BE49-F238E27FC236}">
              <a16:creationId xmlns:a16="http://schemas.microsoft.com/office/drawing/2014/main" id="{C28ADAD0-1FB9-4D1C-B05A-BD9C506D8561}"/>
            </a:ext>
          </a:extLst>
        </xdr:cNvPr>
        <xdr:cNvGrpSpPr>
          <a:grpSpLocks/>
        </xdr:cNvGrpSpPr>
      </xdr:nvGrpSpPr>
      <xdr:grpSpPr bwMode="auto">
        <a:xfrm>
          <a:off x="25577007" y="6774656"/>
          <a:ext cx="1378744" cy="1500188"/>
          <a:chOff x="1373" y="73"/>
          <a:chExt cx="198" cy="106"/>
        </a:xfrm>
      </xdr:grpSpPr>
      <xdr:pic macro="[0]!Mapa_Riesgos_Residual">
        <xdr:nvPicPr>
          <xdr:cNvPr id="586291" name="13 Imagen" descr="Untitled-1.png">
            <a:extLst>
              <a:ext uri="{FF2B5EF4-FFF2-40B4-BE49-F238E27FC236}">
                <a16:creationId xmlns:a16="http://schemas.microsoft.com/office/drawing/2014/main" id="{49789B7A-DB96-4E37-8753-C7E8BE3DE5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3" y="73"/>
            <a:ext cx="198"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Mapa_Riesgos_Residual" textlink="">
        <xdr:nvSpPr>
          <xdr:cNvPr id="367752" name="Text Box 26">
            <a:hlinkClick xmlns:r="http://schemas.openxmlformats.org/officeDocument/2006/relationships" r:id="rId3"/>
            <a:extLst>
              <a:ext uri="{FF2B5EF4-FFF2-40B4-BE49-F238E27FC236}">
                <a16:creationId xmlns:a16="http://schemas.microsoft.com/office/drawing/2014/main" id="{F22FFBC0-E065-4986-866E-2B0590CF988B}"/>
              </a:ext>
            </a:extLst>
          </xdr:cNvPr>
          <xdr:cNvSpPr txBox="1">
            <a:spLocks noChangeArrowheads="1"/>
          </xdr:cNvSpPr>
        </xdr:nvSpPr>
        <xdr:spPr bwMode="auto">
          <a:xfrm>
            <a:off x="1407" y="108"/>
            <a:ext cx="131" cy="58"/>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CO" sz="1400" b="1" i="0" u="none" strike="noStrike" baseline="0">
                <a:solidFill>
                  <a:srgbClr val="FFFFFF"/>
                </a:solidFill>
                <a:latin typeface="Calibri"/>
              </a:rPr>
              <a:t>Mapa de Riesgo</a:t>
            </a:r>
          </a:p>
        </xdr:txBody>
      </xdr:sp>
    </xdr:grpSp>
    <xdr:clientData/>
  </xdr:twoCellAnchor>
  <xdr:twoCellAnchor>
    <xdr:from>
      <xdr:col>6</xdr:col>
      <xdr:colOff>1409700</xdr:colOff>
      <xdr:row>19</xdr:row>
      <xdr:rowOff>104775</xdr:rowOff>
    </xdr:from>
    <xdr:to>
      <xdr:col>6</xdr:col>
      <xdr:colOff>1409700</xdr:colOff>
      <xdr:row>21</xdr:row>
      <xdr:rowOff>95631</xdr:rowOff>
    </xdr:to>
    <xdr:sp macro="[0]!MostrarFuente_Impacto" textlink="">
      <xdr:nvSpPr>
        <xdr:cNvPr id="3" name="Rectangle 52">
          <a:extLst>
            <a:ext uri="{FF2B5EF4-FFF2-40B4-BE49-F238E27FC236}">
              <a16:creationId xmlns:a16="http://schemas.microsoft.com/office/drawing/2014/main" id="{F2251DA7-D814-4EAD-8445-42F2564AD51E}"/>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0</xdr:colOff>
      <xdr:row>18</xdr:row>
      <xdr:rowOff>133350</xdr:rowOff>
    </xdr:from>
    <xdr:to>
      <xdr:col>9</xdr:col>
      <xdr:colOff>0</xdr:colOff>
      <xdr:row>18</xdr:row>
      <xdr:rowOff>514350</xdr:rowOff>
    </xdr:to>
    <xdr:sp macro="[0]!Tipo_riesgo" textlink="">
      <xdr:nvSpPr>
        <xdr:cNvPr id="1037" name="Rectangle 54">
          <a:extLst>
            <a:ext uri="{FF2B5EF4-FFF2-40B4-BE49-F238E27FC236}">
              <a16:creationId xmlns:a16="http://schemas.microsoft.com/office/drawing/2014/main" id="{721B7F20-9534-4F46-AB9A-1788ED2D2C40}"/>
            </a:ext>
          </a:extLst>
        </xdr:cNvPr>
        <xdr:cNvSpPr>
          <a:spLocks noChangeArrowheads="1"/>
        </xdr:cNvSpPr>
      </xdr:nvSpPr>
      <xdr:spPr bwMode="auto">
        <a:xfrm>
          <a:off x="9648825" y="4171950"/>
          <a:ext cx="0" cy="2857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1726747</xdr:colOff>
      <xdr:row>19</xdr:row>
      <xdr:rowOff>224518</xdr:rowOff>
    </xdr:from>
    <xdr:to>
      <xdr:col>7</xdr:col>
      <xdr:colOff>1726747</xdr:colOff>
      <xdr:row>19</xdr:row>
      <xdr:rowOff>420847</xdr:rowOff>
    </xdr:to>
    <xdr:sp macro="" textlink="">
      <xdr:nvSpPr>
        <xdr:cNvPr id="2103" name="Rectangle 55">
          <a:extLst>
            <a:ext uri="{FF2B5EF4-FFF2-40B4-BE49-F238E27FC236}">
              <a16:creationId xmlns:a16="http://schemas.microsoft.com/office/drawing/2014/main" id="{6EE60BCD-03E6-4528-B71E-8F5FB82D0FB0}"/>
            </a:ext>
          </a:extLst>
        </xdr:cNvPr>
        <xdr:cNvSpPr>
          <a:spLocks noChangeArrowheads="1"/>
        </xdr:cNvSpPr>
      </xdr:nvSpPr>
      <xdr:spPr bwMode="auto">
        <a:xfrm>
          <a:off x="9153525" y="2266950"/>
          <a:ext cx="0" cy="371475"/>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absolute">
    <xdr:from>
      <xdr:col>1</xdr:col>
      <xdr:colOff>236444</xdr:colOff>
      <xdr:row>0</xdr:row>
      <xdr:rowOff>57150</xdr:rowOff>
    </xdr:from>
    <xdr:to>
      <xdr:col>2</xdr:col>
      <xdr:colOff>855570</xdr:colOff>
      <xdr:row>0</xdr:row>
      <xdr:rowOff>1019175</xdr:rowOff>
    </xdr:to>
    <xdr:pic>
      <xdr:nvPicPr>
        <xdr:cNvPr id="573065" name="Picture 1" descr="imagenes_r1_c1">
          <a:extLst>
            <a:ext uri="{FF2B5EF4-FFF2-40B4-BE49-F238E27FC236}">
              <a16:creationId xmlns:a16="http://schemas.microsoft.com/office/drawing/2014/main" id="{C5975B55-9AD3-4C8C-BCC7-2324C29DD05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12280"/>
        <a:stretch>
          <a:fillRect/>
        </a:stretch>
      </xdr:blipFill>
      <xdr:spPr bwMode="auto">
        <a:xfrm>
          <a:off x="438150" y="57150"/>
          <a:ext cx="1133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xdr:row>
      <xdr:rowOff>0</xdr:rowOff>
    </xdr:from>
    <xdr:to>
      <xdr:col>7</xdr:col>
      <xdr:colOff>295275</xdr:colOff>
      <xdr:row>13</xdr:row>
      <xdr:rowOff>295275</xdr:rowOff>
    </xdr:to>
    <xdr:sp macro="" textlink="">
      <xdr:nvSpPr>
        <xdr:cNvPr id="573066" name="AutoShape 38" descr="Resultado de imagen para boton agregar icono">
          <a:extLst>
            <a:ext uri="{FF2B5EF4-FFF2-40B4-BE49-F238E27FC236}">
              <a16:creationId xmlns:a16="http://schemas.microsoft.com/office/drawing/2014/main" id="{1C926DC8-E846-4E0C-ABB5-EDB15A0CC27D}"/>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295275</xdr:colOff>
      <xdr:row>13</xdr:row>
      <xdr:rowOff>295275</xdr:rowOff>
    </xdr:to>
    <xdr:sp macro="" textlink="">
      <xdr:nvSpPr>
        <xdr:cNvPr id="573067" name="AutoShape 39" descr="Resultado de imagen para boton agregar icono">
          <a:extLst>
            <a:ext uri="{FF2B5EF4-FFF2-40B4-BE49-F238E27FC236}">
              <a16:creationId xmlns:a16="http://schemas.microsoft.com/office/drawing/2014/main" id="{3E16EC80-6A92-4889-9342-B0808CA8CB9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295275</xdr:colOff>
      <xdr:row>13</xdr:row>
      <xdr:rowOff>295275</xdr:rowOff>
    </xdr:to>
    <xdr:sp macro="" textlink="">
      <xdr:nvSpPr>
        <xdr:cNvPr id="573068" name="AutoShape 40" descr="Resultado de imagen para boton agregar icono">
          <a:extLst>
            <a:ext uri="{FF2B5EF4-FFF2-40B4-BE49-F238E27FC236}">
              <a16:creationId xmlns:a16="http://schemas.microsoft.com/office/drawing/2014/main" id="{334B032A-3093-4019-A7EB-0FEBCCB510B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295275</xdr:colOff>
      <xdr:row>13</xdr:row>
      <xdr:rowOff>295275</xdr:rowOff>
    </xdr:to>
    <xdr:sp macro="" textlink="">
      <xdr:nvSpPr>
        <xdr:cNvPr id="573069" name="AutoShape 42" descr="Z">
          <a:extLst>
            <a:ext uri="{FF2B5EF4-FFF2-40B4-BE49-F238E27FC236}">
              <a16:creationId xmlns:a16="http://schemas.microsoft.com/office/drawing/2014/main" id="{B37C5FDB-825D-4D12-8C42-5FA846882C57}"/>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123825</xdr:rowOff>
    </xdr:from>
    <xdr:to>
      <xdr:col>7</xdr:col>
      <xdr:colOff>0</xdr:colOff>
      <xdr:row>14</xdr:row>
      <xdr:rowOff>0</xdr:rowOff>
    </xdr:to>
    <xdr:sp macro="[0]!MostrarFuente_Impacto" textlink="">
      <xdr:nvSpPr>
        <xdr:cNvPr id="1050" name="Rectangle 53">
          <a:extLst>
            <a:ext uri="{FF2B5EF4-FFF2-40B4-BE49-F238E27FC236}">
              <a16:creationId xmlns:a16="http://schemas.microsoft.com/office/drawing/2014/main" id="{963938F8-4C80-467B-A832-2BA9415FF0EA}"/>
            </a:ext>
          </a:extLst>
        </xdr:cNvPr>
        <xdr:cNvSpPr>
          <a:spLocks noChangeArrowheads="1"/>
        </xdr:cNvSpPr>
      </xdr:nvSpPr>
      <xdr:spPr bwMode="auto">
        <a:xfrm>
          <a:off x="792480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11</xdr:col>
      <xdr:colOff>375557</xdr:colOff>
      <xdr:row>19</xdr:row>
      <xdr:rowOff>152400</xdr:rowOff>
    </xdr:from>
    <xdr:to>
      <xdr:col>11</xdr:col>
      <xdr:colOff>375557</xdr:colOff>
      <xdr:row>21</xdr:row>
      <xdr:rowOff>236681</xdr:rowOff>
    </xdr:to>
    <xdr:sp macro="[0]!Escalas_impacto" textlink="">
      <xdr:nvSpPr>
        <xdr:cNvPr id="1066" name="Rectangle 53">
          <a:extLst>
            <a:ext uri="{FF2B5EF4-FFF2-40B4-BE49-F238E27FC236}">
              <a16:creationId xmlns:a16="http://schemas.microsoft.com/office/drawing/2014/main" id="{47574248-71EF-449F-9DDD-8D3088EB972D}"/>
            </a:ext>
          </a:extLst>
        </xdr:cNvPr>
        <xdr:cNvSpPr>
          <a:spLocks noChangeArrowheads="1"/>
        </xdr:cNvSpPr>
      </xdr:nvSpPr>
      <xdr:spPr bwMode="auto">
        <a:xfrm>
          <a:off x="10153650" y="4619625"/>
          <a:ext cx="485775" cy="2762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6" name="Text Box 7">
          <a:extLst>
            <a:ext uri="{FF2B5EF4-FFF2-40B4-BE49-F238E27FC236}">
              <a16:creationId xmlns:a16="http://schemas.microsoft.com/office/drawing/2014/main" id="{F22C21CE-8413-476B-B624-20C48F249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7" name="Text Box 7">
          <a:extLst>
            <a:ext uri="{FF2B5EF4-FFF2-40B4-BE49-F238E27FC236}">
              <a16:creationId xmlns:a16="http://schemas.microsoft.com/office/drawing/2014/main" id="{9ECDE2A7-6DE3-4089-9B75-0351711EE9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8" name="Text Box 7">
          <a:extLst>
            <a:ext uri="{FF2B5EF4-FFF2-40B4-BE49-F238E27FC236}">
              <a16:creationId xmlns:a16="http://schemas.microsoft.com/office/drawing/2014/main" id="{1543096D-38B2-488F-BA74-92B295DD2D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10" name="Text Box 7">
          <a:extLst>
            <a:ext uri="{FF2B5EF4-FFF2-40B4-BE49-F238E27FC236}">
              <a16:creationId xmlns:a16="http://schemas.microsoft.com/office/drawing/2014/main" id="{982407EE-5002-4DE2-B8AD-452D1E31D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12" name="Text Box 7">
          <a:extLst>
            <a:ext uri="{FF2B5EF4-FFF2-40B4-BE49-F238E27FC236}">
              <a16:creationId xmlns:a16="http://schemas.microsoft.com/office/drawing/2014/main" id="{C8A334D3-CFCF-4513-ADF7-ACF9F0523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13" name="Text Box 7">
          <a:extLst>
            <a:ext uri="{FF2B5EF4-FFF2-40B4-BE49-F238E27FC236}">
              <a16:creationId xmlns:a16="http://schemas.microsoft.com/office/drawing/2014/main" id="{E807DCC7-83B1-4257-BEA1-DEA07C207B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14" name="Text Box 7">
          <a:extLst>
            <a:ext uri="{FF2B5EF4-FFF2-40B4-BE49-F238E27FC236}">
              <a16:creationId xmlns:a16="http://schemas.microsoft.com/office/drawing/2014/main" id="{95238FF7-A939-47A2-AB85-11B5382C2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15" name="Text Box 7">
          <a:extLst>
            <a:ext uri="{FF2B5EF4-FFF2-40B4-BE49-F238E27FC236}">
              <a16:creationId xmlns:a16="http://schemas.microsoft.com/office/drawing/2014/main" id="{FF72248D-B3DE-4EEE-B741-C3223D3381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16" name="Text Box 7">
          <a:extLst>
            <a:ext uri="{FF2B5EF4-FFF2-40B4-BE49-F238E27FC236}">
              <a16:creationId xmlns:a16="http://schemas.microsoft.com/office/drawing/2014/main" id="{659F7785-C400-4665-99F4-6B15C9588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17" name="Text Box 7">
          <a:extLst>
            <a:ext uri="{FF2B5EF4-FFF2-40B4-BE49-F238E27FC236}">
              <a16:creationId xmlns:a16="http://schemas.microsoft.com/office/drawing/2014/main" id="{2268D26A-F159-40CC-9CB8-9FAC58FD17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18" name="Text Box 7">
          <a:extLst>
            <a:ext uri="{FF2B5EF4-FFF2-40B4-BE49-F238E27FC236}">
              <a16:creationId xmlns:a16="http://schemas.microsoft.com/office/drawing/2014/main" id="{9A64BDF0-834B-483C-A875-F3C47F38DD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19" name="Text Box 7">
          <a:extLst>
            <a:ext uri="{FF2B5EF4-FFF2-40B4-BE49-F238E27FC236}">
              <a16:creationId xmlns:a16="http://schemas.microsoft.com/office/drawing/2014/main" id="{792B471E-366D-46F9-A8BD-99046D956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 name="Text Box 7">
          <a:extLst>
            <a:ext uri="{FF2B5EF4-FFF2-40B4-BE49-F238E27FC236}">
              <a16:creationId xmlns:a16="http://schemas.microsoft.com/office/drawing/2014/main" id="{A7C0909E-57E1-4985-89AD-5975FD40B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 name="Text Box 7">
          <a:extLst>
            <a:ext uri="{FF2B5EF4-FFF2-40B4-BE49-F238E27FC236}">
              <a16:creationId xmlns:a16="http://schemas.microsoft.com/office/drawing/2014/main" id="{FEFC2003-0262-4451-B76D-D7000ED792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2" name="Text Box 7">
          <a:extLst>
            <a:ext uri="{FF2B5EF4-FFF2-40B4-BE49-F238E27FC236}">
              <a16:creationId xmlns:a16="http://schemas.microsoft.com/office/drawing/2014/main" id="{6C474AFE-201D-4384-81DC-B85C13A59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3" name="Text Box 7">
          <a:extLst>
            <a:ext uri="{FF2B5EF4-FFF2-40B4-BE49-F238E27FC236}">
              <a16:creationId xmlns:a16="http://schemas.microsoft.com/office/drawing/2014/main" id="{F6F633D0-8348-4513-A76C-D00E3A294F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4" name="Text Box 7">
          <a:extLst>
            <a:ext uri="{FF2B5EF4-FFF2-40B4-BE49-F238E27FC236}">
              <a16:creationId xmlns:a16="http://schemas.microsoft.com/office/drawing/2014/main" id="{43753A33-D894-4A07-804B-D6706D97A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5" name="Text Box 7">
          <a:extLst>
            <a:ext uri="{FF2B5EF4-FFF2-40B4-BE49-F238E27FC236}">
              <a16:creationId xmlns:a16="http://schemas.microsoft.com/office/drawing/2014/main" id="{CD58B278-E3DB-407E-8B46-9C585917A9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6" name="Text Box 7">
          <a:extLst>
            <a:ext uri="{FF2B5EF4-FFF2-40B4-BE49-F238E27FC236}">
              <a16:creationId xmlns:a16="http://schemas.microsoft.com/office/drawing/2014/main" id="{8835DBE9-7DB0-4914-9D50-9FE054B754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7" name="Text Box 7">
          <a:extLst>
            <a:ext uri="{FF2B5EF4-FFF2-40B4-BE49-F238E27FC236}">
              <a16:creationId xmlns:a16="http://schemas.microsoft.com/office/drawing/2014/main" id="{DA2A9494-772D-4954-84FF-02E42615C6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8" name="Text Box 7">
          <a:extLst>
            <a:ext uri="{FF2B5EF4-FFF2-40B4-BE49-F238E27FC236}">
              <a16:creationId xmlns:a16="http://schemas.microsoft.com/office/drawing/2014/main" id="{59381FBB-5367-419C-96ED-A14F2A367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9" name="Text Box 7">
          <a:extLst>
            <a:ext uri="{FF2B5EF4-FFF2-40B4-BE49-F238E27FC236}">
              <a16:creationId xmlns:a16="http://schemas.microsoft.com/office/drawing/2014/main" id="{02245F4D-17ED-4A06-973C-198AF3730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0" name="Text Box 7">
          <a:extLst>
            <a:ext uri="{FF2B5EF4-FFF2-40B4-BE49-F238E27FC236}">
              <a16:creationId xmlns:a16="http://schemas.microsoft.com/office/drawing/2014/main" id="{C0A48921-C751-4693-B269-9ED4C562ED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1" name="Text Box 7">
          <a:extLst>
            <a:ext uri="{FF2B5EF4-FFF2-40B4-BE49-F238E27FC236}">
              <a16:creationId xmlns:a16="http://schemas.microsoft.com/office/drawing/2014/main" id="{4765E787-73F0-4158-9D27-2660564DA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80" name="Text Box 7">
          <a:extLst>
            <a:ext uri="{FF2B5EF4-FFF2-40B4-BE49-F238E27FC236}">
              <a16:creationId xmlns:a16="http://schemas.microsoft.com/office/drawing/2014/main" id="{46DBD25C-F9DD-4D46-B02B-A5FD4BC66B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81" name="Text Box 7">
          <a:extLst>
            <a:ext uri="{FF2B5EF4-FFF2-40B4-BE49-F238E27FC236}">
              <a16:creationId xmlns:a16="http://schemas.microsoft.com/office/drawing/2014/main" id="{734539FA-3415-4F4C-8D63-C5ED89108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82" name="Text Box 7">
          <a:extLst>
            <a:ext uri="{FF2B5EF4-FFF2-40B4-BE49-F238E27FC236}">
              <a16:creationId xmlns:a16="http://schemas.microsoft.com/office/drawing/2014/main" id="{04AEAE36-003B-4D39-A134-A4D4D4C369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83" name="Text Box 7">
          <a:extLst>
            <a:ext uri="{FF2B5EF4-FFF2-40B4-BE49-F238E27FC236}">
              <a16:creationId xmlns:a16="http://schemas.microsoft.com/office/drawing/2014/main" id="{BF99A2A9-0DC5-4AB7-9E20-CBF9A8116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84" name="Text Box 7">
          <a:extLst>
            <a:ext uri="{FF2B5EF4-FFF2-40B4-BE49-F238E27FC236}">
              <a16:creationId xmlns:a16="http://schemas.microsoft.com/office/drawing/2014/main" id="{E436C7D5-89BD-427A-AB1F-3B49A37980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85" name="Text Box 7">
          <a:extLst>
            <a:ext uri="{FF2B5EF4-FFF2-40B4-BE49-F238E27FC236}">
              <a16:creationId xmlns:a16="http://schemas.microsoft.com/office/drawing/2014/main" id="{E2BDEFB8-0136-484E-8938-1BE1677BF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86" name="Text Box 7">
          <a:extLst>
            <a:ext uri="{FF2B5EF4-FFF2-40B4-BE49-F238E27FC236}">
              <a16:creationId xmlns:a16="http://schemas.microsoft.com/office/drawing/2014/main" id="{8DE9150B-67E7-4256-A261-7CA397D66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87" name="Text Box 7">
          <a:extLst>
            <a:ext uri="{FF2B5EF4-FFF2-40B4-BE49-F238E27FC236}">
              <a16:creationId xmlns:a16="http://schemas.microsoft.com/office/drawing/2014/main" id="{D7C99C73-99B6-4B4B-B342-CAE96A25C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88" name="Text Box 7">
          <a:extLst>
            <a:ext uri="{FF2B5EF4-FFF2-40B4-BE49-F238E27FC236}">
              <a16:creationId xmlns:a16="http://schemas.microsoft.com/office/drawing/2014/main" id="{1015776E-CCBC-4750-B20D-1AD2655E6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89" name="Text Box 7">
          <a:extLst>
            <a:ext uri="{FF2B5EF4-FFF2-40B4-BE49-F238E27FC236}">
              <a16:creationId xmlns:a16="http://schemas.microsoft.com/office/drawing/2014/main" id="{0D695B3A-2835-428C-9221-CF409BCC5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90" name="Text Box 7">
          <a:extLst>
            <a:ext uri="{FF2B5EF4-FFF2-40B4-BE49-F238E27FC236}">
              <a16:creationId xmlns:a16="http://schemas.microsoft.com/office/drawing/2014/main" id="{B15FB44B-C1DB-49B3-BD80-385731110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91" name="Text Box 7">
          <a:extLst>
            <a:ext uri="{FF2B5EF4-FFF2-40B4-BE49-F238E27FC236}">
              <a16:creationId xmlns:a16="http://schemas.microsoft.com/office/drawing/2014/main" id="{4CAF0466-1B53-459C-A1AE-AA3309644A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92" name="Text Box 7">
          <a:extLst>
            <a:ext uri="{FF2B5EF4-FFF2-40B4-BE49-F238E27FC236}">
              <a16:creationId xmlns:a16="http://schemas.microsoft.com/office/drawing/2014/main" id="{DC17A03F-CCF3-4A07-AEC0-BE87FEAB24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93" name="Text Box 7">
          <a:extLst>
            <a:ext uri="{FF2B5EF4-FFF2-40B4-BE49-F238E27FC236}">
              <a16:creationId xmlns:a16="http://schemas.microsoft.com/office/drawing/2014/main" id="{B0103734-E8F9-4E85-9C0D-6407A5922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94" name="Text Box 7">
          <a:extLst>
            <a:ext uri="{FF2B5EF4-FFF2-40B4-BE49-F238E27FC236}">
              <a16:creationId xmlns:a16="http://schemas.microsoft.com/office/drawing/2014/main" id="{B0C123B4-6711-40BC-835A-D2B60DD15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95" name="Text Box 7">
          <a:extLst>
            <a:ext uri="{FF2B5EF4-FFF2-40B4-BE49-F238E27FC236}">
              <a16:creationId xmlns:a16="http://schemas.microsoft.com/office/drawing/2014/main" id="{A3B21B0D-6414-4F9C-BCA9-D9DD898DE3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96" name="Text Box 7">
          <a:extLst>
            <a:ext uri="{FF2B5EF4-FFF2-40B4-BE49-F238E27FC236}">
              <a16:creationId xmlns:a16="http://schemas.microsoft.com/office/drawing/2014/main" id="{44998201-93F0-448A-81BB-9A7829F64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97" name="Text Box 7">
          <a:extLst>
            <a:ext uri="{FF2B5EF4-FFF2-40B4-BE49-F238E27FC236}">
              <a16:creationId xmlns:a16="http://schemas.microsoft.com/office/drawing/2014/main" id="{68FBF1B6-6158-4018-9F34-F006D0489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98" name="Text Box 7">
          <a:extLst>
            <a:ext uri="{FF2B5EF4-FFF2-40B4-BE49-F238E27FC236}">
              <a16:creationId xmlns:a16="http://schemas.microsoft.com/office/drawing/2014/main" id="{1F1A3F11-C08F-47B1-89AA-107CB5275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099" name="Text Box 7">
          <a:extLst>
            <a:ext uri="{FF2B5EF4-FFF2-40B4-BE49-F238E27FC236}">
              <a16:creationId xmlns:a16="http://schemas.microsoft.com/office/drawing/2014/main" id="{F0628481-6CCA-469C-BC65-54DE8163EE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00" name="Text Box 7">
          <a:extLst>
            <a:ext uri="{FF2B5EF4-FFF2-40B4-BE49-F238E27FC236}">
              <a16:creationId xmlns:a16="http://schemas.microsoft.com/office/drawing/2014/main" id="{D4A39934-E200-433A-B527-6FFB052EB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01" name="Text Box 7">
          <a:extLst>
            <a:ext uri="{FF2B5EF4-FFF2-40B4-BE49-F238E27FC236}">
              <a16:creationId xmlns:a16="http://schemas.microsoft.com/office/drawing/2014/main" id="{36C972BC-5E24-4996-9F88-FA4CE088E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02" name="Text Box 7">
          <a:extLst>
            <a:ext uri="{FF2B5EF4-FFF2-40B4-BE49-F238E27FC236}">
              <a16:creationId xmlns:a16="http://schemas.microsoft.com/office/drawing/2014/main" id="{08825C06-A439-4AC7-AC7A-923EB39B6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04" name="Text Box 7">
          <a:extLst>
            <a:ext uri="{FF2B5EF4-FFF2-40B4-BE49-F238E27FC236}">
              <a16:creationId xmlns:a16="http://schemas.microsoft.com/office/drawing/2014/main" id="{358DC132-E184-4C78-B661-6D8D77A58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05" name="Text Box 7">
          <a:extLst>
            <a:ext uri="{FF2B5EF4-FFF2-40B4-BE49-F238E27FC236}">
              <a16:creationId xmlns:a16="http://schemas.microsoft.com/office/drawing/2014/main" id="{8755344F-52CA-45F1-A988-4218E8B494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06" name="Text Box 7">
          <a:extLst>
            <a:ext uri="{FF2B5EF4-FFF2-40B4-BE49-F238E27FC236}">
              <a16:creationId xmlns:a16="http://schemas.microsoft.com/office/drawing/2014/main" id="{DBE573EC-9A65-4F12-8C72-B77A8A3CC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07" name="Text Box 7">
          <a:extLst>
            <a:ext uri="{FF2B5EF4-FFF2-40B4-BE49-F238E27FC236}">
              <a16:creationId xmlns:a16="http://schemas.microsoft.com/office/drawing/2014/main" id="{64E6FE18-0DF8-4B28-9B0B-81397C0C4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08" name="Text Box 7">
          <a:extLst>
            <a:ext uri="{FF2B5EF4-FFF2-40B4-BE49-F238E27FC236}">
              <a16:creationId xmlns:a16="http://schemas.microsoft.com/office/drawing/2014/main" id="{BD3FD563-9B7B-45B6-BF15-546ABC754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09" name="Text Box 7">
          <a:extLst>
            <a:ext uri="{FF2B5EF4-FFF2-40B4-BE49-F238E27FC236}">
              <a16:creationId xmlns:a16="http://schemas.microsoft.com/office/drawing/2014/main" id="{62A9E740-E2C8-4BC7-8947-39A12CB4D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10" name="Text Box 7">
          <a:extLst>
            <a:ext uri="{FF2B5EF4-FFF2-40B4-BE49-F238E27FC236}">
              <a16:creationId xmlns:a16="http://schemas.microsoft.com/office/drawing/2014/main" id="{6749CB9A-8D63-484B-8DA8-F5403D20D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111" name="Text Box 7">
          <a:extLst>
            <a:ext uri="{FF2B5EF4-FFF2-40B4-BE49-F238E27FC236}">
              <a16:creationId xmlns:a16="http://schemas.microsoft.com/office/drawing/2014/main" id="{5EA554A6-49FB-4367-BFF1-51FE65E99C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1024" name="Text Box 7">
          <a:extLst>
            <a:ext uri="{FF2B5EF4-FFF2-40B4-BE49-F238E27FC236}">
              <a16:creationId xmlns:a16="http://schemas.microsoft.com/office/drawing/2014/main" id="{B7A803D3-48DD-4F58-B9BD-AB695B17AB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485" name="Text Box 7">
          <a:extLst>
            <a:ext uri="{FF2B5EF4-FFF2-40B4-BE49-F238E27FC236}">
              <a16:creationId xmlns:a16="http://schemas.microsoft.com/office/drawing/2014/main" id="{A09405A6-7938-400A-8E88-86A80B3D4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694" name="Text Box 7">
          <a:extLst>
            <a:ext uri="{FF2B5EF4-FFF2-40B4-BE49-F238E27FC236}">
              <a16:creationId xmlns:a16="http://schemas.microsoft.com/office/drawing/2014/main" id="{6C9CDADC-8B6A-4F48-87E3-9DB5827C99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695" name="Text Box 7">
          <a:extLst>
            <a:ext uri="{FF2B5EF4-FFF2-40B4-BE49-F238E27FC236}">
              <a16:creationId xmlns:a16="http://schemas.microsoft.com/office/drawing/2014/main" id="{786049B7-53A5-42A1-B97B-48388F282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696" name="Text Box 7">
          <a:extLst>
            <a:ext uri="{FF2B5EF4-FFF2-40B4-BE49-F238E27FC236}">
              <a16:creationId xmlns:a16="http://schemas.microsoft.com/office/drawing/2014/main" id="{4734D7C1-B51C-4FC7-B8DA-D7EF655238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697" name="Text Box 7">
          <a:extLst>
            <a:ext uri="{FF2B5EF4-FFF2-40B4-BE49-F238E27FC236}">
              <a16:creationId xmlns:a16="http://schemas.microsoft.com/office/drawing/2014/main" id="{D6FA31AD-014A-4914-96AD-F1B3687B89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2906" name="Text Box 7">
          <a:extLst>
            <a:ext uri="{FF2B5EF4-FFF2-40B4-BE49-F238E27FC236}">
              <a16:creationId xmlns:a16="http://schemas.microsoft.com/office/drawing/2014/main" id="{034F8C89-541D-4AAC-9331-849A771BB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115" name="Text Box 7">
          <a:extLst>
            <a:ext uri="{FF2B5EF4-FFF2-40B4-BE49-F238E27FC236}">
              <a16:creationId xmlns:a16="http://schemas.microsoft.com/office/drawing/2014/main" id="{A3B763E5-7D91-49EA-89B1-66DC16DBA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24" name="Text Box 7">
          <a:extLst>
            <a:ext uri="{FF2B5EF4-FFF2-40B4-BE49-F238E27FC236}">
              <a16:creationId xmlns:a16="http://schemas.microsoft.com/office/drawing/2014/main" id="{9DEB2FD8-5496-40BD-B020-DD40E1F0C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25" name="Text Box 7">
          <a:extLst>
            <a:ext uri="{FF2B5EF4-FFF2-40B4-BE49-F238E27FC236}">
              <a16:creationId xmlns:a16="http://schemas.microsoft.com/office/drawing/2014/main" id="{293B390A-F42E-41DA-AA1D-C0BAF50A3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26" name="Text Box 7">
          <a:extLst>
            <a:ext uri="{FF2B5EF4-FFF2-40B4-BE49-F238E27FC236}">
              <a16:creationId xmlns:a16="http://schemas.microsoft.com/office/drawing/2014/main" id="{F1D723E3-E92F-4AF2-A7B6-0ABC807D75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27" name="Text Box 7">
          <a:extLst>
            <a:ext uri="{FF2B5EF4-FFF2-40B4-BE49-F238E27FC236}">
              <a16:creationId xmlns:a16="http://schemas.microsoft.com/office/drawing/2014/main" id="{EB145F0D-25C7-44BC-87A4-6117B30B2F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28" name="Text Box 7">
          <a:extLst>
            <a:ext uri="{FF2B5EF4-FFF2-40B4-BE49-F238E27FC236}">
              <a16:creationId xmlns:a16="http://schemas.microsoft.com/office/drawing/2014/main" id="{771F6881-C925-4872-B5EC-20E735C57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29" name="Text Box 7">
          <a:extLst>
            <a:ext uri="{FF2B5EF4-FFF2-40B4-BE49-F238E27FC236}">
              <a16:creationId xmlns:a16="http://schemas.microsoft.com/office/drawing/2014/main" id="{651312CE-C8D1-4685-9430-F163075AC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30" name="Text Box 7">
          <a:extLst>
            <a:ext uri="{FF2B5EF4-FFF2-40B4-BE49-F238E27FC236}">
              <a16:creationId xmlns:a16="http://schemas.microsoft.com/office/drawing/2014/main" id="{BBA20A17-D2DF-482E-9B08-2E091D14C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31" name="Text Box 7">
          <a:extLst>
            <a:ext uri="{FF2B5EF4-FFF2-40B4-BE49-F238E27FC236}">
              <a16:creationId xmlns:a16="http://schemas.microsoft.com/office/drawing/2014/main" id="{74A7FFA8-CE0E-44D5-B8E3-F7A633E00A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32" name="Text Box 7">
          <a:extLst>
            <a:ext uri="{FF2B5EF4-FFF2-40B4-BE49-F238E27FC236}">
              <a16:creationId xmlns:a16="http://schemas.microsoft.com/office/drawing/2014/main" id="{41697AF1-6787-4E6B-9C9C-3E166E676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33" name="Text Box 7">
          <a:extLst>
            <a:ext uri="{FF2B5EF4-FFF2-40B4-BE49-F238E27FC236}">
              <a16:creationId xmlns:a16="http://schemas.microsoft.com/office/drawing/2014/main" id="{3956B2C1-6906-4391-9756-D991252F2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334" name="Text Box 7">
          <a:extLst>
            <a:ext uri="{FF2B5EF4-FFF2-40B4-BE49-F238E27FC236}">
              <a16:creationId xmlns:a16="http://schemas.microsoft.com/office/drawing/2014/main" id="{9D142BD4-8F04-4723-8308-91B3F5C03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647" name="Text Box 7">
          <a:extLst>
            <a:ext uri="{FF2B5EF4-FFF2-40B4-BE49-F238E27FC236}">
              <a16:creationId xmlns:a16="http://schemas.microsoft.com/office/drawing/2014/main" id="{86021F22-970E-426D-8597-1315C5F6D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3856" name="Text Box 7">
          <a:extLst>
            <a:ext uri="{FF2B5EF4-FFF2-40B4-BE49-F238E27FC236}">
              <a16:creationId xmlns:a16="http://schemas.microsoft.com/office/drawing/2014/main" id="{1AA3E36E-AD66-4275-8B3D-9891525D4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4065" name="Text Box 7">
          <a:extLst>
            <a:ext uri="{FF2B5EF4-FFF2-40B4-BE49-F238E27FC236}">
              <a16:creationId xmlns:a16="http://schemas.microsoft.com/office/drawing/2014/main" id="{00638D01-1E51-4426-BD73-DFC11E948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4274" name="Text Box 7">
          <a:extLst>
            <a:ext uri="{FF2B5EF4-FFF2-40B4-BE49-F238E27FC236}">
              <a16:creationId xmlns:a16="http://schemas.microsoft.com/office/drawing/2014/main" id="{661B40E9-AEDA-4C3A-B9A1-606578E938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4691" name="Text Box 7">
          <a:extLst>
            <a:ext uri="{FF2B5EF4-FFF2-40B4-BE49-F238E27FC236}">
              <a16:creationId xmlns:a16="http://schemas.microsoft.com/office/drawing/2014/main" id="{55EB19F5-9115-4BDA-BDE1-023E7ABA7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4796" name="Text Box 7">
          <a:extLst>
            <a:ext uri="{FF2B5EF4-FFF2-40B4-BE49-F238E27FC236}">
              <a16:creationId xmlns:a16="http://schemas.microsoft.com/office/drawing/2014/main" id="{21CF2A47-8DD5-40FE-BF02-2E0C33A65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4797" name="Text Box 7">
          <a:extLst>
            <a:ext uri="{FF2B5EF4-FFF2-40B4-BE49-F238E27FC236}">
              <a16:creationId xmlns:a16="http://schemas.microsoft.com/office/drawing/2014/main" id="{96428137-2B0A-49D1-B816-D48B77794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4798" name="Text Box 7">
          <a:extLst>
            <a:ext uri="{FF2B5EF4-FFF2-40B4-BE49-F238E27FC236}">
              <a16:creationId xmlns:a16="http://schemas.microsoft.com/office/drawing/2014/main" id="{096B7F62-DDCC-4537-9539-E516902AB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5059" name="Text Box 7">
          <a:extLst>
            <a:ext uri="{FF2B5EF4-FFF2-40B4-BE49-F238E27FC236}">
              <a16:creationId xmlns:a16="http://schemas.microsoft.com/office/drawing/2014/main" id="{1DD77344-7FF1-468F-9537-0A8B1DC60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5112" name="Text Box 7">
          <a:extLst>
            <a:ext uri="{FF2B5EF4-FFF2-40B4-BE49-F238E27FC236}">
              <a16:creationId xmlns:a16="http://schemas.microsoft.com/office/drawing/2014/main" id="{77FDA35D-6D02-48E4-972C-4251DCD43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5165" name="Text Box 7">
          <a:extLst>
            <a:ext uri="{FF2B5EF4-FFF2-40B4-BE49-F238E27FC236}">
              <a16:creationId xmlns:a16="http://schemas.microsoft.com/office/drawing/2014/main" id="{73D801E8-A488-4B06-B961-330C223FCA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5166" name="Text Box 7">
          <a:extLst>
            <a:ext uri="{FF2B5EF4-FFF2-40B4-BE49-F238E27FC236}">
              <a16:creationId xmlns:a16="http://schemas.microsoft.com/office/drawing/2014/main" id="{BA3BDEFD-6829-4EDC-805E-7C7D19C957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5167" name="Text Box 7">
          <a:extLst>
            <a:ext uri="{FF2B5EF4-FFF2-40B4-BE49-F238E27FC236}">
              <a16:creationId xmlns:a16="http://schemas.microsoft.com/office/drawing/2014/main" id="{6CC693AC-2E85-43AC-98CA-0EF0664D7D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5168" name="Text Box 7">
          <a:extLst>
            <a:ext uri="{FF2B5EF4-FFF2-40B4-BE49-F238E27FC236}">
              <a16:creationId xmlns:a16="http://schemas.microsoft.com/office/drawing/2014/main" id="{0923E3AD-1BB6-4ACA-A8B4-3361FF0C9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5377" name="Text Box 7">
          <a:extLst>
            <a:ext uri="{FF2B5EF4-FFF2-40B4-BE49-F238E27FC236}">
              <a16:creationId xmlns:a16="http://schemas.microsoft.com/office/drawing/2014/main" id="{A97CD7D2-0885-43CA-9D0B-1236982DBB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5378" name="Text Box 7">
          <a:extLst>
            <a:ext uri="{FF2B5EF4-FFF2-40B4-BE49-F238E27FC236}">
              <a16:creationId xmlns:a16="http://schemas.microsoft.com/office/drawing/2014/main" id="{E1957958-084C-46E7-A8BC-446757809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5689</xdr:rowOff>
    </xdr:from>
    <xdr:to>
      <xdr:col>17</xdr:col>
      <xdr:colOff>1155990</xdr:colOff>
      <xdr:row>23</xdr:row>
      <xdr:rowOff>5689</xdr:rowOff>
    </xdr:to>
    <xdr:sp macro="[1]!mostrarControlesExistentes" textlink="">
      <xdr:nvSpPr>
        <xdr:cNvPr id="5431" name="Text Box 7">
          <a:extLst>
            <a:ext uri="{FF2B5EF4-FFF2-40B4-BE49-F238E27FC236}">
              <a16:creationId xmlns:a16="http://schemas.microsoft.com/office/drawing/2014/main" id="{2B355499-E1C6-4EDA-8B11-8DEAFC5624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034" name="Text Box 7">
          <a:extLst>
            <a:ext uri="{FF2B5EF4-FFF2-40B4-BE49-F238E27FC236}">
              <a16:creationId xmlns:a16="http://schemas.microsoft.com/office/drawing/2014/main" id="{823FCA1F-21D2-4BE2-9B0E-9646E5168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042" name="Text Box 7">
          <a:extLst>
            <a:ext uri="{FF2B5EF4-FFF2-40B4-BE49-F238E27FC236}">
              <a16:creationId xmlns:a16="http://schemas.microsoft.com/office/drawing/2014/main" id="{A808243A-35AD-452B-BD5E-D571A4211A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048" name="Text Box 7">
          <a:extLst>
            <a:ext uri="{FF2B5EF4-FFF2-40B4-BE49-F238E27FC236}">
              <a16:creationId xmlns:a16="http://schemas.microsoft.com/office/drawing/2014/main" id="{3BDC3B37-59F9-4D0A-A76F-006A7BCD1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049" name="Text Box 7">
          <a:extLst>
            <a:ext uri="{FF2B5EF4-FFF2-40B4-BE49-F238E27FC236}">
              <a16:creationId xmlns:a16="http://schemas.microsoft.com/office/drawing/2014/main" id="{77F8DFD4-0513-42A6-9B60-9FE4B319F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84" name="Text Box 7">
          <a:extLst>
            <a:ext uri="{FF2B5EF4-FFF2-40B4-BE49-F238E27FC236}">
              <a16:creationId xmlns:a16="http://schemas.microsoft.com/office/drawing/2014/main" id="{B5ADF993-5C84-4428-A5A2-294AD77F78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85" name="Text Box 7">
          <a:extLst>
            <a:ext uri="{FF2B5EF4-FFF2-40B4-BE49-F238E27FC236}">
              <a16:creationId xmlns:a16="http://schemas.microsoft.com/office/drawing/2014/main" id="{1FD87DDD-F852-4AB3-9AD3-E83A831A2D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86" name="Text Box 7">
          <a:extLst>
            <a:ext uri="{FF2B5EF4-FFF2-40B4-BE49-F238E27FC236}">
              <a16:creationId xmlns:a16="http://schemas.microsoft.com/office/drawing/2014/main" id="{4151F3EC-9DBB-4743-A11F-397ECB82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87" name="Text Box 7">
          <a:extLst>
            <a:ext uri="{FF2B5EF4-FFF2-40B4-BE49-F238E27FC236}">
              <a16:creationId xmlns:a16="http://schemas.microsoft.com/office/drawing/2014/main" id="{F7329FB6-58CE-41FE-A9B2-71262283C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88" name="Text Box 7">
          <a:extLst>
            <a:ext uri="{FF2B5EF4-FFF2-40B4-BE49-F238E27FC236}">
              <a16:creationId xmlns:a16="http://schemas.microsoft.com/office/drawing/2014/main" id="{70DD59BD-1CC3-4D66-A5F0-3B3F250F5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89" name="Text Box 7">
          <a:extLst>
            <a:ext uri="{FF2B5EF4-FFF2-40B4-BE49-F238E27FC236}">
              <a16:creationId xmlns:a16="http://schemas.microsoft.com/office/drawing/2014/main" id="{2719865B-2A10-467E-AFE9-CED65E26AC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90" name="Text Box 7">
          <a:extLst>
            <a:ext uri="{FF2B5EF4-FFF2-40B4-BE49-F238E27FC236}">
              <a16:creationId xmlns:a16="http://schemas.microsoft.com/office/drawing/2014/main" id="{A6D869A6-90D8-41FF-9DA3-BC4BE5951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91" name="Text Box 7">
          <a:extLst>
            <a:ext uri="{FF2B5EF4-FFF2-40B4-BE49-F238E27FC236}">
              <a16:creationId xmlns:a16="http://schemas.microsoft.com/office/drawing/2014/main" id="{A4BDB1CF-2A88-44D9-A920-C87CF323B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92" name="Text Box 7">
          <a:extLst>
            <a:ext uri="{FF2B5EF4-FFF2-40B4-BE49-F238E27FC236}">
              <a16:creationId xmlns:a16="http://schemas.microsoft.com/office/drawing/2014/main" id="{F57AE477-D9B9-4BD8-8721-3EB939EDC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93" name="Text Box 7">
          <a:extLst>
            <a:ext uri="{FF2B5EF4-FFF2-40B4-BE49-F238E27FC236}">
              <a16:creationId xmlns:a16="http://schemas.microsoft.com/office/drawing/2014/main" id="{BAD62914-DDB2-4EFE-A34B-D5B7448AD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94" name="Text Box 7">
          <a:extLst>
            <a:ext uri="{FF2B5EF4-FFF2-40B4-BE49-F238E27FC236}">
              <a16:creationId xmlns:a16="http://schemas.microsoft.com/office/drawing/2014/main" id="{89346D74-A771-458D-A859-04B28F995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95" name="Text Box 7">
          <a:extLst>
            <a:ext uri="{FF2B5EF4-FFF2-40B4-BE49-F238E27FC236}">
              <a16:creationId xmlns:a16="http://schemas.microsoft.com/office/drawing/2014/main" id="{89BFACE7-C705-4441-8925-28F1B15135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96" name="Text Box 7">
          <a:extLst>
            <a:ext uri="{FF2B5EF4-FFF2-40B4-BE49-F238E27FC236}">
              <a16:creationId xmlns:a16="http://schemas.microsoft.com/office/drawing/2014/main" id="{F1BAC242-EE3C-42B3-B2A7-699D11F7AC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97" name="Text Box 7">
          <a:extLst>
            <a:ext uri="{FF2B5EF4-FFF2-40B4-BE49-F238E27FC236}">
              <a16:creationId xmlns:a16="http://schemas.microsoft.com/office/drawing/2014/main" id="{C5355A1C-F64E-4563-8F3A-947BB9CA91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98" name="Text Box 7">
          <a:extLst>
            <a:ext uri="{FF2B5EF4-FFF2-40B4-BE49-F238E27FC236}">
              <a16:creationId xmlns:a16="http://schemas.microsoft.com/office/drawing/2014/main" id="{837E388D-F59E-4CA8-A2E2-7AB450A26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499" name="Text Box 7">
          <a:extLst>
            <a:ext uri="{FF2B5EF4-FFF2-40B4-BE49-F238E27FC236}">
              <a16:creationId xmlns:a16="http://schemas.microsoft.com/office/drawing/2014/main" id="{A3A7B54F-C9D7-4639-B8DD-D3C3F93067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00" name="Text Box 7">
          <a:extLst>
            <a:ext uri="{FF2B5EF4-FFF2-40B4-BE49-F238E27FC236}">
              <a16:creationId xmlns:a16="http://schemas.microsoft.com/office/drawing/2014/main" id="{71C95265-1CAD-45F9-9924-4B9043E79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01" name="Text Box 7">
          <a:extLst>
            <a:ext uri="{FF2B5EF4-FFF2-40B4-BE49-F238E27FC236}">
              <a16:creationId xmlns:a16="http://schemas.microsoft.com/office/drawing/2014/main" id="{5324B067-1F1B-4E5E-8B35-FDB67B4021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02" name="Text Box 7">
          <a:extLst>
            <a:ext uri="{FF2B5EF4-FFF2-40B4-BE49-F238E27FC236}">
              <a16:creationId xmlns:a16="http://schemas.microsoft.com/office/drawing/2014/main" id="{C3927B93-CC17-4B3A-82F7-60EA0B6E40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03" name="Text Box 7">
          <a:extLst>
            <a:ext uri="{FF2B5EF4-FFF2-40B4-BE49-F238E27FC236}">
              <a16:creationId xmlns:a16="http://schemas.microsoft.com/office/drawing/2014/main" id="{502CFB10-A25E-4E1B-8858-D100053D1C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04" name="Text Box 7">
          <a:extLst>
            <a:ext uri="{FF2B5EF4-FFF2-40B4-BE49-F238E27FC236}">
              <a16:creationId xmlns:a16="http://schemas.microsoft.com/office/drawing/2014/main" id="{970D7958-CD42-4902-AC75-FBA5FF58C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05" name="Text Box 7">
          <a:extLst>
            <a:ext uri="{FF2B5EF4-FFF2-40B4-BE49-F238E27FC236}">
              <a16:creationId xmlns:a16="http://schemas.microsoft.com/office/drawing/2014/main" id="{964E2918-D76A-47A1-9612-32CFBDC54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06" name="Text Box 7">
          <a:extLst>
            <a:ext uri="{FF2B5EF4-FFF2-40B4-BE49-F238E27FC236}">
              <a16:creationId xmlns:a16="http://schemas.microsoft.com/office/drawing/2014/main" id="{2C60CBFA-BFC3-48E7-9B4C-BC8C00741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07" name="Text Box 7">
          <a:extLst>
            <a:ext uri="{FF2B5EF4-FFF2-40B4-BE49-F238E27FC236}">
              <a16:creationId xmlns:a16="http://schemas.microsoft.com/office/drawing/2014/main" id="{0575AB3C-E73C-4799-9953-D7D363FD3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08" name="Text Box 7">
          <a:extLst>
            <a:ext uri="{FF2B5EF4-FFF2-40B4-BE49-F238E27FC236}">
              <a16:creationId xmlns:a16="http://schemas.microsoft.com/office/drawing/2014/main" id="{A016E17F-3146-4D2E-ACAA-D1706CF01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09" name="Text Box 7">
          <a:extLst>
            <a:ext uri="{FF2B5EF4-FFF2-40B4-BE49-F238E27FC236}">
              <a16:creationId xmlns:a16="http://schemas.microsoft.com/office/drawing/2014/main" id="{59EBF073-E014-4FE1-A332-BA86A6C3B1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10" name="Text Box 7">
          <a:extLst>
            <a:ext uri="{FF2B5EF4-FFF2-40B4-BE49-F238E27FC236}">
              <a16:creationId xmlns:a16="http://schemas.microsoft.com/office/drawing/2014/main" id="{CC5017A5-B30A-4AFC-9C1B-64DD8C2A6E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11" name="Text Box 7">
          <a:extLst>
            <a:ext uri="{FF2B5EF4-FFF2-40B4-BE49-F238E27FC236}">
              <a16:creationId xmlns:a16="http://schemas.microsoft.com/office/drawing/2014/main" id="{BEAB5E4A-E04D-4C96-A6A4-3BCBBC32A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12" name="Text Box 7">
          <a:extLst>
            <a:ext uri="{FF2B5EF4-FFF2-40B4-BE49-F238E27FC236}">
              <a16:creationId xmlns:a16="http://schemas.microsoft.com/office/drawing/2014/main" id="{427750B1-431E-4CFD-8876-A0B676EAB1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13" name="Text Box 7">
          <a:extLst>
            <a:ext uri="{FF2B5EF4-FFF2-40B4-BE49-F238E27FC236}">
              <a16:creationId xmlns:a16="http://schemas.microsoft.com/office/drawing/2014/main" id="{F0DD635A-E434-404F-9662-5B2860399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14" name="Text Box 7">
          <a:extLst>
            <a:ext uri="{FF2B5EF4-FFF2-40B4-BE49-F238E27FC236}">
              <a16:creationId xmlns:a16="http://schemas.microsoft.com/office/drawing/2014/main" id="{00597F0B-8E1F-4BA0-93D5-CC78148DA5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15" name="Text Box 7">
          <a:extLst>
            <a:ext uri="{FF2B5EF4-FFF2-40B4-BE49-F238E27FC236}">
              <a16:creationId xmlns:a16="http://schemas.microsoft.com/office/drawing/2014/main" id="{A620888D-7707-404A-8619-D2CBD62E6C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16" name="Text Box 7">
          <a:extLst>
            <a:ext uri="{FF2B5EF4-FFF2-40B4-BE49-F238E27FC236}">
              <a16:creationId xmlns:a16="http://schemas.microsoft.com/office/drawing/2014/main" id="{2A197FE8-1042-4FFB-880E-4423C95821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17" name="Text Box 7">
          <a:extLst>
            <a:ext uri="{FF2B5EF4-FFF2-40B4-BE49-F238E27FC236}">
              <a16:creationId xmlns:a16="http://schemas.microsoft.com/office/drawing/2014/main" id="{534F36A7-D510-4FA1-8FC5-0D236D926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18" name="Text Box 7">
          <a:extLst>
            <a:ext uri="{FF2B5EF4-FFF2-40B4-BE49-F238E27FC236}">
              <a16:creationId xmlns:a16="http://schemas.microsoft.com/office/drawing/2014/main" id="{BAF76668-361F-440E-8270-55590F395B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19" name="Text Box 7">
          <a:extLst>
            <a:ext uri="{FF2B5EF4-FFF2-40B4-BE49-F238E27FC236}">
              <a16:creationId xmlns:a16="http://schemas.microsoft.com/office/drawing/2014/main" id="{95AB5407-F3A6-4102-89C2-5E1055F569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20" name="Text Box 7">
          <a:extLst>
            <a:ext uri="{FF2B5EF4-FFF2-40B4-BE49-F238E27FC236}">
              <a16:creationId xmlns:a16="http://schemas.microsoft.com/office/drawing/2014/main" id="{0B09C563-9AE2-4978-A4C2-E0A316FDFE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21" name="Text Box 7">
          <a:extLst>
            <a:ext uri="{FF2B5EF4-FFF2-40B4-BE49-F238E27FC236}">
              <a16:creationId xmlns:a16="http://schemas.microsoft.com/office/drawing/2014/main" id="{76F9E690-7663-4EEC-9BF3-0B9D6B74EE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22" name="Text Box 7">
          <a:extLst>
            <a:ext uri="{FF2B5EF4-FFF2-40B4-BE49-F238E27FC236}">
              <a16:creationId xmlns:a16="http://schemas.microsoft.com/office/drawing/2014/main" id="{E97F60B4-2715-46E9-B7A7-3E50136BA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23" name="Text Box 7">
          <a:extLst>
            <a:ext uri="{FF2B5EF4-FFF2-40B4-BE49-F238E27FC236}">
              <a16:creationId xmlns:a16="http://schemas.microsoft.com/office/drawing/2014/main" id="{33F70384-2B77-4185-A5FA-EF2BE7E18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24" name="Text Box 7">
          <a:extLst>
            <a:ext uri="{FF2B5EF4-FFF2-40B4-BE49-F238E27FC236}">
              <a16:creationId xmlns:a16="http://schemas.microsoft.com/office/drawing/2014/main" id="{8A9DE22B-0EAA-459E-BB97-0A69FB7851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25" name="Text Box 7">
          <a:extLst>
            <a:ext uri="{FF2B5EF4-FFF2-40B4-BE49-F238E27FC236}">
              <a16:creationId xmlns:a16="http://schemas.microsoft.com/office/drawing/2014/main" id="{2B6B7B26-7AFD-428A-BA99-4E0369425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26" name="Text Box 7">
          <a:extLst>
            <a:ext uri="{FF2B5EF4-FFF2-40B4-BE49-F238E27FC236}">
              <a16:creationId xmlns:a16="http://schemas.microsoft.com/office/drawing/2014/main" id="{8237AC12-4C76-4B1A-8113-00A65F4CE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27" name="Text Box 7">
          <a:extLst>
            <a:ext uri="{FF2B5EF4-FFF2-40B4-BE49-F238E27FC236}">
              <a16:creationId xmlns:a16="http://schemas.microsoft.com/office/drawing/2014/main" id="{362D8BF2-6272-4DDA-9893-23FF7DEB5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28" name="Text Box 7">
          <a:extLst>
            <a:ext uri="{FF2B5EF4-FFF2-40B4-BE49-F238E27FC236}">
              <a16:creationId xmlns:a16="http://schemas.microsoft.com/office/drawing/2014/main" id="{9FFAD5C6-B39A-45E4-8FD1-5C17DEE708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29" name="Text Box 7">
          <a:extLst>
            <a:ext uri="{FF2B5EF4-FFF2-40B4-BE49-F238E27FC236}">
              <a16:creationId xmlns:a16="http://schemas.microsoft.com/office/drawing/2014/main" id="{4C65E5B2-DEBD-4F14-9C2B-F9462454D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30" name="Text Box 7">
          <a:extLst>
            <a:ext uri="{FF2B5EF4-FFF2-40B4-BE49-F238E27FC236}">
              <a16:creationId xmlns:a16="http://schemas.microsoft.com/office/drawing/2014/main" id="{1D9B5A7F-4890-4E75-B2CD-10FEA7A746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31" name="Text Box 7">
          <a:extLst>
            <a:ext uri="{FF2B5EF4-FFF2-40B4-BE49-F238E27FC236}">
              <a16:creationId xmlns:a16="http://schemas.microsoft.com/office/drawing/2014/main" id="{C05414A3-C55C-44D0-B33D-7C53C34FE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32" name="Text Box 7">
          <a:extLst>
            <a:ext uri="{FF2B5EF4-FFF2-40B4-BE49-F238E27FC236}">
              <a16:creationId xmlns:a16="http://schemas.microsoft.com/office/drawing/2014/main" id="{31DAEB6C-BB4E-4B47-8F3F-DB69C9EE4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33" name="Text Box 7">
          <a:extLst>
            <a:ext uri="{FF2B5EF4-FFF2-40B4-BE49-F238E27FC236}">
              <a16:creationId xmlns:a16="http://schemas.microsoft.com/office/drawing/2014/main" id="{3361EB5B-9808-487B-AE39-485A9B534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34" name="Text Box 7">
          <a:extLst>
            <a:ext uri="{FF2B5EF4-FFF2-40B4-BE49-F238E27FC236}">
              <a16:creationId xmlns:a16="http://schemas.microsoft.com/office/drawing/2014/main" id="{D11F31B7-49E6-4936-84DF-99663BA3D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35" name="Text Box 7">
          <a:extLst>
            <a:ext uri="{FF2B5EF4-FFF2-40B4-BE49-F238E27FC236}">
              <a16:creationId xmlns:a16="http://schemas.microsoft.com/office/drawing/2014/main" id="{3EAB4545-35A6-4297-9338-B1D90745E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36" name="Text Box 7">
          <a:extLst>
            <a:ext uri="{FF2B5EF4-FFF2-40B4-BE49-F238E27FC236}">
              <a16:creationId xmlns:a16="http://schemas.microsoft.com/office/drawing/2014/main" id="{521B05B6-536F-4D5C-8A19-0CD08DAAE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37" name="Text Box 7">
          <a:extLst>
            <a:ext uri="{FF2B5EF4-FFF2-40B4-BE49-F238E27FC236}">
              <a16:creationId xmlns:a16="http://schemas.microsoft.com/office/drawing/2014/main" id="{68FC2632-0820-45FC-A338-E9D179D05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38" name="Text Box 7">
          <a:extLst>
            <a:ext uri="{FF2B5EF4-FFF2-40B4-BE49-F238E27FC236}">
              <a16:creationId xmlns:a16="http://schemas.microsoft.com/office/drawing/2014/main" id="{EEBD8C95-D333-4FD7-A55B-0453057B5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39" name="Text Box 7">
          <a:extLst>
            <a:ext uri="{FF2B5EF4-FFF2-40B4-BE49-F238E27FC236}">
              <a16:creationId xmlns:a16="http://schemas.microsoft.com/office/drawing/2014/main" id="{5BAB2BBD-85BB-4CAA-846A-D1980D54D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40" name="Text Box 7">
          <a:extLst>
            <a:ext uri="{FF2B5EF4-FFF2-40B4-BE49-F238E27FC236}">
              <a16:creationId xmlns:a16="http://schemas.microsoft.com/office/drawing/2014/main" id="{1DD565B4-7840-4929-8141-F7B83A9D7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41" name="Text Box 7">
          <a:extLst>
            <a:ext uri="{FF2B5EF4-FFF2-40B4-BE49-F238E27FC236}">
              <a16:creationId xmlns:a16="http://schemas.microsoft.com/office/drawing/2014/main" id="{8D8A0340-F596-46DD-80CA-1A04A38CD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42" name="Text Box 7">
          <a:extLst>
            <a:ext uri="{FF2B5EF4-FFF2-40B4-BE49-F238E27FC236}">
              <a16:creationId xmlns:a16="http://schemas.microsoft.com/office/drawing/2014/main" id="{A59F3280-E143-4022-8008-2C9473E35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43" name="Text Box 7">
          <a:extLst>
            <a:ext uri="{FF2B5EF4-FFF2-40B4-BE49-F238E27FC236}">
              <a16:creationId xmlns:a16="http://schemas.microsoft.com/office/drawing/2014/main" id="{A41631DE-2586-44C7-85E0-2D37F0F2B3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44" name="Text Box 7">
          <a:extLst>
            <a:ext uri="{FF2B5EF4-FFF2-40B4-BE49-F238E27FC236}">
              <a16:creationId xmlns:a16="http://schemas.microsoft.com/office/drawing/2014/main" id="{4CD8D5A9-C492-4BC7-A7C7-3D267D1A2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45" name="Text Box 7">
          <a:extLst>
            <a:ext uri="{FF2B5EF4-FFF2-40B4-BE49-F238E27FC236}">
              <a16:creationId xmlns:a16="http://schemas.microsoft.com/office/drawing/2014/main" id="{4BBF2B68-BC0F-4B32-9495-A4F07FEB3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46" name="Text Box 7">
          <a:extLst>
            <a:ext uri="{FF2B5EF4-FFF2-40B4-BE49-F238E27FC236}">
              <a16:creationId xmlns:a16="http://schemas.microsoft.com/office/drawing/2014/main" id="{CAD16A2C-8216-446F-9569-0CC4DDA01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47" name="Text Box 7">
          <a:extLst>
            <a:ext uri="{FF2B5EF4-FFF2-40B4-BE49-F238E27FC236}">
              <a16:creationId xmlns:a16="http://schemas.microsoft.com/office/drawing/2014/main" id="{24C12B68-A936-408B-A8F1-3931B3A837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48" name="Text Box 7">
          <a:extLst>
            <a:ext uri="{FF2B5EF4-FFF2-40B4-BE49-F238E27FC236}">
              <a16:creationId xmlns:a16="http://schemas.microsoft.com/office/drawing/2014/main" id="{36A95DDA-DB0C-4599-B129-8973C9322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49" name="Text Box 7">
          <a:extLst>
            <a:ext uri="{FF2B5EF4-FFF2-40B4-BE49-F238E27FC236}">
              <a16:creationId xmlns:a16="http://schemas.microsoft.com/office/drawing/2014/main" id="{35F5435B-B863-4CBD-897E-A7AE26FDC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50" name="Text Box 7">
          <a:extLst>
            <a:ext uri="{FF2B5EF4-FFF2-40B4-BE49-F238E27FC236}">
              <a16:creationId xmlns:a16="http://schemas.microsoft.com/office/drawing/2014/main" id="{020CD83B-B467-4424-91E7-D22BE084B8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51" name="Text Box 7">
          <a:extLst>
            <a:ext uri="{FF2B5EF4-FFF2-40B4-BE49-F238E27FC236}">
              <a16:creationId xmlns:a16="http://schemas.microsoft.com/office/drawing/2014/main" id="{DDFF5AA3-AE4B-4C16-ABC1-8A2651895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52" name="Text Box 7">
          <a:extLst>
            <a:ext uri="{FF2B5EF4-FFF2-40B4-BE49-F238E27FC236}">
              <a16:creationId xmlns:a16="http://schemas.microsoft.com/office/drawing/2014/main" id="{52C4EA74-ECEB-4C55-B170-B9E562CE1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53" name="Text Box 7">
          <a:extLst>
            <a:ext uri="{FF2B5EF4-FFF2-40B4-BE49-F238E27FC236}">
              <a16:creationId xmlns:a16="http://schemas.microsoft.com/office/drawing/2014/main" id="{B97B36BE-66A7-499F-A0A9-20250C8ED3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54" name="Text Box 7">
          <a:extLst>
            <a:ext uri="{FF2B5EF4-FFF2-40B4-BE49-F238E27FC236}">
              <a16:creationId xmlns:a16="http://schemas.microsoft.com/office/drawing/2014/main" id="{E65A886C-D73F-4D88-983F-05104FF98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55" name="Text Box 7">
          <a:extLst>
            <a:ext uri="{FF2B5EF4-FFF2-40B4-BE49-F238E27FC236}">
              <a16:creationId xmlns:a16="http://schemas.microsoft.com/office/drawing/2014/main" id="{BB7120C4-F01E-4C60-BB17-B55CCAD324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56" name="Text Box 7">
          <a:extLst>
            <a:ext uri="{FF2B5EF4-FFF2-40B4-BE49-F238E27FC236}">
              <a16:creationId xmlns:a16="http://schemas.microsoft.com/office/drawing/2014/main" id="{A231190E-9BE4-4980-8053-5AF14DE96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57" name="Text Box 7">
          <a:extLst>
            <a:ext uri="{FF2B5EF4-FFF2-40B4-BE49-F238E27FC236}">
              <a16:creationId xmlns:a16="http://schemas.microsoft.com/office/drawing/2014/main" id="{9DFE90E6-FC68-4FAB-A745-283D50EA8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58" name="Text Box 7">
          <a:extLst>
            <a:ext uri="{FF2B5EF4-FFF2-40B4-BE49-F238E27FC236}">
              <a16:creationId xmlns:a16="http://schemas.microsoft.com/office/drawing/2014/main" id="{4AC2B2D4-CC8B-4E1F-96D5-7D48AF810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59" name="Text Box 7">
          <a:extLst>
            <a:ext uri="{FF2B5EF4-FFF2-40B4-BE49-F238E27FC236}">
              <a16:creationId xmlns:a16="http://schemas.microsoft.com/office/drawing/2014/main" id="{A03D3EDB-C5AE-43C5-BB1A-2006585B5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60" name="Text Box 7">
          <a:extLst>
            <a:ext uri="{FF2B5EF4-FFF2-40B4-BE49-F238E27FC236}">
              <a16:creationId xmlns:a16="http://schemas.microsoft.com/office/drawing/2014/main" id="{31E2ED6B-7640-4BD2-A40C-E04D91346E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61" name="Text Box 7">
          <a:extLst>
            <a:ext uri="{FF2B5EF4-FFF2-40B4-BE49-F238E27FC236}">
              <a16:creationId xmlns:a16="http://schemas.microsoft.com/office/drawing/2014/main" id="{5B26DF11-BF14-4935-93ED-121EFACF35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62" name="Text Box 7">
          <a:extLst>
            <a:ext uri="{FF2B5EF4-FFF2-40B4-BE49-F238E27FC236}">
              <a16:creationId xmlns:a16="http://schemas.microsoft.com/office/drawing/2014/main" id="{ACC3740E-D9B2-4D30-9DB1-64E66990E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63" name="Text Box 7">
          <a:extLst>
            <a:ext uri="{FF2B5EF4-FFF2-40B4-BE49-F238E27FC236}">
              <a16:creationId xmlns:a16="http://schemas.microsoft.com/office/drawing/2014/main" id="{BCD50481-F090-4D65-B104-6D46819ED3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64" name="Text Box 7">
          <a:extLst>
            <a:ext uri="{FF2B5EF4-FFF2-40B4-BE49-F238E27FC236}">
              <a16:creationId xmlns:a16="http://schemas.microsoft.com/office/drawing/2014/main" id="{A399B5DD-402D-4956-B697-6A9D4DF3E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65" name="Text Box 7">
          <a:extLst>
            <a:ext uri="{FF2B5EF4-FFF2-40B4-BE49-F238E27FC236}">
              <a16:creationId xmlns:a16="http://schemas.microsoft.com/office/drawing/2014/main" id="{2F5F7A56-934D-4FE6-B242-CC5D1E3FAB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66" name="Text Box 7">
          <a:extLst>
            <a:ext uri="{FF2B5EF4-FFF2-40B4-BE49-F238E27FC236}">
              <a16:creationId xmlns:a16="http://schemas.microsoft.com/office/drawing/2014/main" id="{EB414F73-B516-49CC-894D-8DF570E9E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67" name="Text Box 7">
          <a:extLst>
            <a:ext uri="{FF2B5EF4-FFF2-40B4-BE49-F238E27FC236}">
              <a16:creationId xmlns:a16="http://schemas.microsoft.com/office/drawing/2014/main" id="{75CA7C8F-6D76-40F5-B328-3E0F2475E5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68" name="Text Box 7">
          <a:extLst>
            <a:ext uri="{FF2B5EF4-FFF2-40B4-BE49-F238E27FC236}">
              <a16:creationId xmlns:a16="http://schemas.microsoft.com/office/drawing/2014/main" id="{D5EFCF6D-163A-40AB-A5B7-ED0C11A01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69" name="Text Box 7">
          <a:extLst>
            <a:ext uri="{FF2B5EF4-FFF2-40B4-BE49-F238E27FC236}">
              <a16:creationId xmlns:a16="http://schemas.microsoft.com/office/drawing/2014/main" id="{CA7090DB-8E88-4942-BF99-32659E28DD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70" name="Text Box 7">
          <a:extLst>
            <a:ext uri="{FF2B5EF4-FFF2-40B4-BE49-F238E27FC236}">
              <a16:creationId xmlns:a16="http://schemas.microsoft.com/office/drawing/2014/main" id="{6EECC693-A453-4740-8D87-D00F761DD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71" name="Text Box 7">
          <a:extLst>
            <a:ext uri="{FF2B5EF4-FFF2-40B4-BE49-F238E27FC236}">
              <a16:creationId xmlns:a16="http://schemas.microsoft.com/office/drawing/2014/main" id="{870EA22D-16CA-476B-8BB4-3C251302B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72" name="Text Box 7">
          <a:extLst>
            <a:ext uri="{FF2B5EF4-FFF2-40B4-BE49-F238E27FC236}">
              <a16:creationId xmlns:a16="http://schemas.microsoft.com/office/drawing/2014/main" id="{6B7B74F3-B77C-40D0-BBAB-1F5811A1B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73" name="Text Box 7">
          <a:extLst>
            <a:ext uri="{FF2B5EF4-FFF2-40B4-BE49-F238E27FC236}">
              <a16:creationId xmlns:a16="http://schemas.microsoft.com/office/drawing/2014/main" id="{5335CB97-C7F4-4D84-A33E-9F4D476B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74" name="Text Box 7">
          <a:extLst>
            <a:ext uri="{FF2B5EF4-FFF2-40B4-BE49-F238E27FC236}">
              <a16:creationId xmlns:a16="http://schemas.microsoft.com/office/drawing/2014/main" id="{3FE5B1AD-6822-4C24-B51B-3DA4CE191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75" name="Text Box 7">
          <a:extLst>
            <a:ext uri="{FF2B5EF4-FFF2-40B4-BE49-F238E27FC236}">
              <a16:creationId xmlns:a16="http://schemas.microsoft.com/office/drawing/2014/main" id="{B96C1060-07E5-4E00-A320-6070E059F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76" name="Text Box 7">
          <a:extLst>
            <a:ext uri="{FF2B5EF4-FFF2-40B4-BE49-F238E27FC236}">
              <a16:creationId xmlns:a16="http://schemas.microsoft.com/office/drawing/2014/main" id="{B190624E-F822-4C7C-9695-49CE03F866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77" name="Text Box 7">
          <a:extLst>
            <a:ext uri="{FF2B5EF4-FFF2-40B4-BE49-F238E27FC236}">
              <a16:creationId xmlns:a16="http://schemas.microsoft.com/office/drawing/2014/main" id="{61A102F8-EF0A-4321-85BF-7FF79A17DE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78" name="Text Box 7">
          <a:extLst>
            <a:ext uri="{FF2B5EF4-FFF2-40B4-BE49-F238E27FC236}">
              <a16:creationId xmlns:a16="http://schemas.microsoft.com/office/drawing/2014/main" id="{BB4725AF-7EBE-4268-9F86-CD12C0D6FC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79" name="Text Box 7">
          <a:extLst>
            <a:ext uri="{FF2B5EF4-FFF2-40B4-BE49-F238E27FC236}">
              <a16:creationId xmlns:a16="http://schemas.microsoft.com/office/drawing/2014/main" id="{04E2FD6A-456E-4826-80E6-EC2011F49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80" name="Text Box 7">
          <a:extLst>
            <a:ext uri="{FF2B5EF4-FFF2-40B4-BE49-F238E27FC236}">
              <a16:creationId xmlns:a16="http://schemas.microsoft.com/office/drawing/2014/main" id="{11EE4A94-FAFC-4AAC-A05D-93C2D51C5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81" name="Text Box 7">
          <a:extLst>
            <a:ext uri="{FF2B5EF4-FFF2-40B4-BE49-F238E27FC236}">
              <a16:creationId xmlns:a16="http://schemas.microsoft.com/office/drawing/2014/main" id="{DCD1F567-7C72-4BAE-BEA8-728FC52331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82" name="Text Box 7">
          <a:extLst>
            <a:ext uri="{FF2B5EF4-FFF2-40B4-BE49-F238E27FC236}">
              <a16:creationId xmlns:a16="http://schemas.microsoft.com/office/drawing/2014/main" id="{0689D0C1-6764-4D1F-9A59-ED3597622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83" name="Text Box 7">
          <a:extLst>
            <a:ext uri="{FF2B5EF4-FFF2-40B4-BE49-F238E27FC236}">
              <a16:creationId xmlns:a16="http://schemas.microsoft.com/office/drawing/2014/main" id="{FD7DB8E0-0987-44DF-A29D-B8FB9FD43D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84" name="Text Box 7">
          <a:extLst>
            <a:ext uri="{FF2B5EF4-FFF2-40B4-BE49-F238E27FC236}">
              <a16:creationId xmlns:a16="http://schemas.microsoft.com/office/drawing/2014/main" id="{11CE9775-15AA-4AAD-AEB6-6D9121A22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85" name="Text Box 7">
          <a:extLst>
            <a:ext uri="{FF2B5EF4-FFF2-40B4-BE49-F238E27FC236}">
              <a16:creationId xmlns:a16="http://schemas.microsoft.com/office/drawing/2014/main" id="{18C03381-78BB-4A83-B208-0B80BAE6C9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86" name="Text Box 7">
          <a:extLst>
            <a:ext uri="{FF2B5EF4-FFF2-40B4-BE49-F238E27FC236}">
              <a16:creationId xmlns:a16="http://schemas.microsoft.com/office/drawing/2014/main" id="{DE67D059-6FC4-4381-A7FD-8844E0B07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87" name="Text Box 7">
          <a:extLst>
            <a:ext uri="{FF2B5EF4-FFF2-40B4-BE49-F238E27FC236}">
              <a16:creationId xmlns:a16="http://schemas.microsoft.com/office/drawing/2014/main" id="{9A1123B5-015D-4F83-8CF3-58F2A56B38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88" name="Text Box 7">
          <a:extLst>
            <a:ext uri="{FF2B5EF4-FFF2-40B4-BE49-F238E27FC236}">
              <a16:creationId xmlns:a16="http://schemas.microsoft.com/office/drawing/2014/main" id="{B57B83BE-F114-4343-8559-F0B48E4818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89" name="Text Box 7">
          <a:extLst>
            <a:ext uri="{FF2B5EF4-FFF2-40B4-BE49-F238E27FC236}">
              <a16:creationId xmlns:a16="http://schemas.microsoft.com/office/drawing/2014/main" id="{14349962-B3AA-43A1-946D-708617ADA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90" name="Text Box 7">
          <a:extLst>
            <a:ext uri="{FF2B5EF4-FFF2-40B4-BE49-F238E27FC236}">
              <a16:creationId xmlns:a16="http://schemas.microsoft.com/office/drawing/2014/main" id="{344639EE-54FC-4CD8-BC06-6ED21787A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91" name="Text Box 7">
          <a:extLst>
            <a:ext uri="{FF2B5EF4-FFF2-40B4-BE49-F238E27FC236}">
              <a16:creationId xmlns:a16="http://schemas.microsoft.com/office/drawing/2014/main" id="{4FD5D1C8-A5C8-4CD5-89C8-1A0CBF110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92" name="Text Box 7">
          <a:extLst>
            <a:ext uri="{FF2B5EF4-FFF2-40B4-BE49-F238E27FC236}">
              <a16:creationId xmlns:a16="http://schemas.microsoft.com/office/drawing/2014/main" id="{48D263BA-FF5C-4B91-8965-43DE12C83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93" name="Text Box 7">
          <a:extLst>
            <a:ext uri="{FF2B5EF4-FFF2-40B4-BE49-F238E27FC236}">
              <a16:creationId xmlns:a16="http://schemas.microsoft.com/office/drawing/2014/main" id="{85C3AA64-3995-4196-A799-1BA10DD2A5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94" name="Text Box 7">
          <a:extLst>
            <a:ext uri="{FF2B5EF4-FFF2-40B4-BE49-F238E27FC236}">
              <a16:creationId xmlns:a16="http://schemas.microsoft.com/office/drawing/2014/main" id="{4B7261D2-D604-4A83-A2D0-5F78E2307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95" name="Text Box 7">
          <a:extLst>
            <a:ext uri="{FF2B5EF4-FFF2-40B4-BE49-F238E27FC236}">
              <a16:creationId xmlns:a16="http://schemas.microsoft.com/office/drawing/2014/main" id="{E142AA76-227D-4EAA-88DE-A2EB84B39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96" name="Text Box 7">
          <a:extLst>
            <a:ext uri="{FF2B5EF4-FFF2-40B4-BE49-F238E27FC236}">
              <a16:creationId xmlns:a16="http://schemas.microsoft.com/office/drawing/2014/main" id="{CD8C5F4C-4341-4664-A45B-C160818C8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97" name="Text Box 7">
          <a:extLst>
            <a:ext uri="{FF2B5EF4-FFF2-40B4-BE49-F238E27FC236}">
              <a16:creationId xmlns:a16="http://schemas.microsoft.com/office/drawing/2014/main" id="{5207E27C-9BAA-4B47-8C4E-0EC48F641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98" name="Text Box 7">
          <a:extLst>
            <a:ext uri="{FF2B5EF4-FFF2-40B4-BE49-F238E27FC236}">
              <a16:creationId xmlns:a16="http://schemas.microsoft.com/office/drawing/2014/main" id="{FB011539-1499-4E74-8648-64F05D48E5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599" name="Text Box 7">
          <a:extLst>
            <a:ext uri="{FF2B5EF4-FFF2-40B4-BE49-F238E27FC236}">
              <a16:creationId xmlns:a16="http://schemas.microsoft.com/office/drawing/2014/main" id="{15F9E487-D042-480A-AD3B-577B425FD6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00" name="Text Box 7">
          <a:extLst>
            <a:ext uri="{FF2B5EF4-FFF2-40B4-BE49-F238E27FC236}">
              <a16:creationId xmlns:a16="http://schemas.microsoft.com/office/drawing/2014/main" id="{39684FEE-FFF9-4038-897A-11FF64ADC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01" name="Text Box 7">
          <a:extLst>
            <a:ext uri="{FF2B5EF4-FFF2-40B4-BE49-F238E27FC236}">
              <a16:creationId xmlns:a16="http://schemas.microsoft.com/office/drawing/2014/main" id="{BA6781C0-ACE7-452C-A086-F66E203A4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02" name="Text Box 7">
          <a:extLst>
            <a:ext uri="{FF2B5EF4-FFF2-40B4-BE49-F238E27FC236}">
              <a16:creationId xmlns:a16="http://schemas.microsoft.com/office/drawing/2014/main" id="{498A2E19-0007-4932-AEC9-684C9B06A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03" name="Text Box 7">
          <a:extLst>
            <a:ext uri="{FF2B5EF4-FFF2-40B4-BE49-F238E27FC236}">
              <a16:creationId xmlns:a16="http://schemas.microsoft.com/office/drawing/2014/main" id="{9074C968-1A71-4BA7-AE0E-90740624B7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04" name="Text Box 7">
          <a:extLst>
            <a:ext uri="{FF2B5EF4-FFF2-40B4-BE49-F238E27FC236}">
              <a16:creationId xmlns:a16="http://schemas.microsoft.com/office/drawing/2014/main" id="{AFD84886-7B50-4DEF-886D-427AC747AF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05" name="Text Box 7">
          <a:extLst>
            <a:ext uri="{FF2B5EF4-FFF2-40B4-BE49-F238E27FC236}">
              <a16:creationId xmlns:a16="http://schemas.microsoft.com/office/drawing/2014/main" id="{BCF0AEFC-65BD-4458-887E-7434AA2C8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06" name="Text Box 7">
          <a:extLst>
            <a:ext uri="{FF2B5EF4-FFF2-40B4-BE49-F238E27FC236}">
              <a16:creationId xmlns:a16="http://schemas.microsoft.com/office/drawing/2014/main" id="{B3D46C48-1392-4E98-BC68-4D310EF880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07" name="Text Box 7">
          <a:extLst>
            <a:ext uri="{FF2B5EF4-FFF2-40B4-BE49-F238E27FC236}">
              <a16:creationId xmlns:a16="http://schemas.microsoft.com/office/drawing/2014/main" id="{D0A79A17-F17A-463B-B734-75177B173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08" name="Text Box 7">
          <a:extLst>
            <a:ext uri="{FF2B5EF4-FFF2-40B4-BE49-F238E27FC236}">
              <a16:creationId xmlns:a16="http://schemas.microsoft.com/office/drawing/2014/main" id="{B0FACF49-4EC9-460C-9F91-5BB3E6C567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09" name="Text Box 7">
          <a:extLst>
            <a:ext uri="{FF2B5EF4-FFF2-40B4-BE49-F238E27FC236}">
              <a16:creationId xmlns:a16="http://schemas.microsoft.com/office/drawing/2014/main" id="{788E8654-684F-45DD-82F0-56050BD7B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10" name="Text Box 7">
          <a:extLst>
            <a:ext uri="{FF2B5EF4-FFF2-40B4-BE49-F238E27FC236}">
              <a16:creationId xmlns:a16="http://schemas.microsoft.com/office/drawing/2014/main" id="{A4968779-FDD9-497D-AB27-C1A67C67FE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11" name="Text Box 7">
          <a:extLst>
            <a:ext uri="{FF2B5EF4-FFF2-40B4-BE49-F238E27FC236}">
              <a16:creationId xmlns:a16="http://schemas.microsoft.com/office/drawing/2014/main" id="{A8FD9F5B-0306-4BC7-8B08-A4DB230A0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12" name="Text Box 7">
          <a:extLst>
            <a:ext uri="{FF2B5EF4-FFF2-40B4-BE49-F238E27FC236}">
              <a16:creationId xmlns:a16="http://schemas.microsoft.com/office/drawing/2014/main" id="{5F8A650B-E2F5-4A3F-947E-82F5F535C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13" name="Text Box 7">
          <a:extLst>
            <a:ext uri="{FF2B5EF4-FFF2-40B4-BE49-F238E27FC236}">
              <a16:creationId xmlns:a16="http://schemas.microsoft.com/office/drawing/2014/main" id="{CEEF046F-85CF-4927-9765-3E3F0E5C31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14" name="Text Box 7">
          <a:extLst>
            <a:ext uri="{FF2B5EF4-FFF2-40B4-BE49-F238E27FC236}">
              <a16:creationId xmlns:a16="http://schemas.microsoft.com/office/drawing/2014/main" id="{99FC0B9D-A3D6-4CEC-A6C6-737DCB1DD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15" name="Text Box 7">
          <a:extLst>
            <a:ext uri="{FF2B5EF4-FFF2-40B4-BE49-F238E27FC236}">
              <a16:creationId xmlns:a16="http://schemas.microsoft.com/office/drawing/2014/main" id="{7A2FE7B1-46A7-4101-8FFE-4BA81A221C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16" name="Text Box 7">
          <a:extLst>
            <a:ext uri="{FF2B5EF4-FFF2-40B4-BE49-F238E27FC236}">
              <a16:creationId xmlns:a16="http://schemas.microsoft.com/office/drawing/2014/main" id="{71E4BBB2-6499-4B9C-A710-B5A024EE84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17" name="Text Box 7">
          <a:extLst>
            <a:ext uri="{FF2B5EF4-FFF2-40B4-BE49-F238E27FC236}">
              <a16:creationId xmlns:a16="http://schemas.microsoft.com/office/drawing/2014/main" id="{0D79AA02-105B-410C-8122-F782F191C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18" name="Text Box 7">
          <a:extLst>
            <a:ext uri="{FF2B5EF4-FFF2-40B4-BE49-F238E27FC236}">
              <a16:creationId xmlns:a16="http://schemas.microsoft.com/office/drawing/2014/main" id="{90DF5CFC-81E2-4E24-AA93-A9DB3C52E4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19" name="Text Box 7">
          <a:extLst>
            <a:ext uri="{FF2B5EF4-FFF2-40B4-BE49-F238E27FC236}">
              <a16:creationId xmlns:a16="http://schemas.microsoft.com/office/drawing/2014/main" id="{A84B8F82-6B98-4D5E-B062-FD88A455B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20" name="Text Box 7">
          <a:extLst>
            <a:ext uri="{FF2B5EF4-FFF2-40B4-BE49-F238E27FC236}">
              <a16:creationId xmlns:a16="http://schemas.microsoft.com/office/drawing/2014/main" id="{8F10C2E6-6B27-4B16-B043-7A6773C89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21" name="Text Box 7">
          <a:extLst>
            <a:ext uri="{FF2B5EF4-FFF2-40B4-BE49-F238E27FC236}">
              <a16:creationId xmlns:a16="http://schemas.microsoft.com/office/drawing/2014/main" id="{8897C06B-684E-408E-83F8-4787500AE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22" name="Text Box 7">
          <a:extLst>
            <a:ext uri="{FF2B5EF4-FFF2-40B4-BE49-F238E27FC236}">
              <a16:creationId xmlns:a16="http://schemas.microsoft.com/office/drawing/2014/main" id="{CDA3A8C0-2FDC-48D0-96E1-690E237313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23" name="Text Box 7">
          <a:extLst>
            <a:ext uri="{FF2B5EF4-FFF2-40B4-BE49-F238E27FC236}">
              <a16:creationId xmlns:a16="http://schemas.microsoft.com/office/drawing/2014/main" id="{DD41772C-D86F-4F3B-B700-1B1F22FF5D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24" name="Text Box 7">
          <a:extLst>
            <a:ext uri="{FF2B5EF4-FFF2-40B4-BE49-F238E27FC236}">
              <a16:creationId xmlns:a16="http://schemas.microsoft.com/office/drawing/2014/main" id="{4B1D18A7-E931-4E1F-B7E8-B5DEFC074D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25" name="Text Box 7">
          <a:extLst>
            <a:ext uri="{FF2B5EF4-FFF2-40B4-BE49-F238E27FC236}">
              <a16:creationId xmlns:a16="http://schemas.microsoft.com/office/drawing/2014/main" id="{41A50E0C-063F-4876-9EAE-C327F7D65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26" name="Text Box 7">
          <a:extLst>
            <a:ext uri="{FF2B5EF4-FFF2-40B4-BE49-F238E27FC236}">
              <a16:creationId xmlns:a16="http://schemas.microsoft.com/office/drawing/2014/main" id="{C8151942-829E-4D6E-A3F8-C53FFEB059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27" name="Text Box 7">
          <a:extLst>
            <a:ext uri="{FF2B5EF4-FFF2-40B4-BE49-F238E27FC236}">
              <a16:creationId xmlns:a16="http://schemas.microsoft.com/office/drawing/2014/main" id="{BC0BA804-3FB9-4018-A4F2-C1E6B2255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28" name="Text Box 7">
          <a:extLst>
            <a:ext uri="{FF2B5EF4-FFF2-40B4-BE49-F238E27FC236}">
              <a16:creationId xmlns:a16="http://schemas.microsoft.com/office/drawing/2014/main" id="{618FF97F-233D-49F4-9B12-03B109038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29" name="Text Box 7">
          <a:extLst>
            <a:ext uri="{FF2B5EF4-FFF2-40B4-BE49-F238E27FC236}">
              <a16:creationId xmlns:a16="http://schemas.microsoft.com/office/drawing/2014/main" id="{AE4DAA9D-AE1B-417A-8DEF-05A376444F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30" name="Text Box 7">
          <a:extLst>
            <a:ext uri="{FF2B5EF4-FFF2-40B4-BE49-F238E27FC236}">
              <a16:creationId xmlns:a16="http://schemas.microsoft.com/office/drawing/2014/main" id="{45D6FAE0-1B7D-43DF-AE40-47D39FFD9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31" name="Text Box 7">
          <a:extLst>
            <a:ext uri="{FF2B5EF4-FFF2-40B4-BE49-F238E27FC236}">
              <a16:creationId xmlns:a16="http://schemas.microsoft.com/office/drawing/2014/main" id="{FDEB71F1-2F06-4202-B32F-15712EE218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32" name="Text Box 7">
          <a:extLst>
            <a:ext uri="{FF2B5EF4-FFF2-40B4-BE49-F238E27FC236}">
              <a16:creationId xmlns:a16="http://schemas.microsoft.com/office/drawing/2014/main" id="{0C96AB65-066F-4B74-BB95-9F800054C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33" name="Text Box 7">
          <a:extLst>
            <a:ext uri="{FF2B5EF4-FFF2-40B4-BE49-F238E27FC236}">
              <a16:creationId xmlns:a16="http://schemas.microsoft.com/office/drawing/2014/main" id="{E808FA5E-452F-48B8-B70A-BB9986FB4D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34" name="Text Box 7">
          <a:extLst>
            <a:ext uri="{FF2B5EF4-FFF2-40B4-BE49-F238E27FC236}">
              <a16:creationId xmlns:a16="http://schemas.microsoft.com/office/drawing/2014/main" id="{6ADC6292-A5A0-4B8F-9AF5-73ADF41B2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35" name="Text Box 7">
          <a:extLst>
            <a:ext uri="{FF2B5EF4-FFF2-40B4-BE49-F238E27FC236}">
              <a16:creationId xmlns:a16="http://schemas.microsoft.com/office/drawing/2014/main" id="{160B2571-78CB-4FF4-8420-3F2E91D3B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36" name="Text Box 7">
          <a:extLst>
            <a:ext uri="{FF2B5EF4-FFF2-40B4-BE49-F238E27FC236}">
              <a16:creationId xmlns:a16="http://schemas.microsoft.com/office/drawing/2014/main" id="{55FF5DD4-8042-48DF-93A2-7814B0342C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37" name="Text Box 7">
          <a:extLst>
            <a:ext uri="{FF2B5EF4-FFF2-40B4-BE49-F238E27FC236}">
              <a16:creationId xmlns:a16="http://schemas.microsoft.com/office/drawing/2014/main" id="{B0FF0CD3-23BE-48E6-AB6E-38BC50AD9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38" name="Text Box 7">
          <a:extLst>
            <a:ext uri="{FF2B5EF4-FFF2-40B4-BE49-F238E27FC236}">
              <a16:creationId xmlns:a16="http://schemas.microsoft.com/office/drawing/2014/main" id="{559BD46E-721C-4B8D-8AE6-1C9B15E29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39" name="Text Box 7">
          <a:extLst>
            <a:ext uri="{FF2B5EF4-FFF2-40B4-BE49-F238E27FC236}">
              <a16:creationId xmlns:a16="http://schemas.microsoft.com/office/drawing/2014/main" id="{72571E7C-27FC-4220-8FF3-67DAD06126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40" name="Text Box 7">
          <a:extLst>
            <a:ext uri="{FF2B5EF4-FFF2-40B4-BE49-F238E27FC236}">
              <a16:creationId xmlns:a16="http://schemas.microsoft.com/office/drawing/2014/main" id="{16CF263F-E45E-48B8-87EE-3AECD0B55A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41" name="Text Box 7">
          <a:extLst>
            <a:ext uri="{FF2B5EF4-FFF2-40B4-BE49-F238E27FC236}">
              <a16:creationId xmlns:a16="http://schemas.microsoft.com/office/drawing/2014/main" id="{C099A9D4-E092-48CB-A685-15D2CE1AA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42" name="Text Box 7">
          <a:extLst>
            <a:ext uri="{FF2B5EF4-FFF2-40B4-BE49-F238E27FC236}">
              <a16:creationId xmlns:a16="http://schemas.microsoft.com/office/drawing/2014/main" id="{3B40B1BA-E1FD-4A05-98D4-3216D00044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43" name="Text Box 7">
          <a:extLst>
            <a:ext uri="{FF2B5EF4-FFF2-40B4-BE49-F238E27FC236}">
              <a16:creationId xmlns:a16="http://schemas.microsoft.com/office/drawing/2014/main" id="{218BB86B-288E-4B6E-8B86-8A7EB6049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44" name="Text Box 7">
          <a:extLst>
            <a:ext uri="{FF2B5EF4-FFF2-40B4-BE49-F238E27FC236}">
              <a16:creationId xmlns:a16="http://schemas.microsoft.com/office/drawing/2014/main" id="{5A81E318-8A32-45A5-95E2-CE47AF6B5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45" name="Text Box 7">
          <a:extLst>
            <a:ext uri="{FF2B5EF4-FFF2-40B4-BE49-F238E27FC236}">
              <a16:creationId xmlns:a16="http://schemas.microsoft.com/office/drawing/2014/main" id="{46FA1ECD-E46C-496C-AA3B-3D46076EB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46" name="Text Box 7">
          <a:extLst>
            <a:ext uri="{FF2B5EF4-FFF2-40B4-BE49-F238E27FC236}">
              <a16:creationId xmlns:a16="http://schemas.microsoft.com/office/drawing/2014/main" id="{EF48A92C-CF69-425D-A149-18A80FF27A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47" name="Text Box 7">
          <a:extLst>
            <a:ext uri="{FF2B5EF4-FFF2-40B4-BE49-F238E27FC236}">
              <a16:creationId xmlns:a16="http://schemas.microsoft.com/office/drawing/2014/main" id="{58AE820E-B4CC-4DA4-9F9A-DFFC0DA9E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48" name="Text Box 7">
          <a:extLst>
            <a:ext uri="{FF2B5EF4-FFF2-40B4-BE49-F238E27FC236}">
              <a16:creationId xmlns:a16="http://schemas.microsoft.com/office/drawing/2014/main" id="{F92033D6-5514-4B5F-8E50-210C46F19D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49" name="Text Box 7">
          <a:extLst>
            <a:ext uri="{FF2B5EF4-FFF2-40B4-BE49-F238E27FC236}">
              <a16:creationId xmlns:a16="http://schemas.microsoft.com/office/drawing/2014/main" id="{0DC7A10B-F83A-4C56-8BBC-91BF02108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50" name="Text Box 7">
          <a:extLst>
            <a:ext uri="{FF2B5EF4-FFF2-40B4-BE49-F238E27FC236}">
              <a16:creationId xmlns:a16="http://schemas.microsoft.com/office/drawing/2014/main" id="{7AFD204D-F691-47FF-B389-F45930A3D2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51" name="Text Box 7">
          <a:extLst>
            <a:ext uri="{FF2B5EF4-FFF2-40B4-BE49-F238E27FC236}">
              <a16:creationId xmlns:a16="http://schemas.microsoft.com/office/drawing/2014/main" id="{BFCA7175-8B95-482E-B6D5-95DB3BE893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52" name="Text Box 7">
          <a:extLst>
            <a:ext uri="{FF2B5EF4-FFF2-40B4-BE49-F238E27FC236}">
              <a16:creationId xmlns:a16="http://schemas.microsoft.com/office/drawing/2014/main" id="{C7FD77BB-EDB2-4F22-AEA8-EF4A64A5F1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53" name="Text Box 7">
          <a:extLst>
            <a:ext uri="{FF2B5EF4-FFF2-40B4-BE49-F238E27FC236}">
              <a16:creationId xmlns:a16="http://schemas.microsoft.com/office/drawing/2014/main" id="{4BE9C8B7-F0A8-48DD-9700-E7E5CD10EA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54" name="Text Box 7">
          <a:extLst>
            <a:ext uri="{FF2B5EF4-FFF2-40B4-BE49-F238E27FC236}">
              <a16:creationId xmlns:a16="http://schemas.microsoft.com/office/drawing/2014/main" id="{D9A89F95-407E-427B-9794-E927DA76E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55" name="Text Box 7">
          <a:extLst>
            <a:ext uri="{FF2B5EF4-FFF2-40B4-BE49-F238E27FC236}">
              <a16:creationId xmlns:a16="http://schemas.microsoft.com/office/drawing/2014/main" id="{BD129862-1FE5-4CB5-9708-B7FC866C4B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56" name="Text Box 7">
          <a:extLst>
            <a:ext uri="{FF2B5EF4-FFF2-40B4-BE49-F238E27FC236}">
              <a16:creationId xmlns:a16="http://schemas.microsoft.com/office/drawing/2014/main" id="{42EA3B3E-26F2-43A1-BF18-D05B2E255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57" name="Text Box 7">
          <a:extLst>
            <a:ext uri="{FF2B5EF4-FFF2-40B4-BE49-F238E27FC236}">
              <a16:creationId xmlns:a16="http://schemas.microsoft.com/office/drawing/2014/main" id="{CC2487F6-3D29-4AD7-A0B7-87DF0CF3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58" name="Text Box 7">
          <a:extLst>
            <a:ext uri="{FF2B5EF4-FFF2-40B4-BE49-F238E27FC236}">
              <a16:creationId xmlns:a16="http://schemas.microsoft.com/office/drawing/2014/main" id="{5155FE26-429F-4B25-B1C2-C1179866F0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59" name="Text Box 7">
          <a:extLst>
            <a:ext uri="{FF2B5EF4-FFF2-40B4-BE49-F238E27FC236}">
              <a16:creationId xmlns:a16="http://schemas.microsoft.com/office/drawing/2014/main" id="{831D0E89-338C-4E34-96EB-46C258BA88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60" name="Text Box 7">
          <a:extLst>
            <a:ext uri="{FF2B5EF4-FFF2-40B4-BE49-F238E27FC236}">
              <a16:creationId xmlns:a16="http://schemas.microsoft.com/office/drawing/2014/main" id="{DDE84CD3-1B50-40A1-B9C4-417300B66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61" name="Text Box 7">
          <a:extLst>
            <a:ext uri="{FF2B5EF4-FFF2-40B4-BE49-F238E27FC236}">
              <a16:creationId xmlns:a16="http://schemas.microsoft.com/office/drawing/2014/main" id="{FC1FDCBC-7F12-4A73-B39E-08941F4C0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62" name="Text Box 7">
          <a:extLst>
            <a:ext uri="{FF2B5EF4-FFF2-40B4-BE49-F238E27FC236}">
              <a16:creationId xmlns:a16="http://schemas.microsoft.com/office/drawing/2014/main" id="{DBBAF114-747A-4AB2-97D4-9074F952D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63" name="Text Box 7">
          <a:extLst>
            <a:ext uri="{FF2B5EF4-FFF2-40B4-BE49-F238E27FC236}">
              <a16:creationId xmlns:a16="http://schemas.microsoft.com/office/drawing/2014/main" id="{C907DD96-1E69-4D6F-B327-6CB68B417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64" name="Text Box 7">
          <a:extLst>
            <a:ext uri="{FF2B5EF4-FFF2-40B4-BE49-F238E27FC236}">
              <a16:creationId xmlns:a16="http://schemas.microsoft.com/office/drawing/2014/main" id="{0CF6749A-537B-4477-BB27-14D714C3B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65" name="Text Box 7">
          <a:extLst>
            <a:ext uri="{FF2B5EF4-FFF2-40B4-BE49-F238E27FC236}">
              <a16:creationId xmlns:a16="http://schemas.microsoft.com/office/drawing/2014/main" id="{00A2F05E-4EF8-4E0A-BC6F-9479F5466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66" name="Text Box 7">
          <a:extLst>
            <a:ext uri="{FF2B5EF4-FFF2-40B4-BE49-F238E27FC236}">
              <a16:creationId xmlns:a16="http://schemas.microsoft.com/office/drawing/2014/main" id="{F3B93FC7-3C9A-45CB-BEBE-BBF470250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67" name="Text Box 7">
          <a:extLst>
            <a:ext uri="{FF2B5EF4-FFF2-40B4-BE49-F238E27FC236}">
              <a16:creationId xmlns:a16="http://schemas.microsoft.com/office/drawing/2014/main" id="{6EB946DD-8FEA-43EF-80A5-EC761E129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68" name="Text Box 7">
          <a:extLst>
            <a:ext uri="{FF2B5EF4-FFF2-40B4-BE49-F238E27FC236}">
              <a16:creationId xmlns:a16="http://schemas.microsoft.com/office/drawing/2014/main" id="{302A4378-F51D-46C4-B67A-03987DCE5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69" name="Text Box 7">
          <a:extLst>
            <a:ext uri="{FF2B5EF4-FFF2-40B4-BE49-F238E27FC236}">
              <a16:creationId xmlns:a16="http://schemas.microsoft.com/office/drawing/2014/main" id="{D9F3CA7A-6D06-4D4A-828F-22DD3F94D2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70" name="Text Box 7">
          <a:extLst>
            <a:ext uri="{FF2B5EF4-FFF2-40B4-BE49-F238E27FC236}">
              <a16:creationId xmlns:a16="http://schemas.microsoft.com/office/drawing/2014/main" id="{EA8D83B5-0952-4617-9DBA-C123AC1AB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71" name="Text Box 7">
          <a:extLst>
            <a:ext uri="{FF2B5EF4-FFF2-40B4-BE49-F238E27FC236}">
              <a16:creationId xmlns:a16="http://schemas.microsoft.com/office/drawing/2014/main" id="{0D2C8F24-D8D6-4EC6-9DA4-97DBC96426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72" name="Text Box 7">
          <a:extLst>
            <a:ext uri="{FF2B5EF4-FFF2-40B4-BE49-F238E27FC236}">
              <a16:creationId xmlns:a16="http://schemas.microsoft.com/office/drawing/2014/main" id="{E599AF1D-8AC4-464E-AEC9-7C2F5ED96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73" name="Text Box 7">
          <a:extLst>
            <a:ext uri="{FF2B5EF4-FFF2-40B4-BE49-F238E27FC236}">
              <a16:creationId xmlns:a16="http://schemas.microsoft.com/office/drawing/2014/main" id="{478BBB34-BFDF-4D41-9DBA-83A2FE50D8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74" name="Text Box 7">
          <a:extLst>
            <a:ext uri="{FF2B5EF4-FFF2-40B4-BE49-F238E27FC236}">
              <a16:creationId xmlns:a16="http://schemas.microsoft.com/office/drawing/2014/main" id="{71AD5C72-F7C4-44D7-A92D-EAD41FC5AA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75" name="Text Box 7">
          <a:extLst>
            <a:ext uri="{FF2B5EF4-FFF2-40B4-BE49-F238E27FC236}">
              <a16:creationId xmlns:a16="http://schemas.microsoft.com/office/drawing/2014/main" id="{C784334C-69F2-4354-8088-36D3CD9C96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76" name="Text Box 7">
          <a:extLst>
            <a:ext uri="{FF2B5EF4-FFF2-40B4-BE49-F238E27FC236}">
              <a16:creationId xmlns:a16="http://schemas.microsoft.com/office/drawing/2014/main" id="{AAAEB454-F890-46D0-85A4-49F13DBD3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77" name="Text Box 7">
          <a:extLst>
            <a:ext uri="{FF2B5EF4-FFF2-40B4-BE49-F238E27FC236}">
              <a16:creationId xmlns:a16="http://schemas.microsoft.com/office/drawing/2014/main" id="{BEDC5B2F-AC44-4891-B0BE-2681B8B3E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78" name="Text Box 7">
          <a:extLst>
            <a:ext uri="{FF2B5EF4-FFF2-40B4-BE49-F238E27FC236}">
              <a16:creationId xmlns:a16="http://schemas.microsoft.com/office/drawing/2014/main" id="{CCC0C143-C46F-4C0A-9CA1-F34F1BAFB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79" name="Text Box 7">
          <a:extLst>
            <a:ext uri="{FF2B5EF4-FFF2-40B4-BE49-F238E27FC236}">
              <a16:creationId xmlns:a16="http://schemas.microsoft.com/office/drawing/2014/main" id="{CF9BA956-2458-4396-B3D3-8242DD8A85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80" name="Text Box 7">
          <a:extLst>
            <a:ext uri="{FF2B5EF4-FFF2-40B4-BE49-F238E27FC236}">
              <a16:creationId xmlns:a16="http://schemas.microsoft.com/office/drawing/2014/main" id="{8890F117-80C7-4168-99EB-3F851FAD0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81" name="Text Box 7">
          <a:extLst>
            <a:ext uri="{FF2B5EF4-FFF2-40B4-BE49-F238E27FC236}">
              <a16:creationId xmlns:a16="http://schemas.microsoft.com/office/drawing/2014/main" id="{B32FD5BB-74E3-44BF-9033-B80F4E19C3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82" name="Text Box 7">
          <a:extLst>
            <a:ext uri="{FF2B5EF4-FFF2-40B4-BE49-F238E27FC236}">
              <a16:creationId xmlns:a16="http://schemas.microsoft.com/office/drawing/2014/main" id="{0BE7CC02-C100-4B88-904F-E46447B89D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83" name="Text Box 7">
          <a:extLst>
            <a:ext uri="{FF2B5EF4-FFF2-40B4-BE49-F238E27FC236}">
              <a16:creationId xmlns:a16="http://schemas.microsoft.com/office/drawing/2014/main" id="{51ED5598-7195-4023-82A9-767E0BFDB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84" name="Text Box 7">
          <a:extLst>
            <a:ext uri="{FF2B5EF4-FFF2-40B4-BE49-F238E27FC236}">
              <a16:creationId xmlns:a16="http://schemas.microsoft.com/office/drawing/2014/main" id="{F393A1F4-0DC2-4369-B451-D6538ECF0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85" name="Text Box 7">
          <a:extLst>
            <a:ext uri="{FF2B5EF4-FFF2-40B4-BE49-F238E27FC236}">
              <a16:creationId xmlns:a16="http://schemas.microsoft.com/office/drawing/2014/main" id="{5569F764-C9A1-4C59-9FE3-F0E5AA3F71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86" name="Text Box 7">
          <a:extLst>
            <a:ext uri="{FF2B5EF4-FFF2-40B4-BE49-F238E27FC236}">
              <a16:creationId xmlns:a16="http://schemas.microsoft.com/office/drawing/2014/main" id="{5064E56F-08F6-4698-9C54-6DC5A1997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87" name="Text Box 7">
          <a:extLst>
            <a:ext uri="{FF2B5EF4-FFF2-40B4-BE49-F238E27FC236}">
              <a16:creationId xmlns:a16="http://schemas.microsoft.com/office/drawing/2014/main" id="{FF8B25F3-0218-4D2A-AF9F-B9824FD133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88" name="Text Box 7">
          <a:extLst>
            <a:ext uri="{FF2B5EF4-FFF2-40B4-BE49-F238E27FC236}">
              <a16:creationId xmlns:a16="http://schemas.microsoft.com/office/drawing/2014/main" id="{EA1F04ED-BCB2-458A-9E60-BD6EA6494A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89" name="Text Box 7">
          <a:extLst>
            <a:ext uri="{FF2B5EF4-FFF2-40B4-BE49-F238E27FC236}">
              <a16:creationId xmlns:a16="http://schemas.microsoft.com/office/drawing/2014/main" id="{8A2C28F4-C136-4C5F-8EE4-EB8AD729F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90" name="Text Box 7">
          <a:extLst>
            <a:ext uri="{FF2B5EF4-FFF2-40B4-BE49-F238E27FC236}">
              <a16:creationId xmlns:a16="http://schemas.microsoft.com/office/drawing/2014/main" id="{35B8E20D-ED4A-42C7-B614-7E7B380BA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91" name="Text Box 7">
          <a:extLst>
            <a:ext uri="{FF2B5EF4-FFF2-40B4-BE49-F238E27FC236}">
              <a16:creationId xmlns:a16="http://schemas.microsoft.com/office/drawing/2014/main" id="{9DBBF336-9DCC-4410-AC6F-C07BA8B79C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92" name="Text Box 7">
          <a:extLst>
            <a:ext uri="{FF2B5EF4-FFF2-40B4-BE49-F238E27FC236}">
              <a16:creationId xmlns:a16="http://schemas.microsoft.com/office/drawing/2014/main" id="{D5E456B3-CA8F-4AB0-83D0-81B94C800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93" name="Text Box 7">
          <a:extLst>
            <a:ext uri="{FF2B5EF4-FFF2-40B4-BE49-F238E27FC236}">
              <a16:creationId xmlns:a16="http://schemas.microsoft.com/office/drawing/2014/main" id="{18093C5B-FC7E-4F40-AA02-8CB5F6E6BE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94" name="Text Box 7">
          <a:extLst>
            <a:ext uri="{FF2B5EF4-FFF2-40B4-BE49-F238E27FC236}">
              <a16:creationId xmlns:a16="http://schemas.microsoft.com/office/drawing/2014/main" id="{878A19BF-846E-4A8B-8328-67338DEA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95" name="Text Box 7">
          <a:extLst>
            <a:ext uri="{FF2B5EF4-FFF2-40B4-BE49-F238E27FC236}">
              <a16:creationId xmlns:a16="http://schemas.microsoft.com/office/drawing/2014/main" id="{F8EC0029-75BA-43B3-8396-253EDDF061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96" name="Text Box 7">
          <a:extLst>
            <a:ext uri="{FF2B5EF4-FFF2-40B4-BE49-F238E27FC236}">
              <a16:creationId xmlns:a16="http://schemas.microsoft.com/office/drawing/2014/main" id="{DAA61077-E62A-42D5-94C4-819DAB4BC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97" name="Text Box 7">
          <a:extLst>
            <a:ext uri="{FF2B5EF4-FFF2-40B4-BE49-F238E27FC236}">
              <a16:creationId xmlns:a16="http://schemas.microsoft.com/office/drawing/2014/main" id="{18CD37C7-2C8C-464B-9A6E-B42F61437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98" name="Text Box 7">
          <a:extLst>
            <a:ext uri="{FF2B5EF4-FFF2-40B4-BE49-F238E27FC236}">
              <a16:creationId xmlns:a16="http://schemas.microsoft.com/office/drawing/2014/main" id="{B8804437-093C-4D54-9A76-3C2B726599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699" name="Text Box 7">
          <a:extLst>
            <a:ext uri="{FF2B5EF4-FFF2-40B4-BE49-F238E27FC236}">
              <a16:creationId xmlns:a16="http://schemas.microsoft.com/office/drawing/2014/main" id="{5FDC6AF6-604A-4C0D-AC06-162F60BFDD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00" name="Text Box 7">
          <a:extLst>
            <a:ext uri="{FF2B5EF4-FFF2-40B4-BE49-F238E27FC236}">
              <a16:creationId xmlns:a16="http://schemas.microsoft.com/office/drawing/2014/main" id="{4A40990A-BB99-42B3-8F54-4C5EB7389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01" name="Text Box 7">
          <a:extLst>
            <a:ext uri="{FF2B5EF4-FFF2-40B4-BE49-F238E27FC236}">
              <a16:creationId xmlns:a16="http://schemas.microsoft.com/office/drawing/2014/main" id="{BA722544-D23B-4C61-ACEB-FF6B2458E4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02" name="Text Box 7">
          <a:extLst>
            <a:ext uri="{FF2B5EF4-FFF2-40B4-BE49-F238E27FC236}">
              <a16:creationId xmlns:a16="http://schemas.microsoft.com/office/drawing/2014/main" id="{7A3277C5-892A-4975-B589-9C7EE8819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03" name="Text Box 7">
          <a:extLst>
            <a:ext uri="{FF2B5EF4-FFF2-40B4-BE49-F238E27FC236}">
              <a16:creationId xmlns:a16="http://schemas.microsoft.com/office/drawing/2014/main" id="{B1F14042-510A-4ECD-BBC3-4D41B68BD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04" name="Text Box 7">
          <a:extLst>
            <a:ext uri="{FF2B5EF4-FFF2-40B4-BE49-F238E27FC236}">
              <a16:creationId xmlns:a16="http://schemas.microsoft.com/office/drawing/2014/main" id="{7B59610C-4150-451A-BB95-6D4E73F5FF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05" name="Text Box 7">
          <a:extLst>
            <a:ext uri="{FF2B5EF4-FFF2-40B4-BE49-F238E27FC236}">
              <a16:creationId xmlns:a16="http://schemas.microsoft.com/office/drawing/2014/main" id="{4AC1A031-2D95-461D-A96C-4CAD3A9897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06" name="Text Box 7">
          <a:extLst>
            <a:ext uri="{FF2B5EF4-FFF2-40B4-BE49-F238E27FC236}">
              <a16:creationId xmlns:a16="http://schemas.microsoft.com/office/drawing/2014/main" id="{8D0D1C54-8CCA-4577-8D6E-64E92E9D9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07" name="Text Box 7">
          <a:extLst>
            <a:ext uri="{FF2B5EF4-FFF2-40B4-BE49-F238E27FC236}">
              <a16:creationId xmlns:a16="http://schemas.microsoft.com/office/drawing/2014/main" id="{9FBEDF2D-3B40-4FB1-AD97-DA5DBE083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08" name="Text Box 7">
          <a:extLst>
            <a:ext uri="{FF2B5EF4-FFF2-40B4-BE49-F238E27FC236}">
              <a16:creationId xmlns:a16="http://schemas.microsoft.com/office/drawing/2014/main" id="{09E2E86E-79F5-4C27-A692-EC3D88920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09" name="Text Box 7">
          <a:extLst>
            <a:ext uri="{FF2B5EF4-FFF2-40B4-BE49-F238E27FC236}">
              <a16:creationId xmlns:a16="http://schemas.microsoft.com/office/drawing/2014/main" id="{92DEBE55-1E1F-430E-B224-263E84C5A1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10" name="Text Box 7">
          <a:extLst>
            <a:ext uri="{FF2B5EF4-FFF2-40B4-BE49-F238E27FC236}">
              <a16:creationId xmlns:a16="http://schemas.microsoft.com/office/drawing/2014/main" id="{41EF0C35-AB42-40B3-B02C-9C13C370F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11" name="Text Box 7">
          <a:extLst>
            <a:ext uri="{FF2B5EF4-FFF2-40B4-BE49-F238E27FC236}">
              <a16:creationId xmlns:a16="http://schemas.microsoft.com/office/drawing/2014/main" id="{5B91B52C-4958-432F-A0EE-BBD5C4914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12" name="Text Box 7">
          <a:extLst>
            <a:ext uri="{FF2B5EF4-FFF2-40B4-BE49-F238E27FC236}">
              <a16:creationId xmlns:a16="http://schemas.microsoft.com/office/drawing/2014/main" id="{28DBA072-D34F-4357-9775-77743C8F74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13" name="Text Box 7">
          <a:extLst>
            <a:ext uri="{FF2B5EF4-FFF2-40B4-BE49-F238E27FC236}">
              <a16:creationId xmlns:a16="http://schemas.microsoft.com/office/drawing/2014/main" id="{59FC5C7B-B4CB-4BA5-81DD-803AE706C0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14" name="Text Box 7">
          <a:extLst>
            <a:ext uri="{FF2B5EF4-FFF2-40B4-BE49-F238E27FC236}">
              <a16:creationId xmlns:a16="http://schemas.microsoft.com/office/drawing/2014/main" id="{7A8CDF49-6BA0-46B6-B9C8-8B40F78F3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15" name="Text Box 7">
          <a:extLst>
            <a:ext uri="{FF2B5EF4-FFF2-40B4-BE49-F238E27FC236}">
              <a16:creationId xmlns:a16="http://schemas.microsoft.com/office/drawing/2014/main" id="{9E33929A-5CBE-4C5E-89DC-70F7F8A7D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16" name="Text Box 7">
          <a:extLst>
            <a:ext uri="{FF2B5EF4-FFF2-40B4-BE49-F238E27FC236}">
              <a16:creationId xmlns:a16="http://schemas.microsoft.com/office/drawing/2014/main" id="{EECA7493-7112-45A7-9558-2F4CE190B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17" name="Text Box 7">
          <a:extLst>
            <a:ext uri="{FF2B5EF4-FFF2-40B4-BE49-F238E27FC236}">
              <a16:creationId xmlns:a16="http://schemas.microsoft.com/office/drawing/2014/main" id="{1BF895D3-DEC1-422E-A754-0A8A017F3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18" name="Text Box 7">
          <a:extLst>
            <a:ext uri="{FF2B5EF4-FFF2-40B4-BE49-F238E27FC236}">
              <a16:creationId xmlns:a16="http://schemas.microsoft.com/office/drawing/2014/main" id="{B56D5264-A167-4682-B966-956F9AE02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19" name="Text Box 7">
          <a:extLst>
            <a:ext uri="{FF2B5EF4-FFF2-40B4-BE49-F238E27FC236}">
              <a16:creationId xmlns:a16="http://schemas.microsoft.com/office/drawing/2014/main" id="{1F4EFF13-A4FC-47EE-9509-A46D6FA3E4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20" name="Text Box 7">
          <a:extLst>
            <a:ext uri="{FF2B5EF4-FFF2-40B4-BE49-F238E27FC236}">
              <a16:creationId xmlns:a16="http://schemas.microsoft.com/office/drawing/2014/main" id="{44B766BC-0CC7-4321-A07E-5B8E2647F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21" name="Text Box 7">
          <a:extLst>
            <a:ext uri="{FF2B5EF4-FFF2-40B4-BE49-F238E27FC236}">
              <a16:creationId xmlns:a16="http://schemas.microsoft.com/office/drawing/2014/main" id="{07A361E4-FFB9-4FDD-8D08-663CE1580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22" name="Text Box 7">
          <a:extLst>
            <a:ext uri="{FF2B5EF4-FFF2-40B4-BE49-F238E27FC236}">
              <a16:creationId xmlns:a16="http://schemas.microsoft.com/office/drawing/2014/main" id="{4E230B29-9E30-4E5D-9510-0DC99472C2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23" name="Text Box 7">
          <a:extLst>
            <a:ext uri="{FF2B5EF4-FFF2-40B4-BE49-F238E27FC236}">
              <a16:creationId xmlns:a16="http://schemas.microsoft.com/office/drawing/2014/main" id="{4FAE460A-C9B7-4546-AA54-A2F1945DD5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24" name="Text Box 7">
          <a:extLst>
            <a:ext uri="{FF2B5EF4-FFF2-40B4-BE49-F238E27FC236}">
              <a16:creationId xmlns:a16="http://schemas.microsoft.com/office/drawing/2014/main" id="{A14148C9-8DDE-48EC-A056-1A2B33724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25" name="Text Box 7">
          <a:extLst>
            <a:ext uri="{FF2B5EF4-FFF2-40B4-BE49-F238E27FC236}">
              <a16:creationId xmlns:a16="http://schemas.microsoft.com/office/drawing/2014/main" id="{FF5095C1-6DCE-414E-9DE6-B3CE715AC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26" name="Text Box 7">
          <a:extLst>
            <a:ext uri="{FF2B5EF4-FFF2-40B4-BE49-F238E27FC236}">
              <a16:creationId xmlns:a16="http://schemas.microsoft.com/office/drawing/2014/main" id="{5A8402CF-34CC-4FF8-B9C4-B18122123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27" name="Text Box 7">
          <a:extLst>
            <a:ext uri="{FF2B5EF4-FFF2-40B4-BE49-F238E27FC236}">
              <a16:creationId xmlns:a16="http://schemas.microsoft.com/office/drawing/2014/main" id="{CFF565AE-FBDE-4241-95A6-CC48D6F44F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28" name="Text Box 7">
          <a:extLst>
            <a:ext uri="{FF2B5EF4-FFF2-40B4-BE49-F238E27FC236}">
              <a16:creationId xmlns:a16="http://schemas.microsoft.com/office/drawing/2014/main" id="{707E4B97-E952-4D4A-9CE1-661CF6250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29" name="Text Box 7">
          <a:extLst>
            <a:ext uri="{FF2B5EF4-FFF2-40B4-BE49-F238E27FC236}">
              <a16:creationId xmlns:a16="http://schemas.microsoft.com/office/drawing/2014/main" id="{470619F5-CADB-4C38-B1F7-1C5C748180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30" name="Text Box 7">
          <a:extLst>
            <a:ext uri="{FF2B5EF4-FFF2-40B4-BE49-F238E27FC236}">
              <a16:creationId xmlns:a16="http://schemas.microsoft.com/office/drawing/2014/main" id="{6848AAB2-86EF-4920-8E59-7FB2193E6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31" name="Text Box 7">
          <a:extLst>
            <a:ext uri="{FF2B5EF4-FFF2-40B4-BE49-F238E27FC236}">
              <a16:creationId xmlns:a16="http://schemas.microsoft.com/office/drawing/2014/main" id="{263D6AE7-5378-4776-A8CF-CA67256E6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32" name="Text Box 7">
          <a:extLst>
            <a:ext uri="{FF2B5EF4-FFF2-40B4-BE49-F238E27FC236}">
              <a16:creationId xmlns:a16="http://schemas.microsoft.com/office/drawing/2014/main" id="{A04AC984-3AC5-4F65-A444-813E7CE55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33" name="Text Box 7">
          <a:extLst>
            <a:ext uri="{FF2B5EF4-FFF2-40B4-BE49-F238E27FC236}">
              <a16:creationId xmlns:a16="http://schemas.microsoft.com/office/drawing/2014/main" id="{BF8A6CA0-6536-4A93-848E-0ADDF93AF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34" name="Text Box 7">
          <a:extLst>
            <a:ext uri="{FF2B5EF4-FFF2-40B4-BE49-F238E27FC236}">
              <a16:creationId xmlns:a16="http://schemas.microsoft.com/office/drawing/2014/main" id="{28A82D1D-674A-4146-B4D4-CC5C13015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35" name="Text Box 7">
          <a:extLst>
            <a:ext uri="{FF2B5EF4-FFF2-40B4-BE49-F238E27FC236}">
              <a16:creationId xmlns:a16="http://schemas.microsoft.com/office/drawing/2014/main" id="{02967350-7FB9-41C6-931B-C956781AF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36" name="Text Box 7">
          <a:extLst>
            <a:ext uri="{FF2B5EF4-FFF2-40B4-BE49-F238E27FC236}">
              <a16:creationId xmlns:a16="http://schemas.microsoft.com/office/drawing/2014/main" id="{991E7212-AFF8-4354-8BD7-B5438F2B7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37" name="Text Box 7">
          <a:extLst>
            <a:ext uri="{FF2B5EF4-FFF2-40B4-BE49-F238E27FC236}">
              <a16:creationId xmlns:a16="http://schemas.microsoft.com/office/drawing/2014/main" id="{E68BC1D2-F07E-4073-A9CE-5568232D44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38" name="Text Box 7">
          <a:extLst>
            <a:ext uri="{FF2B5EF4-FFF2-40B4-BE49-F238E27FC236}">
              <a16:creationId xmlns:a16="http://schemas.microsoft.com/office/drawing/2014/main" id="{D808E04F-2A2A-4ED1-BA39-65C5E5E92F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39" name="Text Box 7">
          <a:extLst>
            <a:ext uri="{FF2B5EF4-FFF2-40B4-BE49-F238E27FC236}">
              <a16:creationId xmlns:a16="http://schemas.microsoft.com/office/drawing/2014/main" id="{14407645-0678-47B4-B483-A6BDB1229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40" name="Text Box 7">
          <a:extLst>
            <a:ext uri="{FF2B5EF4-FFF2-40B4-BE49-F238E27FC236}">
              <a16:creationId xmlns:a16="http://schemas.microsoft.com/office/drawing/2014/main" id="{07237784-2576-4BE8-ABB9-69065215D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41" name="Text Box 7">
          <a:extLst>
            <a:ext uri="{FF2B5EF4-FFF2-40B4-BE49-F238E27FC236}">
              <a16:creationId xmlns:a16="http://schemas.microsoft.com/office/drawing/2014/main" id="{CB4725CA-D05F-4FDF-89F9-E665AB3C3C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42" name="Text Box 7">
          <a:extLst>
            <a:ext uri="{FF2B5EF4-FFF2-40B4-BE49-F238E27FC236}">
              <a16:creationId xmlns:a16="http://schemas.microsoft.com/office/drawing/2014/main" id="{70BFD82F-6220-4138-B25F-5A4DFFC9C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43" name="Text Box 7">
          <a:extLst>
            <a:ext uri="{FF2B5EF4-FFF2-40B4-BE49-F238E27FC236}">
              <a16:creationId xmlns:a16="http://schemas.microsoft.com/office/drawing/2014/main" id="{4305EEF5-334E-4053-A6BC-0C23716D4C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44" name="Text Box 7">
          <a:extLst>
            <a:ext uri="{FF2B5EF4-FFF2-40B4-BE49-F238E27FC236}">
              <a16:creationId xmlns:a16="http://schemas.microsoft.com/office/drawing/2014/main" id="{112EAEEA-E579-4F81-8077-F116B12FA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45" name="Text Box 7">
          <a:extLst>
            <a:ext uri="{FF2B5EF4-FFF2-40B4-BE49-F238E27FC236}">
              <a16:creationId xmlns:a16="http://schemas.microsoft.com/office/drawing/2014/main" id="{20E34B9C-7C00-4AE2-AFDC-9CADAAF034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46" name="Text Box 7">
          <a:extLst>
            <a:ext uri="{FF2B5EF4-FFF2-40B4-BE49-F238E27FC236}">
              <a16:creationId xmlns:a16="http://schemas.microsoft.com/office/drawing/2014/main" id="{8A49F191-72CC-4B18-A6F5-728BC85B49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47" name="Text Box 7">
          <a:extLst>
            <a:ext uri="{FF2B5EF4-FFF2-40B4-BE49-F238E27FC236}">
              <a16:creationId xmlns:a16="http://schemas.microsoft.com/office/drawing/2014/main" id="{BA7AA3B1-F6CB-4204-A0D5-B8B79B8C5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48" name="Text Box 7">
          <a:extLst>
            <a:ext uri="{FF2B5EF4-FFF2-40B4-BE49-F238E27FC236}">
              <a16:creationId xmlns:a16="http://schemas.microsoft.com/office/drawing/2014/main" id="{0D61FB14-4381-427B-8B2A-840EE9EAA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49" name="Text Box 7">
          <a:extLst>
            <a:ext uri="{FF2B5EF4-FFF2-40B4-BE49-F238E27FC236}">
              <a16:creationId xmlns:a16="http://schemas.microsoft.com/office/drawing/2014/main" id="{9B4E17C2-3DA4-4C20-81EE-94B0F68F4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50" name="Text Box 7">
          <a:extLst>
            <a:ext uri="{FF2B5EF4-FFF2-40B4-BE49-F238E27FC236}">
              <a16:creationId xmlns:a16="http://schemas.microsoft.com/office/drawing/2014/main" id="{960BF104-7437-4474-A74E-82C8181811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51" name="Text Box 7">
          <a:extLst>
            <a:ext uri="{FF2B5EF4-FFF2-40B4-BE49-F238E27FC236}">
              <a16:creationId xmlns:a16="http://schemas.microsoft.com/office/drawing/2014/main" id="{75038695-9EF5-42DF-AC94-5461018B3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52" name="Text Box 7">
          <a:extLst>
            <a:ext uri="{FF2B5EF4-FFF2-40B4-BE49-F238E27FC236}">
              <a16:creationId xmlns:a16="http://schemas.microsoft.com/office/drawing/2014/main" id="{6080502E-B170-47C6-A4EF-25CFE4F00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4328</xdr:rowOff>
    </xdr:from>
    <xdr:to>
      <xdr:col>18</xdr:col>
      <xdr:colOff>0</xdr:colOff>
      <xdr:row>23</xdr:row>
      <xdr:rowOff>4328</xdr:rowOff>
    </xdr:to>
    <xdr:sp macro="[1]!mostrarControlesExistentes" textlink="">
      <xdr:nvSpPr>
        <xdr:cNvPr id="5753" name="Text Box 7">
          <a:extLst>
            <a:ext uri="{FF2B5EF4-FFF2-40B4-BE49-F238E27FC236}">
              <a16:creationId xmlns:a16="http://schemas.microsoft.com/office/drawing/2014/main" id="{E4494057-E6D1-424A-B0B8-D3E74A5B3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54" name="Text Box 7">
          <a:extLst>
            <a:ext uri="{FF2B5EF4-FFF2-40B4-BE49-F238E27FC236}">
              <a16:creationId xmlns:a16="http://schemas.microsoft.com/office/drawing/2014/main" id="{8A3F38DF-A6E6-429F-9FC3-656B14D9A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55" name="Text Box 7">
          <a:extLst>
            <a:ext uri="{FF2B5EF4-FFF2-40B4-BE49-F238E27FC236}">
              <a16:creationId xmlns:a16="http://schemas.microsoft.com/office/drawing/2014/main" id="{030B1982-DEDD-415E-BE3A-48D9F270B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56" name="Text Box 7">
          <a:extLst>
            <a:ext uri="{FF2B5EF4-FFF2-40B4-BE49-F238E27FC236}">
              <a16:creationId xmlns:a16="http://schemas.microsoft.com/office/drawing/2014/main" id="{D5687EC1-CB04-4171-8F36-623D325E9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57" name="Text Box 7">
          <a:extLst>
            <a:ext uri="{FF2B5EF4-FFF2-40B4-BE49-F238E27FC236}">
              <a16:creationId xmlns:a16="http://schemas.microsoft.com/office/drawing/2014/main" id="{5F532F9D-CEDD-46BD-BB03-45105FEF6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58" name="Text Box 7">
          <a:extLst>
            <a:ext uri="{FF2B5EF4-FFF2-40B4-BE49-F238E27FC236}">
              <a16:creationId xmlns:a16="http://schemas.microsoft.com/office/drawing/2014/main" id="{5C46D6A3-B16A-4D64-8C9C-14B8F0BC4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59" name="Text Box 7">
          <a:extLst>
            <a:ext uri="{FF2B5EF4-FFF2-40B4-BE49-F238E27FC236}">
              <a16:creationId xmlns:a16="http://schemas.microsoft.com/office/drawing/2014/main" id="{626FA67E-4824-41FF-B8D0-4E56116A8C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60" name="Text Box 7">
          <a:extLst>
            <a:ext uri="{FF2B5EF4-FFF2-40B4-BE49-F238E27FC236}">
              <a16:creationId xmlns:a16="http://schemas.microsoft.com/office/drawing/2014/main" id="{68C13177-07F1-44B1-B097-E3ED9962C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61" name="Text Box 7">
          <a:extLst>
            <a:ext uri="{FF2B5EF4-FFF2-40B4-BE49-F238E27FC236}">
              <a16:creationId xmlns:a16="http://schemas.microsoft.com/office/drawing/2014/main" id="{334F71AC-3E76-440F-A677-CA4FB89C3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62" name="Text Box 7">
          <a:extLst>
            <a:ext uri="{FF2B5EF4-FFF2-40B4-BE49-F238E27FC236}">
              <a16:creationId xmlns:a16="http://schemas.microsoft.com/office/drawing/2014/main" id="{24D58365-B908-4976-BABE-B33A2E31B4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63" name="Text Box 7">
          <a:extLst>
            <a:ext uri="{FF2B5EF4-FFF2-40B4-BE49-F238E27FC236}">
              <a16:creationId xmlns:a16="http://schemas.microsoft.com/office/drawing/2014/main" id="{B20C186E-EE90-4D35-A084-D092C3CFBD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64" name="Text Box 7">
          <a:extLst>
            <a:ext uri="{FF2B5EF4-FFF2-40B4-BE49-F238E27FC236}">
              <a16:creationId xmlns:a16="http://schemas.microsoft.com/office/drawing/2014/main" id="{FF8C90C3-64EB-42B2-99AA-6C153D6FD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65" name="Text Box 7">
          <a:extLst>
            <a:ext uri="{FF2B5EF4-FFF2-40B4-BE49-F238E27FC236}">
              <a16:creationId xmlns:a16="http://schemas.microsoft.com/office/drawing/2014/main" id="{8E3D69D5-28DF-4216-ACA1-AB9514737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66" name="Text Box 7">
          <a:extLst>
            <a:ext uri="{FF2B5EF4-FFF2-40B4-BE49-F238E27FC236}">
              <a16:creationId xmlns:a16="http://schemas.microsoft.com/office/drawing/2014/main" id="{AAAD3A28-E23D-42E4-BC93-9916DBE08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67" name="Text Box 7">
          <a:extLst>
            <a:ext uri="{FF2B5EF4-FFF2-40B4-BE49-F238E27FC236}">
              <a16:creationId xmlns:a16="http://schemas.microsoft.com/office/drawing/2014/main" id="{8F422B81-E5B5-400B-9BA4-84D2192A6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68" name="Text Box 7">
          <a:extLst>
            <a:ext uri="{FF2B5EF4-FFF2-40B4-BE49-F238E27FC236}">
              <a16:creationId xmlns:a16="http://schemas.microsoft.com/office/drawing/2014/main" id="{3CD54558-7F2E-4C57-85F5-936E7D01DB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69" name="Text Box 7">
          <a:extLst>
            <a:ext uri="{FF2B5EF4-FFF2-40B4-BE49-F238E27FC236}">
              <a16:creationId xmlns:a16="http://schemas.microsoft.com/office/drawing/2014/main" id="{D7C5720D-3A3F-43E0-B2D1-F98C8F288D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70" name="Text Box 7">
          <a:extLst>
            <a:ext uri="{FF2B5EF4-FFF2-40B4-BE49-F238E27FC236}">
              <a16:creationId xmlns:a16="http://schemas.microsoft.com/office/drawing/2014/main" id="{73745E40-EBC9-43F3-BE34-A8510F4B0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71" name="Text Box 7">
          <a:extLst>
            <a:ext uri="{FF2B5EF4-FFF2-40B4-BE49-F238E27FC236}">
              <a16:creationId xmlns:a16="http://schemas.microsoft.com/office/drawing/2014/main" id="{089A1AC8-7514-414E-8DFF-E6AEE6ED1F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72" name="Text Box 7">
          <a:extLst>
            <a:ext uri="{FF2B5EF4-FFF2-40B4-BE49-F238E27FC236}">
              <a16:creationId xmlns:a16="http://schemas.microsoft.com/office/drawing/2014/main" id="{4B308C7B-D084-43BC-AF81-67D7199A1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73" name="Text Box 7">
          <a:extLst>
            <a:ext uri="{FF2B5EF4-FFF2-40B4-BE49-F238E27FC236}">
              <a16:creationId xmlns:a16="http://schemas.microsoft.com/office/drawing/2014/main" id="{D9EA69DE-201E-412D-B208-5537C18838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74" name="Text Box 7">
          <a:extLst>
            <a:ext uri="{FF2B5EF4-FFF2-40B4-BE49-F238E27FC236}">
              <a16:creationId xmlns:a16="http://schemas.microsoft.com/office/drawing/2014/main" id="{A7ED3CB7-CCA0-4BA7-AB97-751CCD236A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75" name="Text Box 7">
          <a:extLst>
            <a:ext uri="{FF2B5EF4-FFF2-40B4-BE49-F238E27FC236}">
              <a16:creationId xmlns:a16="http://schemas.microsoft.com/office/drawing/2014/main" id="{396350A4-D711-40D0-BE83-C197BD86EB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76" name="Text Box 7">
          <a:extLst>
            <a:ext uri="{FF2B5EF4-FFF2-40B4-BE49-F238E27FC236}">
              <a16:creationId xmlns:a16="http://schemas.microsoft.com/office/drawing/2014/main" id="{88C6BC64-AA1E-4DFD-916C-3D4CF149C2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77" name="Text Box 7">
          <a:extLst>
            <a:ext uri="{FF2B5EF4-FFF2-40B4-BE49-F238E27FC236}">
              <a16:creationId xmlns:a16="http://schemas.microsoft.com/office/drawing/2014/main" id="{FCF69C7F-F061-43BE-A9BF-57AFF324EF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78" name="Text Box 7">
          <a:extLst>
            <a:ext uri="{FF2B5EF4-FFF2-40B4-BE49-F238E27FC236}">
              <a16:creationId xmlns:a16="http://schemas.microsoft.com/office/drawing/2014/main" id="{6335F408-3351-4922-9F93-BCA61907F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79" name="Text Box 7">
          <a:extLst>
            <a:ext uri="{FF2B5EF4-FFF2-40B4-BE49-F238E27FC236}">
              <a16:creationId xmlns:a16="http://schemas.microsoft.com/office/drawing/2014/main" id="{AFC5F956-6296-44C7-BD1A-7698E16D81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80" name="Text Box 7">
          <a:extLst>
            <a:ext uri="{FF2B5EF4-FFF2-40B4-BE49-F238E27FC236}">
              <a16:creationId xmlns:a16="http://schemas.microsoft.com/office/drawing/2014/main" id="{7839C93F-AF9F-46A7-86A8-9BF040C9DA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81" name="Text Box 7">
          <a:extLst>
            <a:ext uri="{FF2B5EF4-FFF2-40B4-BE49-F238E27FC236}">
              <a16:creationId xmlns:a16="http://schemas.microsoft.com/office/drawing/2014/main" id="{93B1CBFE-42E2-4E89-A902-0BE274ED9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82" name="Text Box 7">
          <a:extLst>
            <a:ext uri="{FF2B5EF4-FFF2-40B4-BE49-F238E27FC236}">
              <a16:creationId xmlns:a16="http://schemas.microsoft.com/office/drawing/2014/main" id="{B81C082C-0C89-447D-8F89-C17185CE9B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83" name="Text Box 7">
          <a:extLst>
            <a:ext uri="{FF2B5EF4-FFF2-40B4-BE49-F238E27FC236}">
              <a16:creationId xmlns:a16="http://schemas.microsoft.com/office/drawing/2014/main" id="{A7963EE1-A0BA-47CA-A97B-9131E5AD8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84" name="Text Box 7">
          <a:extLst>
            <a:ext uri="{FF2B5EF4-FFF2-40B4-BE49-F238E27FC236}">
              <a16:creationId xmlns:a16="http://schemas.microsoft.com/office/drawing/2014/main" id="{6E70AD95-8224-431F-A41E-F86631FA2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85" name="Text Box 7">
          <a:extLst>
            <a:ext uri="{FF2B5EF4-FFF2-40B4-BE49-F238E27FC236}">
              <a16:creationId xmlns:a16="http://schemas.microsoft.com/office/drawing/2014/main" id="{DC6D4FB4-BB53-4932-B704-C186713B9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86" name="Text Box 7">
          <a:extLst>
            <a:ext uri="{FF2B5EF4-FFF2-40B4-BE49-F238E27FC236}">
              <a16:creationId xmlns:a16="http://schemas.microsoft.com/office/drawing/2014/main" id="{D6AB9E7A-1F9C-4229-A371-56AD36D90B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87" name="Text Box 7">
          <a:extLst>
            <a:ext uri="{FF2B5EF4-FFF2-40B4-BE49-F238E27FC236}">
              <a16:creationId xmlns:a16="http://schemas.microsoft.com/office/drawing/2014/main" id="{38BEE08E-D25B-4412-A8DD-C1FE85D9B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88" name="Text Box 7">
          <a:extLst>
            <a:ext uri="{FF2B5EF4-FFF2-40B4-BE49-F238E27FC236}">
              <a16:creationId xmlns:a16="http://schemas.microsoft.com/office/drawing/2014/main" id="{66F0BAA2-4C36-474A-96C2-50D34E19E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89" name="Text Box 7">
          <a:extLst>
            <a:ext uri="{FF2B5EF4-FFF2-40B4-BE49-F238E27FC236}">
              <a16:creationId xmlns:a16="http://schemas.microsoft.com/office/drawing/2014/main" id="{98A25CDE-BE80-478F-B5D5-7581D16558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90" name="Text Box 7">
          <a:extLst>
            <a:ext uri="{FF2B5EF4-FFF2-40B4-BE49-F238E27FC236}">
              <a16:creationId xmlns:a16="http://schemas.microsoft.com/office/drawing/2014/main" id="{0018D5B3-8D0E-4C47-99AA-8FD3AF874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91" name="Text Box 7">
          <a:extLst>
            <a:ext uri="{FF2B5EF4-FFF2-40B4-BE49-F238E27FC236}">
              <a16:creationId xmlns:a16="http://schemas.microsoft.com/office/drawing/2014/main" id="{AD144268-2FDB-4250-8D9C-3E11DB041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92" name="Text Box 7">
          <a:extLst>
            <a:ext uri="{FF2B5EF4-FFF2-40B4-BE49-F238E27FC236}">
              <a16:creationId xmlns:a16="http://schemas.microsoft.com/office/drawing/2014/main" id="{3D496612-31C2-4D92-B73B-801500AB3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93" name="Text Box 7">
          <a:extLst>
            <a:ext uri="{FF2B5EF4-FFF2-40B4-BE49-F238E27FC236}">
              <a16:creationId xmlns:a16="http://schemas.microsoft.com/office/drawing/2014/main" id="{12092C28-0281-410E-8D6C-F3616D0BF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94" name="Text Box 7">
          <a:extLst>
            <a:ext uri="{FF2B5EF4-FFF2-40B4-BE49-F238E27FC236}">
              <a16:creationId xmlns:a16="http://schemas.microsoft.com/office/drawing/2014/main" id="{9BF17190-4218-4DF5-A7D0-7F059D1B9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95" name="Text Box 7">
          <a:extLst>
            <a:ext uri="{FF2B5EF4-FFF2-40B4-BE49-F238E27FC236}">
              <a16:creationId xmlns:a16="http://schemas.microsoft.com/office/drawing/2014/main" id="{351D90A7-2A35-40B2-B10A-EB1310E81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96" name="Text Box 7">
          <a:extLst>
            <a:ext uri="{FF2B5EF4-FFF2-40B4-BE49-F238E27FC236}">
              <a16:creationId xmlns:a16="http://schemas.microsoft.com/office/drawing/2014/main" id="{BCD7F996-4EAD-4E30-97A0-5DD181B40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97" name="Text Box 7">
          <a:extLst>
            <a:ext uri="{FF2B5EF4-FFF2-40B4-BE49-F238E27FC236}">
              <a16:creationId xmlns:a16="http://schemas.microsoft.com/office/drawing/2014/main" id="{D0C28EC0-3534-4421-92DD-4C464ECDEB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98" name="Text Box 7">
          <a:extLst>
            <a:ext uri="{FF2B5EF4-FFF2-40B4-BE49-F238E27FC236}">
              <a16:creationId xmlns:a16="http://schemas.microsoft.com/office/drawing/2014/main" id="{EA23D14C-16D9-428E-9A21-76C8FDCCC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799" name="Text Box 7">
          <a:extLst>
            <a:ext uri="{FF2B5EF4-FFF2-40B4-BE49-F238E27FC236}">
              <a16:creationId xmlns:a16="http://schemas.microsoft.com/office/drawing/2014/main" id="{46382628-2F7A-4A77-99AB-B51F95BFE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00" name="Text Box 7">
          <a:extLst>
            <a:ext uri="{FF2B5EF4-FFF2-40B4-BE49-F238E27FC236}">
              <a16:creationId xmlns:a16="http://schemas.microsoft.com/office/drawing/2014/main" id="{266DFDC4-69B0-46E0-A8CE-762B5723A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01" name="Text Box 7">
          <a:extLst>
            <a:ext uri="{FF2B5EF4-FFF2-40B4-BE49-F238E27FC236}">
              <a16:creationId xmlns:a16="http://schemas.microsoft.com/office/drawing/2014/main" id="{40D110E1-FEA8-455C-8050-1D48C3382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02" name="Text Box 7">
          <a:extLst>
            <a:ext uri="{FF2B5EF4-FFF2-40B4-BE49-F238E27FC236}">
              <a16:creationId xmlns:a16="http://schemas.microsoft.com/office/drawing/2014/main" id="{4315878A-9D61-45B6-8F9E-17FB621E64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03" name="Text Box 7">
          <a:extLst>
            <a:ext uri="{FF2B5EF4-FFF2-40B4-BE49-F238E27FC236}">
              <a16:creationId xmlns:a16="http://schemas.microsoft.com/office/drawing/2014/main" id="{7753A410-67D3-4EA6-A346-1A2677D78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04" name="Text Box 7">
          <a:extLst>
            <a:ext uri="{FF2B5EF4-FFF2-40B4-BE49-F238E27FC236}">
              <a16:creationId xmlns:a16="http://schemas.microsoft.com/office/drawing/2014/main" id="{DCD7ADBE-81EA-4D60-9116-AB50C2E628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05" name="Text Box 7">
          <a:extLst>
            <a:ext uri="{FF2B5EF4-FFF2-40B4-BE49-F238E27FC236}">
              <a16:creationId xmlns:a16="http://schemas.microsoft.com/office/drawing/2014/main" id="{A05F094B-A082-43A0-8186-6DA4A1377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06" name="Text Box 7">
          <a:extLst>
            <a:ext uri="{FF2B5EF4-FFF2-40B4-BE49-F238E27FC236}">
              <a16:creationId xmlns:a16="http://schemas.microsoft.com/office/drawing/2014/main" id="{874490DF-0D07-46E7-92EB-24F3CC7582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07" name="Text Box 7">
          <a:extLst>
            <a:ext uri="{FF2B5EF4-FFF2-40B4-BE49-F238E27FC236}">
              <a16:creationId xmlns:a16="http://schemas.microsoft.com/office/drawing/2014/main" id="{B38F530D-2B05-43FF-976F-D456BF7AA3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08" name="Text Box 7">
          <a:extLst>
            <a:ext uri="{FF2B5EF4-FFF2-40B4-BE49-F238E27FC236}">
              <a16:creationId xmlns:a16="http://schemas.microsoft.com/office/drawing/2014/main" id="{5E98C1E0-6129-4429-BBFE-FADAF9CF1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09" name="Text Box 7">
          <a:extLst>
            <a:ext uri="{FF2B5EF4-FFF2-40B4-BE49-F238E27FC236}">
              <a16:creationId xmlns:a16="http://schemas.microsoft.com/office/drawing/2014/main" id="{402647AB-AF35-4398-BBEB-0C311F4FD8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10" name="Text Box 7">
          <a:extLst>
            <a:ext uri="{FF2B5EF4-FFF2-40B4-BE49-F238E27FC236}">
              <a16:creationId xmlns:a16="http://schemas.microsoft.com/office/drawing/2014/main" id="{40DA4368-8588-4EEE-B12E-FAAA66783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11" name="Text Box 7">
          <a:extLst>
            <a:ext uri="{FF2B5EF4-FFF2-40B4-BE49-F238E27FC236}">
              <a16:creationId xmlns:a16="http://schemas.microsoft.com/office/drawing/2014/main" id="{84A0E1F8-A5D6-469C-9D36-0DC322223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12" name="Text Box 7">
          <a:extLst>
            <a:ext uri="{FF2B5EF4-FFF2-40B4-BE49-F238E27FC236}">
              <a16:creationId xmlns:a16="http://schemas.microsoft.com/office/drawing/2014/main" id="{F14B5699-8F3C-4B9B-B7AD-F5356EF9E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13" name="Text Box 7">
          <a:extLst>
            <a:ext uri="{FF2B5EF4-FFF2-40B4-BE49-F238E27FC236}">
              <a16:creationId xmlns:a16="http://schemas.microsoft.com/office/drawing/2014/main" id="{8C31CB45-32A0-42EE-B097-42F673A5F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14" name="Text Box 7">
          <a:extLst>
            <a:ext uri="{FF2B5EF4-FFF2-40B4-BE49-F238E27FC236}">
              <a16:creationId xmlns:a16="http://schemas.microsoft.com/office/drawing/2014/main" id="{1CB2709C-547A-4F3F-8792-2C59284EB8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15" name="Text Box 7">
          <a:extLst>
            <a:ext uri="{FF2B5EF4-FFF2-40B4-BE49-F238E27FC236}">
              <a16:creationId xmlns:a16="http://schemas.microsoft.com/office/drawing/2014/main" id="{A37E9AE1-9186-4270-94F2-78AD66E678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16" name="Text Box 7">
          <a:extLst>
            <a:ext uri="{FF2B5EF4-FFF2-40B4-BE49-F238E27FC236}">
              <a16:creationId xmlns:a16="http://schemas.microsoft.com/office/drawing/2014/main" id="{C7159569-6E4D-41A7-89D9-8D965A2F18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17" name="Text Box 7">
          <a:extLst>
            <a:ext uri="{FF2B5EF4-FFF2-40B4-BE49-F238E27FC236}">
              <a16:creationId xmlns:a16="http://schemas.microsoft.com/office/drawing/2014/main" id="{019CFD31-F6FA-4947-A6B0-CE2FE4E9D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18" name="Text Box 7">
          <a:extLst>
            <a:ext uri="{FF2B5EF4-FFF2-40B4-BE49-F238E27FC236}">
              <a16:creationId xmlns:a16="http://schemas.microsoft.com/office/drawing/2014/main" id="{8DA55055-8B5D-4DD3-B9EE-1D9EB9166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19" name="Text Box 7">
          <a:extLst>
            <a:ext uri="{FF2B5EF4-FFF2-40B4-BE49-F238E27FC236}">
              <a16:creationId xmlns:a16="http://schemas.microsoft.com/office/drawing/2014/main" id="{436E9EAE-71D8-400B-BA77-30E6B68FF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20" name="Text Box 7">
          <a:extLst>
            <a:ext uri="{FF2B5EF4-FFF2-40B4-BE49-F238E27FC236}">
              <a16:creationId xmlns:a16="http://schemas.microsoft.com/office/drawing/2014/main" id="{2470DD15-B7C1-4470-8FF0-1FAE1E9AC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21" name="Text Box 7">
          <a:extLst>
            <a:ext uri="{FF2B5EF4-FFF2-40B4-BE49-F238E27FC236}">
              <a16:creationId xmlns:a16="http://schemas.microsoft.com/office/drawing/2014/main" id="{06577163-2BA5-4033-ABC5-E5488EC5C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22" name="Text Box 7">
          <a:extLst>
            <a:ext uri="{FF2B5EF4-FFF2-40B4-BE49-F238E27FC236}">
              <a16:creationId xmlns:a16="http://schemas.microsoft.com/office/drawing/2014/main" id="{DBD5F72F-9AD0-483D-AACE-2E66698D25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23" name="Text Box 7">
          <a:extLst>
            <a:ext uri="{FF2B5EF4-FFF2-40B4-BE49-F238E27FC236}">
              <a16:creationId xmlns:a16="http://schemas.microsoft.com/office/drawing/2014/main" id="{6B469EBF-EEDB-4554-8778-F0BEB4945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24" name="Text Box 7">
          <a:extLst>
            <a:ext uri="{FF2B5EF4-FFF2-40B4-BE49-F238E27FC236}">
              <a16:creationId xmlns:a16="http://schemas.microsoft.com/office/drawing/2014/main" id="{89468B1A-75EC-450D-B0D0-F930A4460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25" name="Text Box 7">
          <a:extLst>
            <a:ext uri="{FF2B5EF4-FFF2-40B4-BE49-F238E27FC236}">
              <a16:creationId xmlns:a16="http://schemas.microsoft.com/office/drawing/2014/main" id="{54EC8B6E-2C5D-44EC-876B-92012D3CA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26" name="Text Box 7">
          <a:extLst>
            <a:ext uri="{FF2B5EF4-FFF2-40B4-BE49-F238E27FC236}">
              <a16:creationId xmlns:a16="http://schemas.microsoft.com/office/drawing/2014/main" id="{B50F50BE-3CE9-4948-8D0C-075BDBCD9D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27" name="Text Box 7">
          <a:extLst>
            <a:ext uri="{FF2B5EF4-FFF2-40B4-BE49-F238E27FC236}">
              <a16:creationId xmlns:a16="http://schemas.microsoft.com/office/drawing/2014/main" id="{5C112563-91C5-4402-AFB3-5013B5C9C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28" name="Text Box 7">
          <a:extLst>
            <a:ext uri="{FF2B5EF4-FFF2-40B4-BE49-F238E27FC236}">
              <a16:creationId xmlns:a16="http://schemas.microsoft.com/office/drawing/2014/main" id="{49CCA2D2-33FC-4728-8E21-FBC4CE377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29" name="Text Box 7">
          <a:extLst>
            <a:ext uri="{FF2B5EF4-FFF2-40B4-BE49-F238E27FC236}">
              <a16:creationId xmlns:a16="http://schemas.microsoft.com/office/drawing/2014/main" id="{9AE7DE1A-2639-42B3-84BB-7596FB99F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30" name="Text Box 7">
          <a:extLst>
            <a:ext uri="{FF2B5EF4-FFF2-40B4-BE49-F238E27FC236}">
              <a16:creationId xmlns:a16="http://schemas.microsoft.com/office/drawing/2014/main" id="{4A3E5C6A-7FB9-457D-8EFA-0690CABB05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31" name="Text Box 7">
          <a:extLst>
            <a:ext uri="{FF2B5EF4-FFF2-40B4-BE49-F238E27FC236}">
              <a16:creationId xmlns:a16="http://schemas.microsoft.com/office/drawing/2014/main" id="{A50D9C69-53D6-41AC-B40A-5D29E44A59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32" name="Text Box 7">
          <a:extLst>
            <a:ext uri="{FF2B5EF4-FFF2-40B4-BE49-F238E27FC236}">
              <a16:creationId xmlns:a16="http://schemas.microsoft.com/office/drawing/2014/main" id="{DE571004-126B-4093-AB3D-10EE4A250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33" name="Text Box 7">
          <a:extLst>
            <a:ext uri="{FF2B5EF4-FFF2-40B4-BE49-F238E27FC236}">
              <a16:creationId xmlns:a16="http://schemas.microsoft.com/office/drawing/2014/main" id="{FC04BCE9-AA6A-460B-9D67-6B22EBA93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34" name="Text Box 7">
          <a:extLst>
            <a:ext uri="{FF2B5EF4-FFF2-40B4-BE49-F238E27FC236}">
              <a16:creationId xmlns:a16="http://schemas.microsoft.com/office/drawing/2014/main" id="{0D6CCF97-4E1A-494A-9A27-9A981F7FF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35" name="Text Box 7">
          <a:extLst>
            <a:ext uri="{FF2B5EF4-FFF2-40B4-BE49-F238E27FC236}">
              <a16:creationId xmlns:a16="http://schemas.microsoft.com/office/drawing/2014/main" id="{C17BF1CE-A6B9-47B0-A8B2-D337875CC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36" name="Text Box 7">
          <a:extLst>
            <a:ext uri="{FF2B5EF4-FFF2-40B4-BE49-F238E27FC236}">
              <a16:creationId xmlns:a16="http://schemas.microsoft.com/office/drawing/2014/main" id="{2EE2E10A-B1F6-4267-B241-EE90C889F6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37" name="Text Box 7">
          <a:extLst>
            <a:ext uri="{FF2B5EF4-FFF2-40B4-BE49-F238E27FC236}">
              <a16:creationId xmlns:a16="http://schemas.microsoft.com/office/drawing/2014/main" id="{FCBD9ECD-5B73-4C37-B602-FDDEEBB6AB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38" name="Text Box 7">
          <a:extLst>
            <a:ext uri="{FF2B5EF4-FFF2-40B4-BE49-F238E27FC236}">
              <a16:creationId xmlns:a16="http://schemas.microsoft.com/office/drawing/2014/main" id="{17856485-6C22-4F75-9980-CE3CC0A830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39" name="Text Box 7">
          <a:extLst>
            <a:ext uri="{FF2B5EF4-FFF2-40B4-BE49-F238E27FC236}">
              <a16:creationId xmlns:a16="http://schemas.microsoft.com/office/drawing/2014/main" id="{D488FBD7-06C9-473B-ABCD-E0C62D9CA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40" name="Text Box 7">
          <a:extLst>
            <a:ext uri="{FF2B5EF4-FFF2-40B4-BE49-F238E27FC236}">
              <a16:creationId xmlns:a16="http://schemas.microsoft.com/office/drawing/2014/main" id="{676F8D78-CB8D-48FF-BB54-3C6E5BCCE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41" name="Text Box 7">
          <a:extLst>
            <a:ext uri="{FF2B5EF4-FFF2-40B4-BE49-F238E27FC236}">
              <a16:creationId xmlns:a16="http://schemas.microsoft.com/office/drawing/2014/main" id="{8EBB1751-2C7A-4D63-88DF-BCC5114A90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42" name="Text Box 7">
          <a:extLst>
            <a:ext uri="{FF2B5EF4-FFF2-40B4-BE49-F238E27FC236}">
              <a16:creationId xmlns:a16="http://schemas.microsoft.com/office/drawing/2014/main" id="{3B5C8EE8-A732-4451-90A8-1C0E28CC0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43" name="Text Box 7">
          <a:extLst>
            <a:ext uri="{FF2B5EF4-FFF2-40B4-BE49-F238E27FC236}">
              <a16:creationId xmlns:a16="http://schemas.microsoft.com/office/drawing/2014/main" id="{1856678F-EE7C-498F-8F1B-25295E9936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44" name="Text Box 7">
          <a:extLst>
            <a:ext uri="{FF2B5EF4-FFF2-40B4-BE49-F238E27FC236}">
              <a16:creationId xmlns:a16="http://schemas.microsoft.com/office/drawing/2014/main" id="{778A37A6-F480-47F0-9D4D-4488F385C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45" name="Text Box 7">
          <a:extLst>
            <a:ext uri="{FF2B5EF4-FFF2-40B4-BE49-F238E27FC236}">
              <a16:creationId xmlns:a16="http://schemas.microsoft.com/office/drawing/2014/main" id="{970D91D6-1372-4DAA-864B-AC51DB3FFA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46" name="Text Box 7">
          <a:extLst>
            <a:ext uri="{FF2B5EF4-FFF2-40B4-BE49-F238E27FC236}">
              <a16:creationId xmlns:a16="http://schemas.microsoft.com/office/drawing/2014/main" id="{0F1EAC98-9784-43A4-AD84-89A7DFCBB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47" name="Text Box 7">
          <a:extLst>
            <a:ext uri="{FF2B5EF4-FFF2-40B4-BE49-F238E27FC236}">
              <a16:creationId xmlns:a16="http://schemas.microsoft.com/office/drawing/2014/main" id="{9965413D-BF01-4E08-9257-F127FA0CB3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48" name="Text Box 7">
          <a:extLst>
            <a:ext uri="{FF2B5EF4-FFF2-40B4-BE49-F238E27FC236}">
              <a16:creationId xmlns:a16="http://schemas.microsoft.com/office/drawing/2014/main" id="{5871FA04-F059-41B0-88DD-0CF173B683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49" name="Text Box 7">
          <a:extLst>
            <a:ext uri="{FF2B5EF4-FFF2-40B4-BE49-F238E27FC236}">
              <a16:creationId xmlns:a16="http://schemas.microsoft.com/office/drawing/2014/main" id="{7223F5B0-3929-4A54-A5E8-2674A78A9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50" name="Text Box 7">
          <a:extLst>
            <a:ext uri="{FF2B5EF4-FFF2-40B4-BE49-F238E27FC236}">
              <a16:creationId xmlns:a16="http://schemas.microsoft.com/office/drawing/2014/main" id="{34F87C56-3B40-41C3-9855-643C8634A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51" name="Text Box 7">
          <a:extLst>
            <a:ext uri="{FF2B5EF4-FFF2-40B4-BE49-F238E27FC236}">
              <a16:creationId xmlns:a16="http://schemas.microsoft.com/office/drawing/2014/main" id="{BD4B269C-CC6D-474A-89C1-A89362E8D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52" name="Text Box 7">
          <a:extLst>
            <a:ext uri="{FF2B5EF4-FFF2-40B4-BE49-F238E27FC236}">
              <a16:creationId xmlns:a16="http://schemas.microsoft.com/office/drawing/2014/main" id="{0AA9344C-45F2-42BC-BB37-9A269676B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53" name="Text Box 7">
          <a:extLst>
            <a:ext uri="{FF2B5EF4-FFF2-40B4-BE49-F238E27FC236}">
              <a16:creationId xmlns:a16="http://schemas.microsoft.com/office/drawing/2014/main" id="{0D917FD6-7B8F-4960-821E-4E7F17056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54" name="Text Box 7">
          <a:extLst>
            <a:ext uri="{FF2B5EF4-FFF2-40B4-BE49-F238E27FC236}">
              <a16:creationId xmlns:a16="http://schemas.microsoft.com/office/drawing/2014/main" id="{CD59D7CE-2E4A-4378-A3D2-3FAC27895D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55" name="Text Box 7">
          <a:extLst>
            <a:ext uri="{FF2B5EF4-FFF2-40B4-BE49-F238E27FC236}">
              <a16:creationId xmlns:a16="http://schemas.microsoft.com/office/drawing/2014/main" id="{847B3156-ACA2-40D1-B5B6-B7922BE6C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56" name="Text Box 7">
          <a:extLst>
            <a:ext uri="{FF2B5EF4-FFF2-40B4-BE49-F238E27FC236}">
              <a16:creationId xmlns:a16="http://schemas.microsoft.com/office/drawing/2014/main" id="{3EF411A1-17B4-49A7-8F76-F42EB35E2E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57" name="Text Box 7">
          <a:extLst>
            <a:ext uri="{FF2B5EF4-FFF2-40B4-BE49-F238E27FC236}">
              <a16:creationId xmlns:a16="http://schemas.microsoft.com/office/drawing/2014/main" id="{560BBF81-8233-4943-BB72-4829835F08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58" name="Text Box 7">
          <a:extLst>
            <a:ext uri="{FF2B5EF4-FFF2-40B4-BE49-F238E27FC236}">
              <a16:creationId xmlns:a16="http://schemas.microsoft.com/office/drawing/2014/main" id="{3F17BE2E-8D52-42E3-B75D-02554EEE4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59" name="Text Box 7">
          <a:extLst>
            <a:ext uri="{FF2B5EF4-FFF2-40B4-BE49-F238E27FC236}">
              <a16:creationId xmlns:a16="http://schemas.microsoft.com/office/drawing/2014/main" id="{2C0AE61A-0BB5-43C9-847F-D08EC6AFE0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60" name="Text Box 7">
          <a:extLst>
            <a:ext uri="{FF2B5EF4-FFF2-40B4-BE49-F238E27FC236}">
              <a16:creationId xmlns:a16="http://schemas.microsoft.com/office/drawing/2014/main" id="{337E449E-AE45-44DA-8B41-8CF45AADD6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61" name="Text Box 7">
          <a:extLst>
            <a:ext uri="{FF2B5EF4-FFF2-40B4-BE49-F238E27FC236}">
              <a16:creationId xmlns:a16="http://schemas.microsoft.com/office/drawing/2014/main" id="{09A632FF-51CA-43DB-92BC-BDBC3E4FB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62" name="Text Box 7">
          <a:extLst>
            <a:ext uri="{FF2B5EF4-FFF2-40B4-BE49-F238E27FC236}">
              <a16:creationId xmlns:a16="http://schemas.microsoft.com/office/drawing/2014/main" id="{3BF80F83-8240-49C4-B677-BF651286E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63" name="Text Box 7">
          <a:extLst>
            <a:ext uri="{FF2B5EF4-FFF2-40B4-BE49-F238E27FC236}">
              <a16:creationId xmlns:a16="http://schemas.microsoft.com/office/drawing/2014/main" id="{AEFF0684-0691-4C04-9CBB-132D65CADE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64" name="Text Box 7">
          <a:extLst>
            <a:ext uri="{FF2B5EF4-FFF2-40B4-BE49-F238E27FC236}">
              <a16:creationId xmlns:a16="http://schemas.microsoft.com/office/drawing/2014/main" id="{28951E83-7581-4C76-97DD-64522977D5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65" name="Text Box 7">
          <a:extLst>
            <a:ext uri="{FF2B5EF4-FFF2-40B4-BE49-F238E27FC236}">
              <a16:creationId xmlns:a16="http://schemas.microsoft.com/office/drawing/2014/main" id="{C4F6F898-2DC4-4D63-A563-6E0C16DC3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66" name="Text Box 7">
          <a:extLst>
            <a:ext uri="{FF2B5EF4-FFF2-40B4-BE49-F238E27FC236}">
              <a16:creationId xmlns:a16="http://schemas.microsoft.com/office/drawing/2014/main" id="{5D408BCE-30A3-4B4C-AF6C-A45C303AB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67" name="Text Box 7">
          <a:extLst>
            <a:ext uri="{FF2B5EF4-FFF2-40B4-BE49-F238E27FC236}">
              <a16:creationId xmlns:a16="http://schemas.microsoft.com/office/drawing/2014/main" id="{0302476F-C863-4733-9941-FD909D7428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68" name="Text Box 7">
          <a:extLst>
            <a:ext uri="{FF2B5EF4-FFF2-40B4-BE49-F238E27FC236}">
              <a16:creationId xmlns:a16="http://schemas.microsoft.com/office/drawing/2014/main" id="{D12E3C3A-919C-4AB8-8075-AD1B5BB4B2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69" name="Text Box 7">
          <a:extLst>
            <a:ext uri="{FF2B5EF4-FFF2-40B4-BE49-F238E27FC236}">
              <a16:creationId xmlns:a16="http://schemas.microsoft.com/office/drawing/2014/main" id="{4F564DAB-44E5-4636-A979-80CFB7861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70" name="Text Box 7">
          <a:extLst>
            <a:ext uri="{FF2B5EF4-FFF2-40B4-BE49-F238E27FC236}">
              <a16:creationId xmlns:a16="http://schemas.microsoft.com/office/drawing/2014/main" id="{B4B54366-5142-4FF2-AEC8-E2DC26FD1B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71" name="Text Box 7">
          <a:extLst>
            <a:ext uri="{FF2B5EF4-FFF2-40B4-BE49-F238E27FC236}">
              <a16:creationId xmlns:a16="http://schemas.microsoft.com/office/drawing/2014/main" id="{DDC0EB04-EE93-491D-BF49-1D7CC7A4E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72" name="Text Box 7">
          <a:extLst>
            <a:ext uri="{FF2B5EF4-FFF2-40B4-BE49-F238E27FC236}">
              <a16:creationId xmlns:a16="http://schemas.microsoft.com/office/drawing/2014/main" id="{FAA8B561-28F1-46E2-9E66-DD06549D95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73" name="Text Box 7">
          <a:extLst>
            <a:ext uri="{FF2B5EF4-FFF2-40B4-BE49-F238E27FC236}">
              <a16:creationId xmlns:a16="http://schemas.microsoft.com/office/drawing/2014/main" id="{47D3A5A5-D635-48CF-9799-D4EE376C4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74" name="Text Box 7">
          <a:extLst>
            <a:ext uri="{FF2B5EF4-FFF2-40B4-BE49-F238E27FC236}">
              <a16:creationId xmlns:a16="http://schemas.microsoft.com/office/drawing/2014/main" id="{3CEF286C-0BC6-4958-82B8-37E2F0AD36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75" name="Text Box 7">
          <a:extLst>
            <a:ext uri="{FF2B5EF4-FFF2-40B4-BE49-F238E27FC236}">
              <a16:creationId xmlns:a16="http://schemas.microsoft.com/office/drawing/2014/main" id="{47448E4C-6B01-4355-9EEC-70B881ADF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76" name="Text Box 7">
          <a:extLst>
            <a:ext uri="{FF2B5EF4-FFF2-40B4-BE49-F238E27FC236}">
              <a16:creationId xmlns:a16="http://schemas.microsoft.com/office/drawing/2014/main" id="{5B775F55-9916-4A93-BA1E-5DD2B371FE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77" name="Text Box 7">
          <a:extLst>
            <a:ext uri="{FF2B5EF4-FFF2-40B4-BE49-F238E27FC236}">
              <a16:creationId xmlns:a16="http://schemas.microsoft.com/office/drawing/2014/main" id="{82F563EA-564E-4B8E-A599-7A89D408D2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78" name="Text Box 7">
          <a:extLst>
            <a:ext uri="{FF2B5EF4-FFF2-40B4-BE49-F238E27FC236}">
              <a16:creationId xmlns:a16="http://schemas.microsoft.com/office/drawing/2014/main" id="{D223AA6F-677A-4D95-BFBB-C8373710C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79" name="Text Box 7">
          <a:extLst>
            <a:ext uri="{FF2B5EF4-FFF2-40B4-BE49-F238E27FC236}">
              <a16:creationId xmlns:a16="http://schemas.microsoft.com/office/drawing/2014/main" id="{5B27507B-0559-4A78-8271-1ED39CEC5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80" name="Text Box 7">
          <a:extLst>
            <a:ext uri="{FF2B5EF4-FFF2-40B4-BE49-F238E27FC236}">
              <a16:creationId xmlns:a16="http://schemas.microsoft.com/office/drawing/2014/main" id="{C40F3842-EA4B-41E5-8084-72BBE5683F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81" name="Text Box 7">
          <a:extLst>
            <a:ext uri="{FF2B5EF4-FFF2-40B4-BE49-F238E27FC236}">
              <a16:creationId xmlns:a16="http://schemas.microsoft.com/office/drawing/2014/main" id="{873C68B5-9A8F-489F-8548-AD9C45C1A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82" name="Text Box 7">
          <a:extLst>
            <a:ext uri="{FF2B5EF4-FFF2-40B4-BE49-F238E27FC236}">
              <a16:creationId xmlns:a16="http://schemas.microsoft.com/office/drawing/2014/main" id="{049B8A2E-4A23-46F6-A08B-D856E6939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83" name="Text Box 7">
          <a:extLst>
            <a:ext uri="{FF2B5EF4-FFF2-40B4-BE49-F238E27FC236}">
              <a16:creationId xmlns:a16="http://schemas.microsoft.com/office/drawing/2014/main" id="{9AA0CDEB-D716-4064-9253-2B3E99A8D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84" name="Text Box 7">
          <a:extLst>
            <a:ext uri="{FF2B5EF4-FFF2-40B4-BE49-F238E27FC236}">
              <a16:creationId xmlns:a16="http://schemas.microsoft.com/office/drawing/2014/main" id="{12CC0A60-AD71-43EF-887C-C64EC1810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85" name="Text Box 7">
          <a:extLst>
            <a:ext uri="{FF2B5EF4-FFF2-40B4-BE49-F238E27FC236}">
              <a16:creationId xmlns:a16="http://schemas.microsoft.com/office/drawing/2014/main" id="{F63A4A3B-C5ED-4147-80E4-81F3B08DA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86" name="Text Box 7">
          <a:extLst>
            <a:ext uri="{FF2B5EF4-FFF2-40B4-BE49-F238E27FC236}">
              <a16:creationId xmlns:a16="http://schemas.microsoft.com/office/drawing/2014/main" id="{27B56767-018F-4A84-81F6-80A850CF2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87" name="Text Box 7">
          <a:extLst>
            <a:ext uri="{FF2B5EF4-FFF2-40B4-BE49-F238E27FC236}">
              <a16:creationId xmlns:a16="http://schemas.microsoft.com/office/drawing/2014/main" id="{EFB8E8FC-391F-48D2-A2C3-B68A8011D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88" name="Text Box 7">
          <a:extLst>
            <a:ext uri="{FF2B5EF4-FFF2-40B4-BE49-F238E27FC236}">
              <a16:creationId xmlns:a16="http://schemas.microsoft.com/office/drawing/2014/main" id="{59F89AC8-6141-43F6-B9F9-0B56957C8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89" name="Text Box 7">
          <a:extLst>
            <a:ext uri="{FF2B5EF4-FFF2-40B4-BE49-F238E27FC236}">
              <a16:creationId xmlns:a16="http://schemas.microsoft.com/office/drawing/2014/main" id="{22CE8B19-6174-4E87-AF6E-362F05113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90" name="Text Box 7">
          <a:extLst>
            <a:ext uri="{FF2B5EF4-FFF2-40B4-BE49-F238E27FC236}">
              <a16:creationId xmlns:a16="http://schemas.microsoft.com/office/drawing/2014/main" id="{D2CE2166-74B6-4961-8E78-C52E9905C2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91" name="Text Box 7">
          <a:extLst>
            <a:ext uri="{FF2B5EF4-FFF2-40B4-BE49-F238E27FC236}">
              <a16:creationId xmlns:a16="http://schemas.microsoft.com/office/drawing/2014/main" id="{4E441A20-BD1F-4284-A184-232812F241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92" name="Text Box 7">
          <a:extLst>
            <a:ext uri="{FF2B5EF4-FFF2-40B4-BE49-F238E27FC236}">
              <a16:creationId xmlns:a16="http://schemas.microsoft.com/office/drawing/2014/main" id="{2E8E0367-FAAE-4435-93BE-CCBCECFFC3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93" name="Text Box 7">
          <a:extLst>
            <a:ext uri="{FF2B5EF4-FFF2-40B4-BE49-F238E27FC236}">
              <a16:creationId xmlns:a16="http://schemas.microsoft.com/office/drawing/2014/main" id="{96CC5B1C-35F5-4830-A89A-D4DD90B1D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94" name="Text Box 7">
          <a:extLst>
            <a:ext uri="{FF2B5EF4-FFF2-40B4-BE49-F238E27FC236}">
              <a16:creationId xmlns:a16="http://schemas.microsoft.com/office/drawing/2014/main" id="{78C816D5-3ECF-43B9-B5E2-92F9CA02F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95" name="Text Box 7">
          <a:extLst>
            <a:ext uri="{FF2B5EF4-FFF2-40B4-BE49-F238E27FC236}">
              <a16:creationId xmlns:a16="http://schemas.microsoft.com/office/drawing/2014/main" id="{483C2A78-54AD-4CAF-BFDE-82EFE2075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96" name="Text Box 7">
          <a:extLst>
            <a:ext uri="{FF2B5EF4-FFF2-40B4-BE49-F238E27FC236}">
              <a16:creationId xmlns:a16="http://schemas.microsoft.com/office/drawing/2014/main" id="{A5FB296F-7531-4ACD-9C7D-D49B2C076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97" name="Text Box 7">
          <a:extLst>
            <a:ext uri="{FF2B5EF4-FFF2-40B4-BE49-F238E27FC236}">
              <a16:creationId xmlns:a16="http://schemas.microsoft.com/office/drawing/2014/main" id="{493A5727-5C50-48E0-8858-09BED88811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98" name="Text Box 7">
          <a:extLst>
            <a:ext uri="{FF2B5EF4-FFF2-40B4-BE49-F238E27FC236}">
              <a16:creationId xmlns:a16="http://schemas.microsoft.com/office/drawing/2014/main" id="{245BD4FD-108D-49E4-9CBE-831CACBDF7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899" name="Text Box 7">
          <a:extLst>
            <a:ext uri="{FF2B5EF4-FFF2-40B4-BE49-F238E27FC236}">
              <a16:creationId xmlns:a16="http://schemas.microsoft.com/office/drawing/2014/main" id="{7F85ABE7-7FB0-452A-87AE-4819DA37B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00" name="Text Box 7">
          <a:extLst>
            <a:ext uri="{FF2B5EF4-FFF2-40B4-BE49-F238E27FC236}">
              <a16:creationId xmlns:a16="http://schemas.microsoft.com/office/drawing/2014/main" id="{5F1B45A0-4DC2-4199-A08C-780F2D910F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01" name="Text Box 7">
          <a:extLst>
            <a:ext uri="{FF2B5EF4-FFF2-40B4-BE49-F238E27FC236}">
              <a16:creationId xmlns:a16="http://schemas.microsoft.com/office/drawing/2014/main" id="{900A44B8-E68E-414F-A912-8D9BEF67B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02" name="Text Box 7">
          <a:extLst>
            <a:ext uri="{FF2B5EF4-FFF2-40B4-BE49-F238E27FC236}">
              <a16:creationId xmlns:a16="http://schemas.microsoft.com/office/drawing/2014/main" id="{320C549F-03FF-494F-B761-67D1AADF21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03" name="Text Box 7">
          <a:extLst>
            <a:ext uri="{FF2B5EF4-FFF2-40B4-BE49-F238E27FC236}">
              <a16:creationId xmlns:a16="http://schemas.microsoft.com/office/drawing/2014/main" id="{33FC184D-CAC5-416D-BED4-48E9A26E5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04" name="Text Box 7">
          <a:extLst>
            <a:ext uri="{FF2B5EF4-FFF2-40B4-BE49-F238E27FC236}">
              <a16:creationId xmlns:a16="http://schemas.microsoft.com/office/drawing/2014/main" id="{15EB98CB-2D97-447D-8344-CE60B46C8E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05" name="Text Box 7">
          <a:extLst>
            <a:ext uri="{FF2B5EF4-FFF2-40B4-BE49-F238E27FC236}">
              <a16:creationId xmlns:a16="http://schemas.microsoft.com/office/drawing/2014/main" id="{33A45664-7836-47F6-BB34-F03FF815AD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06" name="Text Box 7">
          <a:extLst>
            <a:ext uri="{FF2B5EF4-FFF2-40B4-BE49-F238E27FC236}">
              <a16:creationId xmlns:a16="http://schemas.microsoft.com/office/drawing/2014/main" id="{18BECA96-8A78-4DE1-8B97-FBF4F8C335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07" name="Text Box 7">
          <a:extLst>
            <a:ext uri="{FF2B5EF4-FFF2-40B4-BE49-F238E27FC236}">
              <a16:creationId xmlns:a16="http://schemas.microsoft.com/office/drawing/2014/main" id="{A93DB6D1-A6AD-471E-A7B9-081CC1C2EA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08" name="Text Box 7">
          <a:extLst>
            <a:ext uri="{FF2B5EF4-FFF2-40B4-BE49-F238E27FC236}">
              <a16:creationId xmlns:a16="http://schemas.microsoft.com/office/drawing/2014/main" id="{E8F5ACF7-6680-4AB7-94A2-CD20AEF1E5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09" name="Text Box 7">
          <a:extLst>
            <a:ext uri="{FF2B5EF4-FFF2-40B4-BE49-F238E27FC236}">
              <a16:creationId xmlns:a16="http://schemas.microsoft.com/office/drawing/2014/main" id="{1CD31F25-B144-4EAD-BBDD-5F2A5D6FCC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10" name="Text Box 7">
          <a:extLst>
            <a:ext uri="{FF2B5EF4-FFF2-40B4-BE49-F238E27FC236}">
              <a16:creationId xmlns:a16="http://schemas.microsoft.com/office/drawing/2014/main" id="{9977ED87-4D65-461E-A0D1-6B60FD759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11" name="Text Box 7">
          <a:extLst>
            <a:ext uri="{FF2B5EF4-FFF2-40B4-BE49-F238E27FC236}">
              <a16:creationId xmlns:a16="http://schemas.microsoft.com/office/drawing/2014/main" id="{FDDBDE7C-DE2D-4716-95EA-011750FD3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12" name="Text Box 7">
          <a:extLst>
            <a:ext uri="{FF2B5EF4-FFF2-40B4-BE49-F238E27FC236}">
              <a16:creationId xmlns:a16="http://schemas.microsoft.com/office/drawing/2014/main" id="{CCE79598-D7C4-479D-92A9-367CBA1601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13" name="Text Box 7">
          <a:extLst>
            <a:ext uri="{FF2B5EF4-FFF2-40B4-BE49-F238E27FC236}">
              <a16:creationId xmlns:a16="http://schemas.microsoft.com/office/drawing/2014/main" id="{7584C662-D389-4A32-8D3B-19D391FA6A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14" name="Text Box 7">
          <a:extLst>
            <a:ext uri="{FF2B5EF4-FFF2-40B4-BE49-F238E27FC236}">
              <a16:creationId xmlns:a16="http://schemas.microsoft.com/office/drawing/2014/main" id="{8601B86B-67FD-40FC-A7CA-C938C0F31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15" name="Text Box 7">
          <a:extLst>
            <a:ext uri="{FF2B5EF4-FFF2-40B4-BE49-F238E27FC236}">
              <a16:creationId xmlns:a16="http://schemas.microsoft.com/office/drawing/2014/main" id="{D1C2C80E-F4E7-42BA-B21D-8C0835B229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16" name="Text Box 7">
          <a:extLst>
            <a:ext uri="{FF2B5EF4-FFF2-40B4-BE49-F238E27FC236}">
              <a16:creationId xmlns:a16="http://schemas.microsoft.com/office/drawing/2014/main" id="{25AE67CC-D240-4B09-9728-FA6209D00E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17" name="Text Box 7">
          <a:extLst>
            <a:ext uri="{FF2B5EF4-FFF2-40B4-BE49-F238E27FC236}">
              <a16:creationId xmlns:a16="http://schemas.microsoft.com/office/drawing/2014/main" id="{DFDCAC2B-348A-46E8-A2EF-26464DD9EA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18" name="Text Box 7">
          <a:extLst>
            <a:ext uri="{FF2B5EF4-FFF2-40B4-BE49-F238E27FC236}">
              <a16:creationId xmlns:a16="http://schemas.microsoft.com/office/drawing/2014/main" id="{02152366-0731-49A5-AABB-9FEDF8126E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19" name="Text Box 7">
          <a:extLst>
            <a:ext uri="{FF2B5EF4-FFF2-40B4-BE49-F238E27FC236}">
              <a16:creationId xmlns:a16="http://schemas.microsoft.com/office/drawing/2014/main" id="{AFAEB5F9-6462-4BBB-BA9E-2F51C511AA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20" name="Text Box 7">
          <a:extLst>
            <a:ext uri="{FF2B5EF4-FFF2-40B4-BE49-F238E27FC236}">
              <a16:creationId xmlns:a16="http://schemas.microsoft.com/office/drawing/2014/main" id="{9720E910-A9E8-4317-9D44-32020D3F4B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21" name="Text Box 7">
          <a:extLst>
            <a:ext uri="{FF2B5EF4-FFF2-40B4-BE49-F238E27FC236}">
              <a16:creationId xmlns:a16="http://schemas.microsoft.com/office/drawing/2014/main" id="{39340888-AC8E-45EE-803A-0FF8A5D10C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22" name="Text Box 7">
          <a:extLst>
            <a:ext uri="{FF2B5EF4-FFF2-40B4-BE49-F238E27FC236}">
              <a16:creationId xmlns:a16="http://schemas.microsoft.com/office/drawing/2014/main" id="{31B0BAB6-8501-47B4-B7AA-5DFE4F7D1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23" name="Text Box 7">
          <a:extLst>
            <a:ext uri="{FF2B5EF4-FFF2-40B4-BE49-F238E27FC236}">
              <a16:creationId xmlns:a16="http://schemas.microsoft.com/office/drawing/2014/main" id="{7ECC0870-AE38-4905-BBC2-5901BAD6AC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24" name="Text Box 7">
          <a:extLst>
            <a:ext uri="{FF2B5EF4-FFF2-40B4-BE49-F238E27FC236}">
              <a16:creationId xmlns:a16="http://schemas.microsoft.com/office/drawing/2014/main" id="{A76A4267-2C08-4A70-A0CC-A00951084F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25" name="Text Box 7">
          <a:extLst>
            <a:ext uri="{FF2B5EF4-FFF2-40B4-BE49-F238E27FC236}">
              <a16:creationId xmlns:a16="http://schemas.microsoft.com/office/drawing/2014/main" id="{94BC5ACC-0D35-45B2-86D0-BA9312061F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26" name="Text Box 7">
          <a:extLst>
            <a:ext uri="{FF2B5EF4-FFF2-40B4-BE49-F238E27FC236}">
              <a16:creationId xmlns:a16="http://schemas.microsoft.com/office/drawing/2014/main" id="{417FC150-B042-442C-9281-8B3C732EC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27" name="Text Box 7">
          <a:extLst>
            <a:ext uri="{FF2B5EF4-FFF2-40B4-BE49-F238E27FC236}">
              <a16:creationId xmlns:a16="http://schemas.microsoft.com/office/drawing/2014/main" id="{9EB379A6-E5EE-485D-8D61-E7A093A26A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28" name="Text Box 7">
          <a:extLst>
            <a:ext uri="{FF2B5EF4-FFF2-40B4-BE49-F238E27FC236}">
              <a16:creationId xmlns:a16="http://schemas.microsoft.com/office/drawing/2014/main" id="{86242AEB-657F-42A8-A860-023F23D66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29" name="Text Box 7">
          <a:extLst>
            <a:ext uri="{FF2B5EF4-FFF2-40B4-BE49-F238E27FC236}">
              <a16:creationId xmlns:a16="http://schemas.microsoft.com/office/drawing/2014/main" id="{CABAF008-5DFC-4CDD-B014-A9B83129B7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30" name="Text Box 7">
          <a:extLst>
            <a:ext uri="{FF2B5EF4-FFF2-40B4-BE49-F238E27FC236}">
              <a16:creationId xmlns:a16="http://schemas.microsoft.com/office/drawing/2014/main" id="{52673B1A-646B-48AF-8D88-5E48D9C2C3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31" name="Text Box 7">
          <a:extLst>
            <a:ext uri="{FF2B5EF4-FFF2-40B4-BE49-F238E27FC236}">
              <a16:creationId xmlns:a16="http://schemas.microsoft.com/office/drawing/2014/main" id="{D2C72D74-CFE6-446D-B20A-18B90AF97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32" name="Text Box 7">
          <a:extLst>
            <a:ext uri="{FF2B5EF4-FFF2-40B4-BE49-F238E27FC236}">
              <a16:creationId xmlns:a16="http://schemas.microsoft.com/office/drawing/2014/main" id="{77AF8223-9167-4EEE-9EC2-AF67AECDD1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33" name="Text Box 7">
          <a:extLst>
            <a:ext uri="{FF2B5EF4-FFF2-40B4-BE49-F238E27FC236}">
              <a16:creationId xmlns:a16="http://schemas.microsoft.com/office/drawing/2014/main" id="{43FB5303-2E25-4E16-AC01-684E9FB0B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34" name="Text Box 7">
          <a:extLst>
            <a:ext uri="{FF2B5EF4-FFF2-40B4-BE49-F238E27FC236}">
              <a16:creationId xmlns:a16="http://schemas.microsoft.com/office/drawing/2014/main" id="{0781FBC4-F099-464C-A6CF-28B596E06A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5935" name="Text Box 7">
          <a:extLst>
            <a:ext uri="{FF2B5EF4-FFF2-40B4-BE49-F238E27FC236}">
              <a16:creationId xmlns:a16="http://schemas.microsoft.com/office/drawing/2014/main" id="{55D4073B-3045-4C57-9719-063A948FE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36" name="Text Box 7">
          <a:extLst>
            <a:ext uri="{FF2B5EF4-FFF2-40B4-BE49-F238E27FC236}">
              <a16:creationId xmlns:a16="http://schemas.microsoft.com/office/drawing/2014/main" id="{C0CD37FA-52D8-4AD9-9B41-29086366DCA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37" name="Text Box 7">
          <a:extLst>
            <a:ext uri="{FF2B5EF4-FFF2-40B4-BE49-F238E27FC236}">
              <a16:creationId xmlns:a16="http://schemas.microsoft.com/office/drawing/2014/main" id="{53218293-2A15-4CDE-B292-0E4A105228C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38" name="Text Box 7">
          <a:extLst>
            <a:ext uri="{FF2B5EF4-FFF2-40B4-BE49-F238E27FC236}">
              <a16:creationId xmlns:a16="http://schemas.microsoft.com/office/drawing/2014/main" id="{D05C3F36-FD10-4DE8-A5C5-83D624F3C5E5}"/>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39" name="Text Box 7">
          <a:extLst>
            <a:ext uri="{FF2B5EF4-FFF2-40B4-BE49-F238E27FC236}">
              <a16:creationId xmlns:a16="http://schemas.microsoft.com/office/drawing/2014/main" id="{BA65C5E5-EBB1-4001-BACA-FEFCA4CCF13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0" name="Text Box 7">
          <a:extLst>
            <a:ext uri="{FF2B5EF4-FFF2-40B4-BE49-F238E27FC236}">
              <a16:creationId xmlns:a16="http://schemas.microsoft.com/office/drawing/2014/main" id="{663ADEA7-9627-43DD-A696-0CAC1E1799B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1" name="Text Box 7">
          <a:extLst>
            <a:ext uri="{FF2B5EF4-FFF2-40B4-BE49-F238E27FC236}">
              <a16:creationId xmlns:a16="http://schemas.microsoft.com/office/drawing/2014/main" id="{BF33C689-15E1-4471-9A8C-EABF406D054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2" name="Text Box 7">
          <a:extLst>
            <a:ext uri="{FF2B5EF4-FFF2-40B4-BE49-F238E27FC236}">
              <a16:creationId xmlns:a16="http://schemas.microsoft.com/office/drawing/2014/main" id="{D2DDF660-ECD6-41AB-A374-414AABB553C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3" name="Text Box 7">
          <a:extLst>
            <a:ext uri="{FF2B5EF4-FFF2-40B4-BE49-F238E27FC236}">
              <a16:creationId xmlns:a16="http://schemas.microsoft.com/office/drawing/2014/main" id="{1634B7E6-CC0D-49BF-86DB-DFA976816B2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4" name="Text Box 7">
          <a:extLst>
            <a:ext uri="{FF2B5EF4-FFF2-40B4-BE49-F238E27FC236}">
              <a16:creationId xmlns:a16="http://schemas.microsoft.com/office/drawing/2014/main" id="{A0C280B9-1347-4BF4-B676-E23303B13D2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5" name="Text Box 7">
          <a:extLst>
            <a:ext uri="{FF2B5EF4-FFF2-40B4-BE49-F238E27FC236}">
              <a16:creationId xmlns:a16="http://schemas.microsoft.com/office/drawing/2014/main" id="{C77F7572-61B7-4772-929B-FB8675AB2564}"/>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6" name="Text Box 7">
          <a:extLst>
            <a:ext uri="{FF2B5EF4-FFF2-40B4-BE49-F238E27FC236}">
              <a16:creationId xmlns:a16="http://schemas.microsoft.com/office/drawing/2014/main" id="{D6021B20-018E-48B3-B69D-998CDC680545}"/>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7" name="Text Box 7">
          <a:extLst>
            <a:ext uri="{FF2B5EF4-FFF2-40B4-BE49-F238E27FC236}">
              <a16:creationId xmlns:a16="http://schemas.microsoft.com/office/drawing/2014/main" id="{0AA35C99-4362-41D2-95E1-FD4A1E6B8F94}"/>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8" name="Text Box 7">
          <a:extLst>
            <a:ext uri="{FF2B5EF4-FFF2-40B4-BE49-F238E27FC236}">
              <a16:creationId xmlns:a16="http://schemas.microsoft.com/office/drawing/2014/main" id="{25CA11A3-1029-4D33-A537-192EBF735AF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49" name="Text Box 7">
          <a:extLst>
            <a:ext uri="{FF2B5EF4-FFF2-40B4-BE49-F238E27FC236}">
              <a16:creationId xmlns:a16="http://schemas.microsoft.com/office/drawing/2014/main" id="{6D7EF035-BD19-49F0-BC71-FC106892C2E9}"/>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0" name="Text Box 7">
          <a:extLst>
            <a:ext uri="{FF2B5EF4-FFF2-40B4-BE49-F238E27FC236}">
              <a16:creationId xmlns:a16="http://schemas.microsoft.com/office/drawing/2014/main" id="{D7D5037D-B99A-4A72-A069-D24339AE410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1" name="Text Box 7">
          <a:extLst>
            <a:ext uri="{FF2B5EF4-FFF2-40B4-BE49-F238E27FC236}">
              <a16:creationId xmlns:a16="http://schemas.microsoft.com/office/drawing/2014/main" id="{4932B1CD-FA7B-42A5-ABDF-692C581CA03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2" name="Text Box 7">
          <a:extLst>
            <a:ext uri="{FF2B5EF4-FFF2-40B4-BE49-F238E27FC236}">
              <a16:creationId xmlns:a16="http://schemas.microsoft.com/office/drawing/2014/main" id="{3DC7A300-753D-4AA4-B571-67E4CEF0FA4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3" name="Text Box 7">
          <a:extLst>
            <a:ext uri="{FF2B5EF4-FFF2-40B4-BE49-F238E27FC236}">
              <a16:creationId xmlns:a16="http://schemas.microsoft.com/office/drawing/2014/main" id="{DFAD7CFB-CEBD-45D9-AE52-10752082B0A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4" name="Text Box 7">
          <a:extLst>
            <a:ext uri="{FF2B5EF4-FFF2-40B4-BE49-F238E27FC236}">
              <a16:creationId xmlns:a16="http://schemas.microsoft.com/office/drawing/2014/main" id="{AD0E9B64-AA36-4DB5-9D75-85195165CF9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5" name="Text Box 7">
          <a:extLst>
            <a:ext uri="{FF2B5EF4-FFF2-40B4-BE49-F238E27FC236}">
              <a16:creationId xmlns:a16="http://schemas.microsoft.com/office/drawing/2014/main" id="{5B889D2B-D81C-41EB-8774-83FB48F5999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6" name="Text Box 7">
          <a:extLst>
            <a:ext uri="{FF2B5EF4-FFF2-40B4-BE49-F238E27FC236}">
              <a16:creationId xmlns:a16="http://schemas.microsoft.com/office/drawing/2014/main" id="{4DB90675-833A-4622-B03D-072810D6314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7" name="Text Box 7">
          <a:extLst>
            <a:ext uri="{FF2B5EF4-FFF2-40B4-BE49-F238E27FC236}">
              <a16:creationId xmlns:a16="http://schemas.microsoft.com/office/drawing/2014/main" id="{857DCDC6-7D2B-4B41-AFBC-C0D51692F6B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8" name="Text Box 7">
          <a:extLst>
            <a:ext uri="{FF2B5EF4-FFF2-40B4-BE49-F238E27FC236}">
              <a16:creationId xmlns:a16="http://schemas.microsoft.com/office/drawing/2014/main" id="{0623C5F8-7942-4871-8699-C583A8133A9F}"/>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59" name="Text Box 7">
          <a:extLst>
            <a:ext uri="{FF2B5EF4-FFF2-40B4-BE49-F238E27FC236}">
              <a16:creationId xmlns:a16="http://schemas.microsoft.com/office/drawing/2014/main" id="{4AC88AEC-542E-4EA6-A8F5-51CB6903DF3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0" name="Text Box 7">
          <a:extLst>
            <a:ext uri="{FF2B5EF4-FFF2-40B4-BE49-F238E27FC236}">
              <a16:creationId xmlns:a16="http://schemas.microsoft.com/office/drawing/2014/main" id="{87DA7EC5-7238-4A15-B897-80287D82A3B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1" name="Text Box 7">
          <a:extLst>
            <a:ext uri="{FF2B5EF4-FFF2-40B4-BE49-F238E27FC236}">
              <a16:creationId xmlns:a16="http://schemas.microsoft.com/office/drawing/2014/main" id="{1542A5AC-C6EF-4277-B222-128C36EC20E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2" name="Text Box 7">
          <a:extLst>
            <a:ext uri="{FF2B5EF4-FFF2-40B4-BE49-F238E27FC236}">
              <a16:creationId xmlns:a16="http://schemas.microsoft.com/office/drawing/2014/main" id="{E13D20D5-12CB-4E5F-95AA-30137793BBF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3" name="Text Box 7">
          <a:extLst>
            <a:ext uri="{FF2B5EF4-FFF2-40B4-BE49-F238E27FC236}">
              <a16:creationId xmlns:a16="http://schemas.microsoft.com/office/drawing/2014/main" id="{DFE6AFD6-541B-40E5-BB58-DA14085A04E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4" name="Text Box 7">
          <a:extLst>
            <a:ext uri="{FF2B5EF4-FFF2-40B4-BE49-F238E27FC236}">
              <a16:creationId xmlns:a16="http://schemas.microsoft.com/office/drawing/2014/main" id="{C88DB0FD-1D51-415D-99E1-D98BF2C29A9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5" name="Text Box 7">
          <a:extLst>
            <a:ext uri="{FF2B5EF4-FFF2-40B4-BE49-F238E27FC236}">
              <a16:creationId xmlns:a16="http://schemas.microsoft.com/office/drawing/2014/main" id="{C3FFED2D-A5A5-4A90-9B0A-E3EBD5F00E5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6" name="Text Box 7">
          <a:extLst>
            <a:ext uri="{FF2B5EF4-FFF2-40B4-BE49-F238E27FC236}">
              <a16:creationId xmlns:a16="http://schemas.microsoft.com/office/drawing/2014/main" id="{809E25DC-AEDD-40CC-8358-DB6B9358BE2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7" name="Text Box 7">
          <a:extLst>
            <a:ext uri="{FF2B5EF4-FFF2-40B4-BE49-F238E27FC236}">
              <a16:creationId xmlns:a16="http://schemas.microsoft.com/office/drawing/2014/main" id="{FFBADA7B-EC38-49E5-832A-9C987B6EDF7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8" name="Text Box 7">
          <a:extLst>
            <a:ext uri="{FF2B5EF4-FFF2-40B4-BE49-F238E27FC236}">
              <a16:creationId xmlns:a16="http://schemas.microsoft.com/office/drawing/2014/main" id="{4E29E1AB-D3E5-4E5E-B8B1-A5F00ED3C08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69" name="Text Box 7">
          <a:extLst>
            <a:ext uri="{FF2B5EF4-FFF2-40B4-BE49-F238E27FC236}">
              <a16:creationId xmlns:a16="http://schemas.microsoft.com/office/drawing/2014/main" id="{5CF19676-D0F4-4855-909D-7E39CFF0442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0" name="Text Box 7">
          <a:extLst>
            <a:ext uri="{FF2B5EF4-FFF2-40B4-BE49-F238E27FC236}">
              <a16:creationId xmlns:a16="http://schemas.microsoft.com/office/drawing/2014/main" id="{6795F85D-73EF-460E-B2A2-5265338FEEB0}"/>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1" name="Text Box 7">
          <a:extLst>
            <a:ext uri="{FF2B5EF4-FFF2-40B4-BE49-F238E27FC236}">
              <a16:creationId xmlns:a16="http://schemas.microsoft.com/office/drawing/2014/main" id="{AFDAD0CC-E564-4687-B45C-BB573BCB86F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2" name="Text Box 7">
          <a:extLst>
            <a:ext uri="{FF2B5EF4-FFF2-40B4-BE49-F238E27FC236}">
              <a16:creationId xmlns:a16="http://schemas.microsoft.com/office/drawing/2014/main" id="{CDE50776-0AAF-4E7B-81FF-B9C483483B4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3" name="Text Box 7">
          <a:extLst>
            <a:ext uri="{FF2B5EF4-FFF2-40B4-BE49-F238E27FC236}">
              <a16:creationId xmlns:a16="http://schemas.microsoft.com/office/drawing/2014/main" id="{4D8BA1FB-7CDF-4C45-B2B0-8B570297C40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4" name="Text Box 7">
          <a:extLst>
            <a:ext uri="{FF2B5EF4-FFF2-40B4-BE49-F238E27FC236}">
              <a16:creationId xmlns:a16="http://schemas.microsoft.com/office/drawing/2014/main" id="{7F66A1E5-5F7D-4A89-98BC-E9F17FA8EC4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5" name="Text Box 7">
          <a:extLst>
            <a:ext uri="{FF2B5EF4-FFF2-40B4-BE49-F238E27FC236}">
              <a16:creationId xmlns:a16="http://schemas.microsoft.com/office/drawing/2014/main" id="{6E4BC658-4839-45F9-8C8E-101C4390ED8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6" name="Text Box 7">
          <a:extLst>
            <a:ext uri="{FF2B5EF4-FFF2-40B4-BE49-F238E27FC236}">
              <a16:creationId xmlns:a16="http://schemas.microsoft.com/office/drawing/2014/main" id="{AA17A51D-B89F-4D9B-BE8E-FDE5655F65F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7" name="Text Box 7">
          <a:extLst>
            <a:ext uri="{FF2B5EF4-FFF2-40B4-BE49-F238E27FC236}">
              <a16:creationId xmlns:a16="http://schemas.microsoft.com/office/drawing/2014/main" id="{CE2B8EDA-1FE4-4B77-A2C2-3F6A86AECF90}"/>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8" name="Text Box 7">
          <a:extLst>
            <a:ext uri="{FF2B5EF4-FFF2-40B4-BE49-F238E27FC236}">
              <a16:creationId xmlns:a16="http://schemas.microsoft.com/office/drawing/2014/main" id="{C7E73F75-F7CC-4C69-818A-869BC7E83963}"/>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79" name="Text Box 7">
          <a:extLst>
            <a:ext uri="{FF2B5EF4-FFF2-40B4-BE49-F238E27FC236}">
              <a16:creationId xmlns:a16="http://schemas.microsoft.com/office/drawing/2014/main" id="{426B0946-D985-4AC2-BD89-F70CEED8B5C1}"/>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0" name="Text Box 7">
          <a:extLst>
            <a:ext uri="{FF2B5EF4-FFF2-40B4-BE49-F238E27FC236}">
              <a16:creationId xmlns:a16="http://schemas.microsoft.com/office/drawing/2014/main" id="{DA969B99-EE19-4EEA-A5A8-CB267FC9DFA2}"/>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1" name="Text Box 7">
          <a:extLst>
            <a:ext uri="{FF2B5EF4-FFF2-40B4-BE49-F238E27FC236}">
              <a16:creationId xmlns:a16="http://schemas.microsoft.com/office/drawing/2014/main" id="{A2B52CE0-DA3E-40AC-9D4B-F562B95361E9}"/>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2" name="Text Box 7">
          <a:extLst>
            <a:ext uri="{FF2B5EF4-FFF2-40B4-BE49-F238E27FC236}">
              <a16:creationId xmlns:a16="http://schemas.microsoft.com/office/drawing/2014/main" id="{B3738F1B-74BC-49EC-9FE2-E23DEB5313B4}"/>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3" name="Text Box 7">
          <a:extLst>
            <a:ext uri="{FF2B5EF4-FFF2-40B4-BE49-F238E27FC236}">
              <a16:creationId xmlns:a16="http://schemas.microsoft.com/office/drawing/2014/main" id="{00D96AE8-F8A6-4DB7-8172-2BDB262C39F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4" name="Text Box 7">
          <a:extLst>
            <a:ext uri="{FF2B5EF4-FFF2-40B4-BE49-F238E27FC236}">
              <a16:creationId xmlns:a16="http://schemas.microsoft.com/office/drawing/2014/main" id="{F4D8EC50-E898-4EFA-8D01-1696C416AA39}"/>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5" name="Text Box 7">
          <a:extLst>
            <a:ext uri="{FF2B5EF4-FFF2-40B4-BE49-F238E27FC236}">
              <a16:creationId xmlns:a16="http://schemas.microsoft.com/office/drawing/2014/main" id="{1D687F51-5035-4A9C-BD3B-CB2F347F8E71}"/>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6" name="Text Box 7">
          <a:extLst>
            <a:ext uri="{FF2B5EF4-FFF2-40B4-BE49-F238E27FC236}">
              <a16:creationId xmlns:a16="http://schemas.microsoft.com/office/drawing/2014/main" id="{9B30E199-3213-4216-986B-9391FDC6B3C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7" name="Text Box 7">
          <a:extLst>
            <a:ext uri="{FF2B5EF4-FFF2-40B4-BE49-F238E27FC236}">
              <a16:creationId xmlns:a16="http://schemas.microsoft.com/office/drawing/2014/main" id="{40989CE2-D7BE-4578-968E-AC500E27A5F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8" name="Text Box 7">
          <a:extLst>
            <a:ext uri="{FF2B5EF4-FFF2-40B4-BE49-F238E27FC236}">
              <a16:creationId xmlns:a16="http://schemas.microsoft.com/office/drawing/2014/main" id="{6326FF49-08A9-4632-B4B9-A647489FC641}"/>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89" name="Text Box 7">
          <a:extLst>
            <a:ext uri="{FF2B5EF4-FFF2-40B4-BE49-F238E27FC236}">
              <a16:creationId xmlns:a16="http://schemas.microsoft.com/office/drawing/2014/main" id="{A4868C62-4ACA-4A8D-8321-598C7B134CD8}"/>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0" name="Text Box 7">
          <a:extLst>
            <a:ext uri="{FF2B5EF4-FFF2-40B4-BE49-F238E27FC236}">
              <a16:creationId xmlns:a16="http://schemas.microsoft.com/office/drawing/2014/main" id="{3DC81EEC-CC16-4D6D-85D7-B10D454302F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1" name="Text Box 7">
          <a:extLst>
            <a:ext uri="{FF2B5EF4-FFF2-40B4-BE49-F238E27FC236}">
              <a16:creationId xmlns:a16="http://schemas.microsoft.com/office/drawing/2014/main" id="{150DBF32-1565-4620-BCBD-F47B721BCA1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2" name="Text Box 7">
          <a:extLst>
            <a:ext uri="{FF2B5EF4-FFF2-40B4-BE49-F238E27FC236}">
              <a16:creationId xmlns:a16="http://schemas.microsoft.com/office/drawing/2014/main" id="{04124A21-C853-4E70-B1F5-5767711DB80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3" name="Text Box 7">
          <a:extLst>
            <a:ext uri="{FF2B5EF4-FFF2-40B4-BE49-F238E27FC236}">
              <a16:creationId xmlns:a16="http://schemas.microsoft.com/office/drawing/2014/main" id="{6EC63945-70BB-43D8-9642-4E273791294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4" name="Text Box 7">
          <a:extLst>
            <a:ext uri="{FF2B5EF4-FFF2-40B4-BE49-F238E27FC236}">
              <a16:creationId xmlns:a16="http://schemas.microsoft.com/office/drawing/2014/main" id="{2A43B9EE-A2BE-4266-9D30-18384834BCA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5" name="Text Box 7">
          <a:extLst>
            <a:ext uri="{FF2B5EF4-FFF2-40B4-BE49-F238E27FC236}">
              <a16:creationId xmlns:a16="http://schemas.microsoft.com/office/drawing/2014/main" id="{A6724F71-2B82-4690-A4F2-8DEE770B7448}"/>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6" name="Text Box 7">
          <a:extLst>
            <a:ext uri="{FF2B5EF4-FFF2-40B4-BE49-F238E27FC236}">
              <a16:creationId xmlns:a16="http://schemas.microsoft.com/office/drawing/2014/main" id="{1B47378A-1C7A-4305-9450-1FEA54ADC3E4}"/>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7" name="Text Box 7">
          <a:extLst>
            <a:ext uri="{FF2B5EF4-FFF2-40B4-BE49-F238E27FC236}">
              <a16:creationId xmlns:a16="http://schemas.microsoft.com/office/drawing/2014/main" id="{41219D97-74AE-483E-B440-800782B7B60F}"/>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8" name="Text Box 7">
          <a:extLst>
            <a:ext uri="{FF2B5EF4-FFF2-40B4-BE49-F238E27FC236}">
              <a16:creationId xmlns:a16="http://schemas.microsoft.com/office/drawing/2014/main" id="{DB01194C-9E58-46CA-A3E9-48A9D59A57E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5999" name="Text Box 7">
          <a:extLst>
            <a:ext uri="{FF2B5EF4-FFF2-40B4-BE49-F238E27FC236}">
              <a16:creationId xmlns:a16="http://schemas.microsoft.com/office/drawing/2014/main" id="{A24694E7-0A53-4A12-95ED-8E7B3287E40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0" name="Text Box 7">
          <a:extLst>
            <a:ext uri="{FF2B5EF4-FFF2-40B4-BE49-F238E27FC236}">
              <a16:creationId xmlns:a16="http://schemas.microsoft.com/office/drawing/2014/main" id="{76B07EA9-4268-49CA-BE01-5255F23E660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1" name="Text Box 7">
          <a:extLst>
            <a:ext uri="{FF2B5EF4-FFF2-40B4-BE49-F238E27FC236}">
              <a16:creationId xmlns:a16="http://schemas.microsoft.com/office/drawing/2014/main" id="{9D85A497-9878-4055-96FE-5BE477FA83A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2" name="Text Box 7">
          <a:extLst>
            <a:ext uri="{FF2B5EF4-FFF2-40B4-BE49-F238E27FC236}">
              <a16:creationId xmlns:a16="http://schemas.microsoft.com/office/drawing/2014/main" id="{3C227BB7-A264-4D97-B805-43FABA38988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3" name="Text Box 7">
          <a:extLst>
            <a:ext uri="{FF2B5EF4-FFF2-40B4-BE49-F238E27FC236}">
              <a16:creationId xmlns:a16="http://schemas.microsoft.com/office/drawing/2014/main" id="{5590CCEE-1E56-414F-91C0-B7992EF64585}"/>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4" name="Text Box 7">
          <a:extLst>
            <a:ext uri="{FF2B5EF4-FFF2-40B4-BE49-F238E27FC236}">
              <a16:creationId xmlns:a16="http://schemas.microsoft.com/office/drawing/2014/main" id="{9A2290B3-A1D4-416C-A2B3-5E1B8AC94D68}"/>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5" name="Text Box 7">
          <a:extLst>
            <a:ext uri="{FF2B5EF4-FFF2-40B4-BE49-F238E27FC236}">
              <a16:creationId xmlns:a16="http://schemas.microsoft.com/office/drawing/2014/main" id="{18A0F807-DAEC-408C-9470-15A10A7F6BB4}"/>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6" name="Text Box 7">
          <a:extLst>
            <a:ext uri="{FF2B5EF4-FFF2-40B4-BE49-F238E27FC236}">
              <a16:creationId xmlns:a16="http://schemas.microsoft.com/office/drawing/2014/main" id="{943449C5-84F7-4F1C-A22E-D295645BAC8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7" name="Text Box 7">
          <a:extLst>
            <a:ext uri="{FF2B5EF4-FFF2-40B4-BE49-F238E27FC236}">
              <a16:creationId xmlns:a16="http://schemas.microsoft.com/office/drawing/2014/main" id="{7E78FC73-D03F-4A98-9725-5CAF9C1A846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8" name="Text Box 7">
          <a:extLst>
            <a:ext uri="{FF2B5EF4-FFF2-40B4-BE49-F238E27FC236}">
              <a16:creationId xmlns:a16="http://schemas.microsoft.com/office/drawing/2014/main" id="{A5A55CD2-578B-4C77-A6FD-05C8DBE7133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09" name="Text Box 7">
          <a:extLst>
            <a:ext uri="{FF2B5EF4-FFF2-40B4-BE49-F238E27FC236}">
              <a16:creationId xmlns:a16="http://schemas.microsoft.com/office/drawing/2014/main" id="{5CCCAE48-B33C-465F-816E-DED1EC0ED6CD}"/>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6010" name="Text Box 7">
          <a:extLst>
            <a:ext uri="{FF2B5EF4-FFF2-40B4-BE49-F238E27FC236}">
              <a16:creationId xmlns:a16="http://schemas.microsoft.com/office/drawing/2014/main" id="{C8748246-4DB6-4815-A74E-082ACDDF5520}"/>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4" name="Text Box 7">
          <a:extLst>
            <a:ext uri="{FF2B5EF4-FFF2-40B4-BE49-F238E27FC236}">
              <a16:creationId xmlns:a16="http://schemas.microsoft.com/office/drawing/2014/main" id="{5396F693-CD08-45F5-8A31-6FD09C086F2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5" name="Text Box 7">
          <a:extLst>
            <a:ext uri="{FF2B5EF4-FFF2-40B4-BE49-F238E27FC236}">
              <a16:creationId xmlns:a16="http://schemas.microsoft.com/office/drawing/2014/main" id="{E361E467-2750-4808-AD23-6EA95093F95E}"/>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6" name="Text Box 7">
          <a:extLst>
            <a:ext uri="{FF2B5EF4-FFF2-40B4-BE49-F238E27FC236}">
              <a16:creationId xmlns:a16="http://schemas.microsoft.com/office/drawing/2014/main" id="{6CF19B54-CD9A-4F07-88E4-35DB16BAF517}"/>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7" name="Text Box 7">
          <a:extLst>
            <a:ext uri="{FF2B5EF4-FFF2-40B4-BE49-F238E27FC236}">
              <a16:creationId xmlns:a16="http://schemas.microsoft.com/office/drawing/2014/main" id="{68004F3A-B97A-466B-94EF-B5E714CEE61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8" name="Text Box 7">
          <a:extLst>
            <a:ext uri="{FF2B5EF4-FFF2-40B4-BE49-F238E27FC236}">
              <a16:creationId xmlns:a16="http://schemas.microsoft.com/office/drawing/2014/main" id="{10061AA7-0828-418A-BC06-840150A3847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89" name="Text Box 7">
          <a:extLst>
            <a:ext uri="{FF2B5EF4-FFF2-40B4-BE49-F238E27FC236}">
              <a16:creationId xmlns:a16="http://schemas.microsoft.com/office/drawing/2014/main" id="{4B74F582-87E3-4E72-AF66-80C17E07CFDA}"/>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0" name="Text Box 7">
          <a:extLst>
            <a:ext uri="{FF2B5EF4-FFF2-40B4-BE49-F238E27FC236}">
              <a16:creationId xmlns:a16="http://schemas.microsoft.com/office/drawing/2014/main" id="{539B8101-6FD1-4234-A50B-FE4CD9999A7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1" name="Text Box 7">
          <a:extLst>
            <a:ext uri="{FF2B5EF4-FFF2-40B4-BE49-F238E27FC236}">
              <a16:creationId xmlns:a16="http://schemas.microsoft.com/office/drawing/2014/main" id="{7727B8B4-C4C3-4437-BEA2-D1C3B1C0AB70}"/>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2" name="Text Box 7">
          <a:extLst>
            <a:ext uri="{FF2B5EF4-FFF2-40B4-BE49-F238E27FC236}">
              <a16:creationId xmlns:a16="http://schemas.microsoft.com/office/drawing/2014/main" id="{04C3DB01-07CD-4EB5-943D-77C9A3281A60}"/>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3" name="Text Box 7">
          <a:extLst>
            <a:ext uri="{FF2B5EF4-FFF2-40B4-BE49-F238E27FC236}">
              <a16:creationId xmlns:a16="http://schemas.microsoft.com/office/drawing/2014/main" id="{FCB4D096-383F-4213-96CE-3E45F112FD95}"/>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4" name="Text Box 7">
          <a:extLst>
            <a:ext uri="{FF2B5EF4-FFF2-40B4-BE49-F238E27FC236}">
              <a16:creationId xmlns:a16="http://schemas.microsoft.com/office/drawing/2014/main" id="{12B22642-1DB6-464C-B8F3-4D3FFB475B0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5" name="Text Box 7">
          <a:extLst>
            <a:ext uri="{FF2B5EF4-FFF2-40B4-BE49-F238E27FC236}">
              <a16:creationId xmlns:a16="http://schemas.microsoft.com/office/drawing/2014/main" id="{A992B9AA-760F-48AC-8192-8A5442405B0B}"/>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6" name="Text Box 7">
          <a:extLst>
            <a:ext uri="{FF2B5EF4-FFF2-40B4-BE49-F238E27FC236}">
              <a16:creationId xmlns:a16="http://schemas.microsoft.com/office/drawing/2014/main" id="{DDBBE787-9E35-4B54-AE63-815AAE2248F9}"/>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7" name="Text Box 7">
          <a:extLst>
            <a:ext uri="{FF2B5EF4-FFF2-40B4-BE49-F238E27FC236}">
              <a16:creationId xmlns:a16="http://schemas.microsoft.com/office/drawing/2014/main" id="{0B2E5019-7FB8-418F-82DA-A0382783E546}"/>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8" name="Text Box 7">
          <a:extLst>
            <a:ext uri="{FF2B5EF4-FFF2-40B4-BE49-F238E27FC236}">
              <a16:creationId xmlns:a16="http://schemas.microsoft.com/office/drawing/2014/main" id="{FF05D05C-D670-4BAD-9B2F-4C0F706B3B8C}"/>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24</xdr:row>
      <xdr:rowOff>0</xdr:rowOff>
    </xdr:from>
    <xdr:to>
      <xdr:col>17</xdr:col>
      <xdr:colOff>985157</xdr:colOff>
      <xdr:row>24</xdr:row>
      <xdr:rowOff>0</xdr:rowOff>
    </xdr:to>
    <xdr:sp macro="[1]!mostrarControlesExistentes" textlink="">
      <xdr:nvSpPr>
        <xdr:cNvPr id="16399" name="Text Box 7">
          <a:extLst>
            <a:ext uri="{FF2B5EF4-FFF2-40B4-BE49-F238E27FC236}">
              <a16:creationId xmlns:a16="http://schemas.microsoft.com/office/drawing/2014/main" id="{3286A0AC-8C11-4A5F-84F9-44126BA8D0CF}"/>
            </a:ext>
          </a:extLst>
        </xdr:cNvPr>
        <xdr:cNvSpPr txBox="1">
          <a:spLocks noChangeArrowheads="1"/>
        </xdr:cNvSpPr>
      </xdr:nvSpPr>
      <xdr:spPr bwMode="auto">
        <a:xfrm>
          <a:off x="16040100" y="797242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0</xdr:colOff>
      <xdr:row>23</xdr:row>
      <xdr:rowOff>4328</xdr:rowOff>
    </xdr:from>
    <xdr:to>
      <xdr:col>18</xdr:col>
      <xdr:colOff>0</xdr:colOff>
      <xdr:row>23</xdr:row>
      <xdr:rowOff>4328</xdr:rowOff>
    </xdr:to>
    <xdr:sp macro="[1]!mostrarControlesExistentes" textlink="">
      <xdr:nvSpPr>
        <xdr:cNvPr id="6011" name="Text Box 7">
          <a:extLst>
            <a:ext uri="{FF2B5EF4-FFF2-40B4-BE49-F238E27FC236}">
              <a16:creationId xmlns:a16="http://schemas.microsoft.com/office/drawing/2014/main" id="{1ED7DA6B-61DA-44A4-B608-8FEF13329B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1]!mostrarControlesExistentes" textlink="">
      <xdr:nvSpPr>
        <xdr:cNvPr id="16404" name="Text Box 7">
          <a:extLst>
            <a:ext uri="{FF2B5EF4-FFF2-40B4-BE49-F238E27FC236}">
              <a16:creationId xmlns:a16="http://schemas.microsoft.com/office/drawing/2014/main" id="{635E66D3-ADB4-4CDD-B376-7676C9D7A684}"/>
            </a:ext>
          </a:extLst>
        </xdr:cNvPr>
        <xdr:cNvSpPr txBox="1">
          <a:spLocks noChangeArrowheads="1"/>
        </xdr:cNvSpPr>
      </xdr:nvSpPr>
      <xdr:spPr bwMode="auto">
        <a:xfrm>
          <a:off x="16040100" y="69913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1]!mostrarControlesExistentes" textlink="">
      <xdr:nvSpPr>
        <xdr:cNvPr id="16405" name="Text Box 7">
          <a:extLst>
            <a:ext uri="{FF2B5EF4-FFF2-40B4-BE49-F238E27FC236}">
              <a16:creationId xmlns:a16="http://schemas.microsoft.com/office/drawing/2014/main" id="{F7F7A559-5950-4F94-8BF6-AAD1711A57A3}"/>
            </a:ext>
          </a:extLst>
        </xdr:cNvPr>
        <xdr:cNvSpPr txBox="1">
          <a:spLocks noChangeArrowheads="1"/>
        </xdr:cNvSpPr>
      </xdr:nvSpPr>
      <xdr:spPr bwMode="auto">
        <a:xfrm>
          <a:off x="16040100" y="69913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1]!mostrarControlesExistentes" textlink="">
      <xdr:nvSpPr>
        <xdr:cNvPr id="16406" name="Text Box 7">
          <a:extLst>
            <a:ext uri="{FF2B5EF4-FFF2-40B4-BE49-F238E27FC236}">
              <a16:creationId xmlns:a16="http://schemas.microsoft.com/office/drawing/2014/main" id="{417A0397-C92D-4931-BFFF-F5DABFB7B130}"/>
            </a:ext>
          </a:extLst>
        </xdr:cNvPr>
        <xdr:cNvSpPr txBox="1">
          <a:spLocks noChangeArrowheads="1"/>
        </xdr:cNvSpPr>
      </xdr:nvSpPr>
      <xdr:spPr bwMode="auto">
        <a:xfrm>
          <a:off x="16040100" y="69913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1]!mostrarControlesExistentes" textlink="">
      <xdr:nvSpPr>
        <xdr:cNvPr id="16407" name="Text Box 7">
          <a:extLst>
            <a:ext uri="{FF2B5EF4-FFF2-40B4-BE49-F238E27FC236}">
              <a16:creationId xmlns:a16="http://schemas.microsoft.com/office/drawing/2014/main" id="{E10F3757-7CD5-4C92-9D44-DC02301CA1EA}"/>
            </a:ext>
          </a:extLst>
        </xdr:cNvPr>
        <xdr:cNvSpPr txBox="1">
          <a:spLocks noChangeArrowheads="1"/>
        </xdr:cNvSpPr>
      </xdr:nvSpPr>
      <xdr:spPr bwMode="auto">
        <a:xfrm>
          <a:off x="16040100" y="69913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22</xdr:row>
      <xdr:rowOff>200025</xdr:rowOff>
    </xdr:from>
    <xdr:to>
      <xdr:col>17</xdr:col>
      <xdr:colOff>985157</xdr:colOff>
      <xdr:row>22</xdr:row>
      <xdr:rowOff>200025</xdr:rowOff>
    </xdr:to>
    <xdr:sp macro="[1]!mostrarControlesExistentes" textlink="">
      <xdr:nvSpPr>
        <xdr:cNvPr id="16408" name="Text Box 7">
          <a:extLst>
            <a:ext uri="{FF2B5EF4-FFF2-40B4-BE49-F238E27FC236}">
              <a16:creationId xmlns:a16="http://schemas.microsoft.com/office/drawing/2014/main" id="{C1B46F0B-3B4E-45BE-B4BF-29802885D5ED}"/>
            </a:ext>
          </a:extLst>
        </xdr:cNvPr>
        <xdr:cNvSpPr txBox="1">
          <a:spLocks noChangeArrowheads="1"/>
        </xdr:cNvSpPr>
      </xdr:nvSpPr>
      <xdr:spPr bwMode="auto">
        <a:xfrm>
          <a:off x="16040100" y="69913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xdr:col>
      <xdr:colOff>952500</xdr:colOff>
      <xdr:row>20</xdr:row>
      <xdr:rowOff>104775</xdr:rowOff>
    </xdr:from>
    <xdr:to>
      <xdr:col>2</xdr:col>
      <xdr:colOff>952500</xdr:colOff>
      <xdr:row>21</xdr:row>
      <xdr:rowOff>88682</xdr:rowOff>
    </xdr:to>
    <xdr:sp macro="[0]!MostrarFuente_Impacto" textlink="">
      <xdr:nvSpPr>
        <xdr:cNvPr id="6012" name="Rectangle 52">
          <a:extLst>
            <a:ext uri="{FF2B5EF4-FFF2-40B4-BE49-F238E27FC236}">
              <a16:creationId xmlns:a16="http://schemas.microsoft.com/office/drawing/2014/main" id="{16145EA7-A3E3-4636-A6F5-F289465C5948}"/>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xdr:col>
      <xdr:colOff>869373</xdr:colOff>
      <xdr:row>1</xdr:row>
      <xdr:rowOff>156729</xdr:rowOff>
    </xdr:from>
    <xdr:to>
      <xdr:col>9</xdr:col>
      <xdr:colOff>355125</xdr:colOff>
      <xdr:row>1</xdr:row>
      <xdr:rowOff>167935</xdr:rowOff>
    </xdr:to>
    <xdr:cxnSp macro="">
      <xdr:nvCxnSpPr>
        <xdr:cNvPr id="16413" name="Conector recto 16412">
          <a:extLst>
            <a:ext uri="{FF2B5EF4-FFF2-40B4-BE49-F238E27FC236}">
              <a16:creationId xmlns:a16="http://schemas.microsoft.com/office/drawing/2014/main" id="{ECF27D12-CD5D-44C1-A84F-433CE639AF48}"/>
            </a:ext>
          </a:extLst>
        </xdr:cNvPr>
        <xdr:cNvCxnSpPr/>
      </xdr:nvCxnSpPr>
      <xdr:spPr>
        <a:xfrm>
          <a:off x="2736273" y="1233054"/>
          <a:ext cx="6867627" cy="11206"/>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600075</xdr:colOff>
      <xdr:row>19</xdr:row>
      <xdr:rowOff>76200</xdr:rowOff>
    </xdr:from>
    <xdr:to>
      <xdr:col>7</xdr:col>
      <xdr:colOff>1076325</xdr:colOff>
      <xdr:row>20</xdr:row>
      <xdr:rowOff>304800</xdr:rowOff>
    </xdr:to>
    <xdr:pic macro="[0]!NivelOrganizacional">
      <xdr:nvPicPr>
        <xdr:cNvPr id="577098" name="Imagen 6016" descr="http://publicdomainvectors.org/photos/purzen-Icon-with-question-mark.png">
          <a:extLst>
            <a:ext uri="{FF2B5EF4-FFF2-40B4-BE49-F238E27FC236}">
              <a16:creationId xmlns:a16="http://schemas.microsoft.com/office/drawing/2014/main" id="{26E2E05A-F7D4-49A6-B909-83A4BA0975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62775" y="60198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504825</xdr:colOff>
      <xdr:row>19</xdr:row>
      <xdr:rowOff>95250</xdr:rowOff>
    </xdr:from>
    <xdr:to>
      <xdr:col>9</xdr:col>
      <xdr:colOff>962025</xdr:colOff>
      <xdr:row>20</xdr:row>
      <xdr:rowOff>333375</xdr:rowOff>
    </xdr:to>
    <xdr:pic macro="[0]!Escalas_Probabilidad">
      <xdr:nvPicPr>
        <xdr:cNvPr id="577099" name="Imagen 6017" descr="http://publicdomainvectors.org/photos/purzen-Icon-with-question-mark.png">
          <a:extLst>
            <a:ext uri="{FF2B5EF4-FFF2-40B4-BE49-F238E27FC236}">
              <a16:creationId xmlns:a16="http://schemas.microsoft.com/office/drawing/2014/main" id="{7BE0C51D-EF42-40A1-AF7F-9265834DC5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10550" y="6038850"/>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19</xdr:row>
      <xdr:rowOff>95250</xdr:rowOff>
    </xdr:from>
    <xdr:to>
      <xdr:col>11</xdr:col>
      <xdr:colOff>847725</xdr:colOff>
      <xdr:row>20</xdr:row>
      <xdr:rowOff>333375</xdr:rowOff>
    </xdr:to>
    <xdr:pic macro="[0]!Escalas_impacto">
      <xdr:nvPicPr>
        <xdr:cNvPr id="577100" name="Imagen 6018" descr="http://publicdomainvectors.org/photos/purzen-Icon-with-question-mark.png">
          <a:extLst>
            <a:ext uri="{FF2B5EF4-FFF2-40B4-BE49-F238E27FC236}">
              <a16:creationId xmlns:a16="http://schemas.microsoft.com/office/drawing/2014/main" id="{F546CFED-CD3F-4427-B94D-5204DD94569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172700" y="603885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20</xdr:row>
      <xdr:rowOff>180975</xdr:rowOff>
    </xdr:from>
    <xdr:to>
      <xdr:col>2</xdr:col>
      <xdr:colOff>1038225</xdr:colOff>
      <xdr:row>20</xdr:row>
      <xdr:rowOff>533400</xdr:rowOff>
    </xdr:to>
    <xdr:pic>
      <xdr:nvPicPr>
        <xdr:cNvPr id="577101" name="Picture 45613" descr="depositphotos_56466653-Web-numbers-buttons">
          <a:extLst>
            <a:ext uri="{FF2B5EF4-FFF2-40B4-BE49-F238E27FC236}">
              <a16:creationId xmlns:a16="http://schemas.microsoft.com/office/drawing/2014/main" id="{F29FAC34-468C-4356-8148-6F58C8741CCB}"/>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l="5823" t="5421" r="55222" b="55823"/>
        <a:stretch>
          <a:fillRect/>
        </a:stretch>
      </xdr:blipFill>
      <xdr:spPr bwMode="auto">
        <a:xfrm>
          <a:off x="1190625" y="6362700"/>
          <a:ext cx="361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21</xdr:row>
      <xdr:rowOff>180975</xdr:rowOff>
    </xdr:from>
    <xdr:to>
      <xdr:col>4</xdr:col>
      <xdr:colOff>952500</xdr:colOff>
      <xdr:row>21</xdr:row>
      <xdr:rowOff>533400</xdr:rowOff>
    </xdr:to>
    <xdr:pic>
      <xdr:nvPicPr>
        <xdr:cNvPr id="577102" name="Picture 45614" descr="depositphotos_56466653-Web-numbers-buttons">
          <a:extLst>
            <a:ext uri="{FF2B5EF4-FFF2-40B4-BE49-F238E27FC236}">
              <a16:creationId xmlns:a16="http://schemas.microsoft.com/office/drawing/2014/main" id="{F4811ED1-C964-4C29-AAC5-0D641FD360CF}"/>
            </a:ext>
          </a:extLst>
        </xdr:cNvPr>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l="55222" t="5421" b="55823"/>
        <a:stretch>
          <a:fillRect/>
        </a:stretch>
      </xdr:blipFill>
      <xdr:spPr bwMode="auto">
        <a:xfrm>
          <a:off x="3105150" y="698182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21</xdr:row>
      <xdr:rowOff>142875</xdr:rowOff>
    </xdr:from>
    <xdr:to>
      <xdr:col>6</xdr:col>
      <xdr:colOff>895350</xdr:colOff>
      <xdr:row>21</xdr:row>
      <xdr:rowOff>561975</xdr:rowOff>
    </xdr:to>
    <xdr:pic>
      <xdr:nvPicPr>
        <xdr:cNvPr id="577103" name="Picture 45615" descr="depositphotos_56466653-Web-numbers-buttons">
          <a:extLst>
            <a:ext uri="{FF2B5EF4-FFF2-40B4-BE49-F238E27FC236}">
              <a16:creationId xmlns:a16="http://schemas.microsoft.com/office/drawing/2014/main" id="{BD7ABA4D-1ED1-4049-9A7B-7100DAA6B90C}"/>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l="6024" t="56627" r="56226"/>
        <a:stretch>
          <a:fillRect/>
        </a:stretch>
      </xdr:blipFill>
      <xdr:spPr bwMode="auto">
        <a:xfrm>
          <a:off x="5467350" y="6943725"/>
          <a:ext cx="371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22</xdr:row>
      <xdr:rowOff>200271</xdr:rowOff>
    </xdr:from>
    <xdr:to>
      <xdr:col>18</xdr:col>
      <xdr:colOff>0</xdr:colOff>
      <xdr:row>22</xdr:row>
      <xdr:rowOff>200271</xdr:rowOff>
    </xdr:to>
    <xdr:sp macro="[1]!mostrarControlesExistentes" textlink="">
      <xdr:nvSpPr>
        <xdr:cNvPr id="260896" name="Text Box 7">
          <a:extLst>
            <a:ext uri="{FF2B5EF4-FFF2-40B4-BE49-F238E27FC236}">
              <a16:creationId xmlns:a16="http://schemas.microsoft.com/office/drawing/2014/main" id="{C2C7294E-A491-4005-8385-B5DF2CC7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2" name="Text Box 7">
          <a:extLst>
            <a:ext uri="{FF2B5EF4-FFF2-40B4-BE49-F238E27FC236}">
              <a16:creationId xmlns:a16="http://schemas.microsoft.com/office/drawing/2014/main" id="{C4847D1F-BE0F-4EF4-AFCF-A162205FC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3" name="Text Box 7">
          <a:extLst>
            <a:ext uri="{FF2B5EF4-FFF2-40B4-BE49-F238E27FC236}">
              <a16:creationId xmlns:a16="http://schemas.microsoft.com/office/drawing/2014/main" id="{8D196C88-D5BF-408C-9110-8588D3670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4" name="Text Box 7">
          <a:extLst>
            <a:ext uri="{FF2B5EF4-FFF2-40B4-BE49-F238E27FC236}">
              <a16:creationId xmlns:a16="http://schemas.microsoft.com/office/drawing/2014/main" id="{3AB5CAB4-448A-403C-8788-9191002A8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5" name="Text Box 7">
          <a:extLst>
            <a:ext uri="{FF2B5EF4-FFF2-40B4-BE49-F238E27FC236}">
              <a16:creationId xmlns:a16="http://schemas.microsoft.com/office/drawing/2014/main" id="{0F0B4871-46E4-45EC-9615-64F48EEB4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6" name="Text Box 7">
          <a:extLst>
            <a:ext uri="{FF2B5EF4-FFF2-40B4-BE49-F238E27FC236}">
              <a16:creationId xmlns:a16="http://schemas.microsoft.com/office/drawing/2014/main" id="{5C7A0F61-4962-4AA3-8947-9885B53D0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7" name="Text Box 7">
          <a:extLst>
            <a:ext uri="{FF2B5EF4-FFF2-40B4-BE49-F238E27FC236}">
              <a16:creationId xmlns:a16="http://schemas.microsoft.com/office/drawing/2014/main" id="{6BAA245A-D51F-4A5B-BFB3-015BB352F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8" name="Text Box 7">
          <a:extLst>
            <a:ext uri="{FF2B5EF4-FFF2-40B4-BE49-F238E27FC236}">
              <a16:creationId xmlns:a16="http://schemas.microsoft.com/office/drawing/2014/main" id="{3CAD17BC-4370-4806-955D-9E7791C08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399" name="Text Box 7">
          <a:extLst>
            <a:ext uri="{FF2B5EF4-FFF2-40B4-BE49-F238E27FC236}">
              <a16:creationId xmlns:a16="http://schemas.microsoft.com/office/drawing/2014/main" id="{64A5D94B-3B93-4820-AE0E-AAB9DBD7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400" name="Text Box 7">
          <a:extLst>
            <a:ext uri="{FF2B5EF4-FFF2-40B4-BE49-F238E27FC236}">
              <a16:creationId xmlns:a16="http://schemas.microsoft.com/office/drawing/2014/main" id="{49E37772-B6D3-4A82-8767-948EFAFD8C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401" name="Text Box 7">
          <a:extLst>
            <a:ext uri="{FF2B5EF4-FFF2-40B4-BE49-F238E27FC236}">
              <a16:creationId xmlns:a16="http://schemas.microsoft.com/office/drawing/2014/main" id="{3F47AE80-D3A9-4CC6-8DAE-86E53DF2D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404" name="Text Box 7">
          <a:extLst>
            <a:ext uri="{FF2B5EF4-FFF2-40B4-BE49-F238E27FC236}">
              <a16:creationId xmlns:a16="http://schemas.microsoft.com/office/drawing/2014/main" id="{C3B520DC-A079-4177-9772-1C9E13A6DE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59405" name="Text Box 7">
          <a:extLst>
            <a:ext uri="{FF2B5EF4-FFF2-40B4-BE49-F238E27FC236}">
              <a16:creationId xmlns:a16="http://schemas.microsoft.com/office/drawing/2014/main" id="{AA9BF4B9-9065-4BC0-8A33-733274F1D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83" name="Text Box 7">
          <a:extLst>
            <a:ext uri="{FF2B5EF4-FFF2-40B4-BE49-F238E27FC236}">
              <a16:creationId xmlns:a16="http://schemas.microsoft.com/office/drawing/2014/main" id="{AB48234A-61AF-4290-97CF-87A623DC3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84" name="Text Box 7">
          <a:extLst>
            <a:ext uri="{FF2B5EF4-FFF2-40B4-BE49-F238E27FC236}">
              <a16:creationId xmlns:a16="http://schemas.microsoft.com/office/drawing/2014/main" id="{CC722A56-EBEC-432E-92F5-FCA6CB80C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85" name="Text Box 7">
          <a:extLst>
            <a:ext uri="{FF2B5EF4-FFF2-40B4-BE49-F238E27FC236}">
              <a16:creationId xmlns:a16="http://schemas.microsoft.com/office/drawing/2014/main" id="{19095517-8C7E-4493-A0F7-86A862A4B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86" name="Text Box 7">
          <a:extLst>
            <a:ext uri="{FF2B5EF4-FFF2-40B4-BE49-F238E27FC236}">
              <a16:creationId xmlns:a16="http://schemas.microsoft.com/office/drawing/2014/main" id="{71AFDF22-5299-4AA4-A0F4-5AEDABEC30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87" name="Text Box 7">
          <a:extLst>
            <a:ext uri="{FF2B5EF4-FFF2-40B4-BE49-F238E27FC236}">
              <a16:creationId xmlns:a16="http://schemas.microsoft.com/office/drawing/2014/main" id="{C09CCAF8-DDCE-4FEA-89A1-954DD92F35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6402" name="Text Box 7">
          <a:extLst>
            <a:ext uri="{FF2B5EF4-FFF2-40B4-BE49-F238E27FC236}">
              <a16:creationId xmlns:a16="http://schemas.microsoft.com/office/drawing/2014/main" id="{A50880C6-E23E-4E1C-A6CF-95509423CF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6403" name="Text Box 7">
          <a:extLst>
            <a:ext uri="{FF2B5EF4-FFF2-40B4-BE49-F238E27FC236}">
              <a16:creationId xmlns:a16="http://schemas.microsoft.com/office/drawing/2014/main" id="{2FDD7B62-D677-4629-8E58-39734FEA6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6409" name="Text Box 7">
          <a:extLst>
            <a:ext uri="{FF2B5EF4-FFF2-40B4-BE49-F238E27FC236}">
              <a16:creationId xmlns:a16="http://schemas.microsoft.com/office/drawing/2014/main" id="{A3ACCE21-F0DF-44E0-8CD0-4073CA99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6410" name="Text Box 7">
          <a:extLst>
            <a:ext uri="{FF2B5EF4-FFF2-40B4-BE49-F238E27FC236}">
              <a16:creationId xmlns:a16="http://schemas.microsoft.com/office/drawing/2014/main" id="{3FC9CCCE-C12B-4E24-93FE-E28C6C3C5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6411" name="Text Box 7">
          <a:extLst>
            <a:ext uri="{FF2B5EF4-FFF2-40B4-BE49-F238E27FC236}">
              <a16:creationId xmlns:a16="http://schemas.microsoft.com/office/drawing/2014/main" id="{8D37A9A8-F2AD-42FE-82D5-01FBBFDF03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6412" name="Text Box 7">
          <a:extLst>
            <a:ext uri="{FF2B5EF4-FFF2-40B4-BE49-F238E27FC236}">
              <a16:creationId xmlns:a16="http://schemas.microsoft.com/office/drawing/2014/main" id="{1CBDB3E4-B2A2-4F67-8E56-12B6EFDB6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6414" name="Text Box 7">
          <a:extLst>
            <a:ext uri="{FF2B5EF4-FFF2-40B4-BE49-F238E27FC236}">
              <a16:creationId xmlns:a16="http://schemas.microsoft.com/office/drawing/2014/main" id="{924F296F-0147-459C-8FDB-7C49B7B0FB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16415" name="Text Box 7">
          <a:extLst>
            <a:ext uri="{FF2B5EF4-FFF2-40B4-BE49-F238E27FC236}">
              <a16:creationId xmlns:a16="http://schemas.microsoft.com/office/drawing/2014/main" id="{AE05D819-1AEA-446D-8290-BF9821324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45" name="Text Box 7">
          <a:extLst>
            <a:ext uri="{FF2B5EF4-FFF2-40B4-BE49-F238E27FC236}">
              <a16:creationId xmlns:a16="http://schemas.microsoft.com/office/drawing/2014/main" id="{D27E8B8E-24C0-4E4D-A7EC-24AF77343B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47" name="Text Box 7">
          <a:extLst>
            <a:ext uri="{FF2B5EF4-FFF2-40B4-BE49-F238E27FC236}">
              <a16:creationId xmlns:a16="http://schemas.microsoft.com/office/drawing/2014/main" id="{3913DE2E-0B19-4BF2-80CC-40F1E0A180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48" name="Text Box 7">
          <a:extLst>
            <a:ext uri="{FF2B5EF4-FFF2-40B4-BE49-F238E27FC236}">
              <a16:creationId xmlns:a16="http://schemas.microsoft.com/office/drawing/2014/main" id="{DD4E86DA-8688-4DB4-8876-1CC254175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49" name="Text Box 7">
          <a:extLst>
            <a:ext uri="{FF2B5EF4-FFF2-40B4-BE49-F238E27FC236}">
              <a16:creationId xmlns:a16="http://schemas.microsoft.com/office/drawing/2014/main" id="{609F9361-63E1-41F3-80E8-92336DA241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50" name="Text Box 7">
          <a:extLst>
            <a:ext uri="{FF2B5EF4-FFF2-40B4-BE49-F238E27FC236}">
              <a16:creationId xmlns:a16="http://schemas.microsoft.com/office/drawing/2014/main" id="{E726443A-AAB7-4A37-A55C-2EAFC39885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51" name="Text Box 7">
          <a:extLst>
            <a:ext uri="{FF2B5EF4-FFF2-40B4-BE49-F238E27FC236}">
              <a16:creationId xmlns:a16="http://schemas.microsoft.com/office/drawing/2014/main" id="{E7E0C912-EAF4-4B44-8675-398E2CE1D6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52" name="Text Box 7">
          <a:extLst>
            <a:ext uri="{FF2B5EF4-FFF2-40B4-BE49-F238E27FC236}">
              <a16:creationId xmlns:a16="http://schemas.microsoft.com/office/drawing/2014/main" id="{EE5793C1-6DA9-4F4A-95E4-30D598D10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53" name="Text Box 7">
          <a:extLst>
            <a:ext uri="{FF2B5EF4-FFF2-40B4-BE49-F238E27FC236}">
              <a16:creationId xmlns:a16="http://schemas.microsoft.com/office/drawing/2014/main" id="{01245D8C-D92E-454C-A491-5FC44D2DA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56" name="Text Box 7">
          <a:extLst>
            <a:ext uri="{FF2B5EF4-FFF2-40B4-BE49-F238E27FC236}">
              <a16:creationId xmlns:a16="http://schemas.microsoft.com/office/drawing/2014/main" id="{E58952F0-2544-43E4-B30F-988D07FE53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57" name="Text Box 7">
          <a:extLst>
            <a:ext uri="{FF2B5EF4-FFF2-40B4-BE49-F238E27FC236}">
              <a16:creationId xmlns:a16="http://schemas.microsoft.com/office/drawing/2014/main" id="{0FD5F29B-4AA9-4BD1-8907-0F75CA7C92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59402" name="Text Box 7">
          <a:extLst>
            <a:ext uri="{FF2B5EF4-FFF2-40B4-BE49-F238E27FC236}">
              <a16:creationId xmlns:a16="http://schemas.microsoft.com/office/drawing/2014/main" id="{BECF74E8-A7BF-412F-BDCC-55183B23A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59403" name="Text Box 7">
          <a:extLst>
            <a:ext uri="{FF2B5EF4-FFF2-40B4-BE49-F238E27FC236}">
              <a16:creationId xmlns:a16="http://schemas.microsoft.com/office/drawing/2014/main" id="{EFE2B353-A8F2-40C3-BF7E-865114AEB8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59408" name="Text Box 7">
          <a:extLst>
            <a:ext uri="{FF2B5EF4-FFF2-40B4-BE49-F238E27FC236}">
              <a16:creationId xmlns:a16="http://schemas.microsoft.com/office/drawing/2014/main" id="{F0DC96F0-37AF-41FB-944D-96B440245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59412" name="Text Box 7">
          <a:extLst>
            <a:ext uri="{FF2B5EF4-FFF2-40B4-BE49-F238E27FC236}">
              <a16:creationId xmlns:a16="http://schemas.microsoft.com/office/drawing/2014/main" id="{D7A22FEC-0173-455F-B5E9-49672C21D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59413" name="Text Box 7">
          <a:extLst>
            <a:ext uri="{FF2B5EF4-FFF2-40B4-BE49-F238E27FC236}">
              <a16:creationId xmlns:a16="http://schemas.microsoft.com/office/drawing/2014/main" id="{967C0F99-BA07-434E-8766-4A4C894F0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59414" name="Text Box 7">
          <a:extLst>
            <a:ext uri="{FF2B5EF4-FFF2-40B4-BE49-F238E27FC236}">
              <a16:creationId xmlns:a16="http://schemas.microsoft.com/office/drawing/2014/main" id="{DE6F9786-7B1A-497A-9B5A-5BA0B2D0B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59415" name="Text Box 7">
          <a:extLst>
            <a:ext uri="{FF2B5EF4-FFF2-40B4-BE49-F238E27FC236}">
              <a16:creationId xmlns:a16="http://schemas.microsoft.com/office/drawing/2014/main" id="{EF0A0CBF-48BF-479E-9802-B50DC3FFC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59416" name="Text Box 7">
          <a:extLst>
            <a:ext uri="{FF2B5EF4-FFF2-40B4-BE49-F238E27FC236}">
              <a16:creationId xmlns:a16="http://schemas.microsoft.com/office/drawing/2014/main" id="{AC5135E9-ACA8-415F-AB2F-2857F72E3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88" name="Text Box 7">
          <a:extLst>
            <a:ext uri="{FF2B5EF4-FFF2-40B4-BE49-F238E27FC236}">
              <a16:creationId xmlns:a16="http://schemas.microsoft.com/office/drawing/2014/main" id="{40BC22C4-6EF9-4E5C-A2B6-426ABC648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89" name="Text Box 7">
          <a:extLst>
            <a:ext uri="{FF2B5EF4-FFF2-40B4-BE49-F238E27FC236}">
              <a16:creationId xmlns:a16="http://schemas.microsoft.com/office/drawing/2014/main" id="{ECBEB6DE-624A-4282-BFF6-5C8CE9E44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90" name="Text Box 7">
          <a:extLst>
            <a:ext uri="{FF2B5EF4-FFF2-40B4-BE49-F238E27FC236}">
              <a16:creationId xmlns:a16="http://schemas.microsoft.com/office/drawing/2014/main" id="{479E6F19-8DC9-4A31-B2B1-1F687CEB29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91" name="Text Box 7">
          <a:extLst>
            <a:ext uri="{FF2B5EF4-FFF2-40B4-BE49-F238E27FC236}">
              <a16:creationId xmlns:a16="http://schemas.microsoft.com/office/drawing/2014/main" id="{7B494CB4-C2FA-4D07-BB54-AB601FAEF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92" name="Text Box 7">
          <a:extLst>
            <a:ext uri="{FF2B5EF4-FFF2-40B4-BE49-F238E27FC236}">
              <a16:creationId xmlns:a16="http://schemas.microsoft.com/office/drawing/2014/main" id="{38802E10-7C43-46B0-B67C-B787CA4AE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93" name="Text Box 7">
          <a:extLst>
            <a:ext uri="{FF2B5EF4-FFF2-40B4-BE49-F238E27FC236}">
              <a16:creationId xmlns:a16="http://schemas.microsoft.com/office/drawing/2014/main" id="{7A2A9828-7521-4723-8AFC-4C956ADCB3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94" name="Text Box 7">
          <a:extLst>
            <a:ext uri="{FF2B5EF4-FFF2-40B4-BE49-F238E27FC236}">
              <a16:creationId xmlns:a16="http://schemas.microsoft.com/office/drawing/2014/main" id="{A8716782-2C58-4D15-B93C-88E60C8A6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95" name="Text Box 7">
          <a:extLst>
            <a:ext uri="{FF2B5EF4-FFF2-40B4-BE49-F238E27FC236}">
              <a16:creationId xmlns:a16="http://schemas.microsoft.com/office/drawing/2014/main" id="{101BBC4C-9621-4EFE-8AC6-831B19BA5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96" name="Text Box 7">
          <a:extLst>
            <a:ext uri="{FF2B5EF4-FFF2-40B4-BE49-F238E27FC236}">
              <a16:creationId xmlns:a16="http://schemas.microsoft.com/office/drawing/2014/main" id="{8A030EE5-18C9-40FE-B618-01409E36D1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97" name="Text Box 7">
          <a:extLst>
            <a:ext uri="{FF2B5EF4-FFF2-40B4-BE49-F238E27FC236}">
              <a16:creationId xmlns:a16="http://schemas.microsoft.com/office/drawing/2014/main" id="{BB969AB1-8AE0-4EC7-A7AC-CCDDCBA4D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98" name="Text Box 7">
          <a:extLst>
            <a:ext uri="{FF2B5EF4-FFF2-40B4-BE49-F238E27FC236}">
              <a16:creationId xmlns:a16="http://schemas.microsoft.com/office/drawing/2014/main" id="{53B0FA1E-B6DC-4B7B-8887-3713A88B1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499" name="Text Box 7">
          <a:extLst>
            <a:ext uri="{FF2B5EF4-FFF2-40B4-BE49-F238E27FC236}">
              <a16:creationId xmlns:a16="http://schemas.microsoft.com/office/drawing/2014/main" id="{818619DC-E348-46FC-9319-827CC140F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00" name="Text Box 7">
          <a:extLst>
            <a:ext uri="{FF2B5EF4-FFF2-40B4-BE49-F238E27FC236}">
              <a16:creationId xmlns:a16="http://schemas.microsoft.com/office/drawing/2014/main" id="{C617A110-6714-4386-94A0-F2617A5DF5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01" name="Text Box 7">
          <a:extLst>
            <a:ext uri="{FF2B5EF4-FFF2-40B4-BE49-F238E27FC236}">
              <a16:creationId xmlns:a16="http://schemas.microsoft.com/office/drawing/2014/main" id="{C7B09B49-4846-4F65-B79F-F76C731BE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02" name="Text Box 7">
          <a:extLst>
            <a:ext uri="{FF2B5EF4-FFF2-40B4-BE49-F238E27FC236}">
              <a16:creationId xmlns:a16="http://schemas.microsoft.com/office/drawing/2014/main" id="{CE4C75FD-FE35-487E-9F27-18D6E8C36E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03" name="Text Box 7">
          <a:extLst>
            <a:ext uri="{FF2B5EF4-FFF2-40B4-BE49-F238E27FC236}">
              <a16:creationId xmlns:a16="http://schemas.microsoft.com/office/drawing/2014/main" id="{01A245B7-516F-4B5D-A3B6-7300AE283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04" name="Text Box 7">
          <a:extLst>
            <a:ext uri="{FF2B5EF4-FFF2-40B4-BE49-F238E27FC236}">
              <a16:creationId xmlns:a16="http://schemas.microsoft.com/office/drawing/2014/main" id="{2E8308C7-6D2A-4B09-8F22-FF2A523C5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05" name="Text Box 7">
          <a:extLst>
            <a:ext uri="{FF2B5EF4-FFF2-40B4-BE49-F238E27FC236}">
              <a16:creationId xmlns:a16="http://schemas.microsoft.com/office/drawing/2014/main" id="{E07FFFAF-877E-4EEA-A7B4-921D3CD03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06" name="Text Box 7">
          <a:extLst>
            <a:ext uri="{FF2B5EF4-FFF2-40B4-BE49-F238E27FC236}">
              <a16:creationId xmlns:a16="http://schemas.microsoft.com/office/drawing/2014/main" id="{956DEAF7-E155-479F-8A8F-709210848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07" name="Text Box 7">
          <a:extLst>
            <a:ext uri="{FF2B5EF4-FFF2-40B4-BE49-F238E27FC236}">
              <a16:creationId xmlns:a16="http://schemas.microsoft.com/office/drawing/2014/main" id="{DAC32D7F-E28D-42EF-823E-E7E68757B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08" name="Text Box 7">
          <a:extLst>
            <a:ext uri="{FF2B5EF4-FFF2-40B4-BE49-F238E27FC236}">
              <a16:creationId xmlns:a16="http://schemas.microsoft.com/office/drawing/2014/main" id="{89728564-210C-4725-8C96-9EC77890BC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09" name="Text Box 7">
          <a:extLst>
            <a:ext uri="{FF2B5EF4-FFF2-40B4-BE49-F238E27FC236}">
              <a16:creationId xmlns:a16="http://schemas.microsoft.com/office/drawing/2014/main" id="{9F3B5173-371B-4853-8197-F160B98CC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10" name="Text Box 7">
          <a:extLst>
            <a:ext uri="{FF2B5EF4-FFF2-40B4-BE49-F238E27FC236}">
              <a16:creationId xmlns:a16="http://schemas.microsoft.com/office/drawing/2014/main" id="{586EAFA3-1039-432C-AB69-64A9DBA7D3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11" name="Text Box 7">
          <a:extLst>
            <a:ext uri="{FF2B5EF4-FFF2-40B4-BE49-F238E27FC236}">
              <a16:creationId xmlns:a16="http://schemas.microsoft.com/office/drawing/2014/main" id="{D48DCA0F-FE90-43CF-8D8E-7A24FF88A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12" name="Text Box 7">
          <a:extLst>
            <a:ext uri="{FF2B5EF4-FFF2-40B4-BE49-F238E27FC236}">
              <a16:creationId xmlns:a16="http://schemas.microsoft.com/office/drawing/2014/main" id="{73EAC28B-1531-48E7-AC13-E273F15B7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13" name="Text Box 7">
          <a:extLst>
            <a:ext uri="{FF2B5EF4-FFF2-40B4-BE49-F238E27FC236}">
              <a16:creationId xmlns:a16="http://schemas.microsoft.com/office/drawing/2014/main" id="{5AA849E6-8EDA-40BA-ACE3-205D0F191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14" name="Text Box 7">
          <a:extLst>
            <a:ext uri="{FF2B5EF4-FFF2-40B4-BE49-F238E27FC236}">
              <a16:creationId xmlns:a16="http://schemas.microsoft.com/office/drawing/2014/main" id="{1B1D265D-D6B7-4810-94AA-034563D95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15" name="Text Box 7">
          <a:extLst>
            <a:ext uri="{FF2B5EF4-FFF2-40B4-BE49-F238E27FC236}">
              <a16:creationId xmlns:a16="http://schemas.microsoft.com/office/drawing/2014/main" id="{AD88EAF5-9B59-4055-AC85-10B6F7F615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16" name="Text Box 7">
          <a:extLst>
            <a:ext uri="{FF2B5EF4-FFF2-40B4-BE49-F238E27FC236}">
              <a16:creationId xmlns:a16="http://schemas.microsoft.com/office/drawing/2014/main" id="{77F5FCFB-233D-4374-A42A-09A6FCC70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17" name="Text Box 7">
          <a:extLst>
            <a:ext uri="{FF2B5EF4-FFF2-40B4-BE49-F238E27FC236}">
              <a16:creationId xmlns:a16="http://schemas.microsoft.com/office/drawing/2014/main" id="{B66850C0-4202-4CDA-972D-77D50D91E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18" name="Text Box 7">
          <a:extLst>
            <a:ext uri="{FF2B5EF4-FFF2-40B4-BE49-F238E27FC236}">
              <a16:creationId xmlns:a16="http://schemas.microsoft.com/office/drawing/2014/main" id="{106A1A98-5CAC-44B5-BB34-5218256FA0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19" name="Text Box 7">
          <a:extLst>
            <a:ext uri="{FF2B5EF4-FFF2-40B4-BE49-F238E27FC236}">
              <a16:creationId xmlns:a16="http://schemas.microsoft.com/office/drawing/2014/main" id="{CDE7091B-E597-439E-A606-908056171C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20" name="Text Box 7">
          <a:extLst>
            <a:ext uri="{FF2B5EF4-FFF2-40B4-BE49-F238E27FC236}">
              <a16:creationId xmlns:a16="http://schemas.microsoft.com/office/drawing/2014/main" id="{C65CCB4F-444D-4104-854F-D693AF32D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21" name="Text Box 7">
          <a:extLst>
            <a:ext uri="{FF2B5EF4-FFF2-40B4-BE49-F238E27FC236}">
              <a16:creationId xmlns:a16="http://schemas.microsoft.com/office/drawing/2014/main" id="{A3A06C47-DA39-48FA-8EDD-A98808D52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22" name="Text Box 7">
          <a:extLst>
            <a:ext uri="{FF2B5EF4-FFF2-40B4-BE49-F238E27FC236}">
              <a16:creationId xmlns:a16="http://schemas.microsoft.com/office/drawing/2014/main" id="{1F8AE1BE-3013-43DC-9740-BF3C0543E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23" name="Text Box 7">
          <a:extLst>
            <a:ext uri="{FF2B5EF4-FFF2-40B4-BE49-F238E27FC236}">
              <a16:creationId xmlns:a16="http://schemas.microsoft.com/office/drawing/2014/main" id="{85840F5C-7C41-4569-BCC6-122D01D70F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24" name="Text Box 7">
          <a:extLst>
            <a:ext uri="{FF2B5EF4-FFF2-40B4-BE49-F238E27FC236}">
              <a16:creationId xmlns:a16="http://schemas.microsoft.com/office/drawing/2014/main" id="{487EAD32-04F4-48C3-BA62-A5823C63A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25" name="Text Box 7">
          <a:extLst>
            <a:ext uri="{FF2B5EF4-FFF2-40B4-BE49-F238E27FC236}">
              <a16:creationId xmlns:a16="http://schemas.microsoft.com/office/drawing/2014/main" id="{76B3B530-ED48-498B-A4E5-A7197C3230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26" name="Text Box 7">
          <a:extLst>
            <a:ext uri="{FF2B5EF4-FFF2-40B4-BE49-F238E27FC236}">
              <a16:creationId xmlns:a16="http://schemas.microsoft.com/office/drawing/2014/main" id="{ABFFB71F-3045-4983-B577-2D28EEB0E2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27" name="Text Box 7">
          <a:extLst>
            <a:ext uri="{FF2B5EF4-FFF2-40B4-BE49-F238E27FC236}">
              <a16:creationId xmlns:a16="http://schemas.microsoft.com/office/drawing/2014/main" id="{04F77AA0-69FF-4776-8BA7-FD4030461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28" name="Text Box 7">
          <a:extLst>
            <a:ext uri="{FF2B5EF4-FFF2-40B4-BE49-F238E27FC236}">
              <a16:creationId xmlns:a16="http://schemas.microsoft.com/office/drawing/2014/main" id="{8943A38A-ADFA-4409-8030-A7967EA75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29" name="Text Box 7">
          <a:extLst>
            <a:ext uri="{FF2B5EF4-FFF2-40B4-BE49-F238E27FC236}">
              <a16:creationId xmlns:a16="http://schemas.microsoft.com/office/drawing/2014/main" id="{34FE0189-DBC7-4945-97F3-3AD8C82C69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30" name="Text Box 7">
          <a:extLst>
            <a:ext uri="{FF2B5EF4-FFF2-40B4-BE49-F238E27FC236}">
              <a16:creationId xmlns:a16="http://schemas.microsoft.com/office/drawing/2014/main" id="{F474CB3D-8DD0-4913-AC7B-EB235C051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31" name="Text Box 7">
          <a:extLst>
            <a:ext uri="{FF2B5EF4-FFF2-40B4-BE49-F238E27FC236}">
              <a16:creationId xmlns:a16="http://schemas.microsoft.com/office/drawing/2014/main" id="{FFF71B55-86F2-4C7D-B3B9-32967C7854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32" name="Text Box 7">
          <a:extLst>
            <a:ext uri="{FF2B5EF4-FFF2-40B4-BE49-F238E27FC236}">
              <a16:creationId xmlns:a16="http://schemas.microsoft.com/office/drawing/2014/main" id="{AFF44016-40BA-40A4-AAD5-50B224776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33" name="Text Box 7">
          <a:extLst>
            <a:ext uri="{FF2B5EF4-FFF2-40B4-BE49-F238E27FC236}">
              <a16:creationId xmlns:a16="http://schemas.microsoft.com/office/drawing/2014/main" id="{74BB5C6A-D81E-4C66-BD42-22CE151731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34" name="Text Box 7">
          <a:extLst>
            <a:ext uri="{FF2B5EF4-FFF2-40B4-BE49-F238E27FC236}">
              <a16:creationId xmlns:a16="http://schemas.microsoft.com/office/drawing/2014/main" id="{9B568228-4CFA-4423-9850-6307FA758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35" name="Text Box 7">
          <a:extLst>
            <a:ext uri="{FF2B5EF4-FFF2-40B4-BE49-F238E27FC236}">
              <a16:creationId xmlns:a16="http://schemas.microsoft.com/office/drawing/2014/main" id="{D9BBBE96-3F86-4399-BC47-77F4787E3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36" name="Text Box 7">
          <a:extLst>
            <a:ext uri="{FF2B5EF4-FFF2-40B4-BE49-F238E27FC236}">
              <a16:creationId xmlns:a16="http://schemas.microsoft.com/office/drawing/2014/main" id="{98028571-6CF5-4F74-BB1F-5B9E45F8C1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37" name="Text Box 7">
          <a:extLst>
            <a:ext uri="{FF2B5EF4-FFF2-40B4-BE49-F238E27FC236}">
              <a16:creationId xmlns:a16="http://schemas.microsoft.com/office/drawing/2014/main" id="{9AAFB3A1-DD3E-4E6F-8E14-C1B806E5A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38" name="Text Box 7">
          <a:extLst>
            <a:ext uri="{FF2B5EF4-FFF2-40B4-BE49-F238E27FC236}">
              <a16:creationId xmlns:a16="http://schemas.microsoft.com/office/drawing/2014/main" id="{69691AB3-1201-4A11-A83B-610D244C5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39" name="Text Box 7">
          <a:extLst>
            <a:ext uri="{FF2B5EF4-FFF2-40B4-BE49-F238E27FC236}">
              <a16:creationId xmlns:a16="http://schemas.microsoft.com/office/drawing/2014/main" id="{519302A0-A663-45E6-9AD3-7D011EE5AC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40" name="Text Box 7">
          <a:extLst>
            <a:ext uri="{FF2B5EF4-FFF2-40B4-BE49-F238E27FC236}">
              <a16:creationId xmlns:a16="http://schemas.microsoft.com/office/drawing/2014/main" id="{56A89CD0-7EC1-4F69-8B35-C617142860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41" name="Text Box 7">
          <a:extLst>
            <a:ext uri="{FF2B5EF4-FFF2-40B4-BE49-F238E27FC236}">
              <a16:creationId xmlns:a16="http://schemas.microsoft.com/office/drawing/2014/main" id="{547E1AD9-D62D-4C05-8BB9-DA80B50E8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42" name="Text Box 7">
          <a:extLst>
            <a:ext uri="{FF2B5EF4-FFF2-40B4-BE49-F238E27FC236}">
              <a16:creationId xmlns:a16="http://schemas.microsoft.com/office/drawing/2014/main" id="{8B017DE4-668E-40E7-BD9E-F82594E43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43" name="Text Box 7">
          <a:extLst>
            <a:ext uri="{FF2B5EF4-FFF2-40B4-BE49-F238E27FC236}">
              <a16:creationId xmlns:a16="http://schemas.microsoft.com/office/drawing/2014/main" id="{5B71AAC9-746B-4049-8C69-45EA1D49E2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44" name="Text Box 7">
          <a:extLst>
            <a:ext uri="{FF2B5EF4-FFF2-40B4-BE49-F238E27FC236}">
              <a16:creationId xmlns:a16="http://schemas.microsoft.com/office/drawing/2014/main" id="{A9811E66-361D-4548-96BC-DB2CB7489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45" name="Text Box 7">
          <a:extLst>
            <a:ext uri="{FF2B5EF4-FFF2-40B4-BE49-F238E27FC236}">
              <a16:creationId xmlns:a16="http://schemas.microsoft.com/office/drawing/2014/main" id="{FDD892CF-F878-49E1-A873-19C0F0A72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46" name="Text Box 7">
          <a:extLst>
            <a:ext uri="{FF2B5EF4-FFF2-40B4-BE49-F238E27FC236}">
              <a16:creationId xmlns:a16="http://schemas.microsoft.com/office/drawing/2014/main" id="{61CC6D22-15A2-4303-BCE0-301E97DFF7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47" name="Text Box 7">
          <a:extLst>
            <a:ext uri="{FF2B5EF4-FFF2-40B4-BE49-F238E27FC236}">
              <a16:creationId xmlns:a16="http://schemas.microsoft.com/office/drawing/2014/main" id="{A3C0EE45-66F6-4F0B-A16E-A58089FAE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48" name="Text Box 7">
          <a:extLst>
            <a:ext uri="{FF2B5EF4-FFF2-40B4-BE49-F238E27FC236}">
              <a16:creationId xmlns:a16="http://schemas.microsoft.com/office/drawing/2014/main" id="{F4A0143E-0398-499F-8D47-49A3462D5F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49" name="Text Box 7">
          <a:extLst>
            <a:ext uri="{FF2B5EF4-FFF2-40B4-BE49-F238E27FC236}">
              <a16:creationId xmlns:a16="http://schemas.microsoft.com/office/drawing/2014/main" id="{535584CA-9F08-4C88-97DA-7F29DD38B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50" name="Text Box 7">
          <a:extLst>
            <a:ext uri="{FF2B5EF4-FFF2-40B4-BE49-F238E27FC236}">
              <a16:creationId xmlns:a16="http://schemas.microsoft.com/office/drawing/2014/main" id="{476C64FE-9D2A-46B2-8488-45B05A75C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51" name="Text Box 7">
          <a:extLst>
            <a:ext uri="{FF2B5EF4-FFF2-40B4-BE49-F238E27FC236}">
              <a16:creationId xmlns:a16="http://schemas.microsoft.com/office/drawing/2014/main" id="{6558EB5F-5D29-4E62-B051-01E591F71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52" name="Text Box 7">
          <a:extLst>
            <a:ext uri="{FF2B5EF4-FFF2-40B4-BE49-F238E27FC236}">
              <a16:creationId xmlns:a16="http://schemas.microsoft.com/office/drawing/2014/main" id="{42958FC9-C7E4-4E03-BCBE-0CE10349FB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53" name="Text Box 7">
          <a:extLst>
            <a:ext uri="{FF2B5EF4-FFF2-40B4-BE49-F238E27FC236}">
              <a16:creationId xmlns:a16="http://schemas.microsoft.com/office/drawing/2014/main" id="{2AC8EBF2-C922-4078-94C7-5638A765F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54" name="Text Box 7">
          <a:extLst>
            <a:ext uri="{FF2B5EF4-FFF2-40B4-BE49-F238E27FC236}">
              <a16:creationId xmlns:a16="http://schemas.microsoft.com/office/drawing/2014/main" id="{DBF4735E-429C-44AC-B6A8-951E83241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55" name="Text Box 7">
          <a:extLst>
            <a:ext uri="{FF2B5EF4-FFF2-40B4-BE49-F238E27FC236}">
              <a16:creationId xmlns:a16="http://schemas.microsoft.com/office/drawing/2014/main" id="{23049147-751D-4DD2-9355-575835BCA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56" name="Text Box 7">
          <a:extLst>
            <a:ext uri="{FF2B5EF4-FFF2-40B4-BE49-F238E27FC236}">
              <a16:creationId xmlns:a16="http://schemas.microsoft.com/office/drawing/2014/main" id="{A47E062C-F6C8-4BC3-8A73-56586F8A91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57" name="Text Box 7">
          <a:extLst>
            <a:ext uri="{FF2B5EF4-FFF2-40B4-BE49-F238E27FC236}">
              <a16:creationId xmlns:a16="http://schemas.microsoft.com/office/drawing/2014/main" id="{0428E1DA-ACA4-4431-9DAE-89CE8473E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58" name="Text Box 7">
          <a:extLst>
            <a:ext uri="{FF2B5EF4-FFF2-40B4-BE49-F238E27FC236}">
              <a16:creationId xmlns:a16="http://schemas.microsoft.com/office/drawing/2014/main" id="{2A6BAA9E-A855-4C92-91E8-7FB127C58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59" name="Text Box 7">
          <a:extLst>
            <a:ext uri="{FF2B5EF4-FFF2-40B4-BE49-F238E27FC236}">
              <a16:creationId xmlns:a16="http://schemas.microsoft.com/office/drawing/2014/main" id="{3DEBA050-EF00-4177-A546-121B98985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60" name="Text Box 7">
          <a:extLst>
            <a:ext uri="{FF2B5EF4-FFF2-40B4-BE49-F238E27FC236}">
              <a16:creationId xmlns:a16="http://schemas.microsoft.com/office/drawing/2014/main" id="{01BDA8DC-1E7B-402E-AA22-933CF69429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61" name="Text Box 7">
          <a:extLst>
            <a:ext uri="{FF2B5EF4-FFF2-40B4-BE49-F238E27FC236}">
              <a16:creationId xmlns:a16="http://schemas.microsoft.com/office/drawing/2014/main" id="{BB021655-3277-4719-8FC2-F156243789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62" name="Text Box 7">
          <a:extLst>
            <a:ext uri="{FF2B5EF4-FFF2-40B4-BE49-F238E27FC236}">
              <a16:creationId xmlns:a16="http://schemas.microsoft.com/office/drawing/2014/main" id="{1A238708-9E23-4A08-A125-688E7E307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63" name="Text Box 7">
          <a:extLst>
            <a:ext uri="{FF2B5EF4-FFF2-40B4-BE49-F238E27FC236}">
              <a16:creationId xmlns:a16="http://schemas.microsoft.com/office/drawing/2014/main" id="{9A0EF518-8576-4077-A923-00D1A8949D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64" name="Text Box 7">
          <a:extLst>
            <a:ext uri="{FF2B5EF4-FFF2-40B4-BE49-F238E27FC236}">
              <a16:creationId xmlns:a16="http://schemas.microsoft.com/office/drawing/2014/main" id="{E5EBDDAD-42A7-4686-B9A6-2661012C75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65" name="Text Box 7">
          <a:extLst>
            <a:ext uri="{FF2B5EF4-FFF2-40B4-BE49-F238E27FC236}">
              <a16:creationId xmlns:a16="http://schemas.microsoft.com/office/drawing/2014/main" id="{561A57E8-4934-4019-B184-D8B75434E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66" name="Text Box 7">
          <a:extLst>
            <a:ext uri="{FF2B5EF4-FFF2-40B4-BE49-F238E27FC236}">
              <a16:creationId xmlns:a16="http://schemas.microsoft.com/office/drawing/2014/main" id="{7266720D-0815-4310-9AD7-0F7645806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67" name="Text Box 7">
          <a:extLst>
            <a:ext uri="{FF2B5EF4-FFF2-40B4-BE49-F238E27FC236}">
              <a16:creationId xmlns:a16="http://schemas.microsoft.com/office/drawing/2014/main" id="{12A8C9A7-665E-4EA4-91B2-96B54D876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68" name="Text Box 7">
          <a:extLst>
            <a:ext uri="{FF2B5EF4-FFF2-40B4-BE49-F238E27FC236}">
              <a16:creationId xmlns:a16="http://schemas.microsoft.com/office/drawing/2014/main" id="{EBC49637-D75F-4300-BDCE-61AB1B73B5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69" name="Text Box 7">
          <a:extLst>
            <a:ext uri="{FF2B5EF4-FFF2-40B4-BE49-F238E27FC236}">
              <a16:creationId xmlns:a16="http://schemas.microsoft.com/office/drawing/2014/main" id="{EC683024-DB5B-48C2-83A2-EC1BE3216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70" name="Text Box 7">
          <a:extLst>
            <a:ext uri="{FF2B5EF4-FFF2-40B4-BE49-F238E27FC236}">
              <a16:creationId xmlns:a16="http://schemas.microsoft.com/office/drawing/2014/main" id="{F5975C2F-7FD0-4955-B7EF-A20848824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71" name="Text Box 7">
          <a:extLst>
            <a:ext uri="{FF2B5EF4-FFF2-40B4-BE49-F238E27FC236}">
              <a16:creationId xmlns:a16="http://schemas.microsoft.com/office/drawing/2014/main" id="{30583B22-C28D-43B5-96B6-3B5E8D78C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72" name="Text Box 7">
          <a:extLst>
            <a:ext uri="{FF2B5EF4-FFF2-40B4-BE49-F238E27FC236}">
              <a16:creationId xmlns:a16="http://schemas.microsoft.com/office/drawing/2014/main" id="{F9900CA4-E1E5-4E06-BA3D-720775B98B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73" name="Text Box 7">
          <a:extLst>
            <a:ext uri="{FF2B5EF4-FFF2-40B4-BE49-F238E27FC236}">
              <a16:creationId xmlns:a16="http://schemas.microsoft.com/office/drawing/2014/main" id="{F97DF1EC-DCA3-46DA-919F-A40D26A54F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74" name="Text Box 7">
          <a:extLst>
            <a:ext uri="{FF2B5EF4-FFF2-40B4-BE49-F238E27FC236}">
              <a16:creationId xmlns:a16="http://schemas.microsoft.com/office/drawing/2014/main" id="{1B8EF864-F7E4-4C88-8188-CA6AEF1FD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75" name="Text Box 7">
          <a:extLst>
            <a:ext uri="{FF2B5EF4-FFF2-40B4-BE49-F238E27FC236}">
              <a16:creationId xmlns:a16="http://schemas.microsoft.com/office/drawing/2014/main" id="{00A66643-D574-448B-80C5-5191B3993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76" name="Text Box 7">
          <a:extLst>
            <a:ext uri="{FF2B5EF4-FFF2-40B4-BE49-F238E27FC236}">
              <a16:creationId xmlns:a16="http://schemas.microsoft.com/office/drawing/2014/main" id="{1B654C12-F8FF-4182-8071-E813C04DF2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77" name="Text Box 7">
          <a:extLst>
            <a:ext uri="{FF2B5EF4-FFF2-40B4-BE49-F238E27FC236}">
              <a16:creationId xmlns:a16="http://schemas.microsoft.com/office/drawing/2014/main" id="{CBA67296-12A8-4168-A85C-26EDFFFCD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78" name="Text Box 7">
          <a:extLst>
            <a:ext uri="{FF2B5EF4-FFF2-40B4-BE49-F238E27FC236}">
              <a16:creationId xmlns:a16="http://schemas.microsoft.com/office/drawing/2014/main" id="{4EE5BCDD-170C-4ACD-8E80-FB705944A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79" name="Text Box 7">
          <a:extLst>
            <a:ext uri="{FF2B5EF4-FFF2-40B4-BE49-F238E27FC236}">
              <a16:creationId xmlns:a16="http://schemas.microsoft.com/office/drawing/2014/main" id="{89D93380-E540-4734-B87C-BA3FDC3964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80" name="Text Box 7">
          <a:extLst>
            <a:ext uri="{FF2B5EF4-FFF2-40B4-BE49-F238E27FC236}">
              <a16:creationId xmlns:a16="http://schemas.microsoft.com/office/drawing/2014/main" id="{EC1D0F0A-3D16-49A8-8065-8DDDC4E980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81" name="Text Box 7">
          <a:extLst>
            <a:ext uri="{FF2B5EF4-FFF2-40B4-BE49-F238E27FC236}">
              <a16:creationId xmlns:a16="http://schemas.microsoft.com/office/drawing/2014/main" id="{BC133D0B-AA2B-4D27-81D5-E49C5A394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82" name="Text Box 7">
          <a:extLst>
            <a:ext uri="{FF2B5EF4-FFF2-40B4-BE49-F238E27FC236}">
              <a16:creationId xmlns:a16="http://schemas.microsoft.com/office/drawing/2014/main" id="{4301C97B-E671-4ED8-9C02-9C783C270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83" name="Text Box 7">
          <a:extLst>
            <a:ext uri="{FF2B5EF4-FFF2-40B4-BE49-F238E27FC236}">
              <a16:creationId xmlns:a16="http://schemas.microsoft.com/office/drawing/2014/main" id="{DFCA1F5F-EC17-47BB-927F-0025F922E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84" name="Text Box 7">
          <a:extLst>
            <a:ext uri="{FF2B5EF4-FFF2-40B4-BE49-F238E27FC236}">
              <a16:creationId xmlns:a16="http://schemas.microsoft.com/office/drawing/2014/main" id="{AB6D3AC9-E10C-4D64-9C60-A81F1A7ECE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85" name="Text Box 7">
          <a:extLst>
            <a:ext uri="{FF2B5EF4-FFF2-40B4-BE49-F238E27FC236}">
              <a16:creationId xmlns:a16="http://schemas.microsoft.com/office/drawing/2014/main" id="{4E42E15E-FD9B-492E-84FC-89464E0C0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86" name="Text Box 7">
          <a:extLst>
            <a:ext uri="{FF2B5EF4-FFF2-40B4-BE49-F238E27FC236}">
              <a16:creationId xmlns:a16="http://schemas.microsoft.com/office/drawing/2014/main" id="{175D0B74-0D0D-4C90-9CA3-A403C07F7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87" name="Text Box 7">
          <a:extLst>
            <a:ext uri="{FF2B5EF4-FFF2-40B4-BE49-F238E27FC236}">
              <a16:creationId xmlns:a16="http://schemas.microsoft.com/office/drawing/2014/main" id="{0800FBD8-B2BE-4CFE-9814-56EA7B313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88" name="Text Box 7">
          <a:extLst>
            <a:ext uri="{FF2B5EF4-FFF2-40B4-BE49-F238E27FC236}">
              <a16:creationId xmlns:a16="http://schemas.microsoft.com/office/drawing/2014/main" id="{3EBDEF30-D445-4E79-AEA0-2ABEB334D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89" name="Text Box 7">
          <a:extLst>
            <a:ext uri="{FF2B5EF4-FFF2-40B4-BE49-F238E27FC236}">
              <a16:creationId xmlns:a16="http://schemas.microsoft.com/office/drawing/2014/main" id="{5E63E843-62D1-4522-9476-999BC2983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90" name="Text Box 7">
          <a:extLst>
            <a:ext uri="{FF2B5EF4-FFF2-40B4-BE49-F238E27FC236}">
              <a16:creationId xmlns:a16="http://schemas.microsoft.com/office/drawing/2014/main" id="{EB57AC1F-CDC4-4D01-9C78-79457591B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91" name="Text Box 7">
          <a:extLst>
            <a:ext uri="{FF2B5EF4-FFF2-40B4-BE49-F238E27FC236}">
              <a16:creationId xmlns:a16="http://schemas.microsoft.com/office/drawing/2014/main" id="{457B9FEF-2E8A-4CD4-B350-3314C147AC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92" name="Text Box 7">
          <a:extLst>
            <a:ext uri="{FF2B5EF4-FFF2-40B4-BE49-F238E27FC236}">
              <a16:creationId xmlns:a16="http://schemas.microsoft.com/office/drawing/2014/main" id="{DDB4F007-6A78-42DF-B14E-7E3B0CF29C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93" name="Text Box 7">
          <a:extLst>
            <a:ext uri="{FF2B5EF4-FFF2-40B4-BE49-F238E27FC236}">
              <a16:creationId xmlns:a16="http://schemas.microsoft.com/office/drawing/2014/main" id="{A6E97438-6316-40B1-A92B-09EC3E5FF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94" name="Text Box 7">
          <a:extLst>
            <a:ext uri="{FF2B5EF4-FFF2-40B4-BE49-F238E27FC236}">
              <a16:creationId xmlns:a16="http://schemas.microsoft.com/office/drawing/2014/main" id="{2182A329-A963-4D38-B458-5F011AE21A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95" name="Text Box 7">
          <a:extLst>
            <a:ext uri="{FF2B5EF4-FFF2-40B4-BE49-F238E27FC236}">
              <a16:creationId xmlns:a16="http://schemas.microsoft.com/office/drawing/2014/main" id="{F52F34F6-2201-4F4F-B295-C73A01BC9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96" name="Text Box 7">
          <a:extLst>
            <a:ext uri="{FF2B5EF4-FFF2-40B4-BE49-F238E27FC236}">
              <a16:creationId xmlns:a16="http://schemas.microsoft.com/office/drawing/2014/main" id="{89888F50-790B-4870-ACED-D4DF3227FA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97" name="Text Box 7">
          <a:extLst>
            <a:ext uri="{FF2B5EF4-FFF2-40B4-BE49-F238E27FC236}">
              <a16:creationId xmlns:a16="http://schemas.microsoft.com/office/drawing/2014/main" id="{BA2FEC06-B958-4763-AE2E-3CBD14D733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98" name="Text Box 7">
          <a:extLst>
            <a:ext uri="{FF2B5EF4-FFF2-40B4-BE49-F238E27FC236}">
              <a16:creationId xmlns:a16="http://schemas.microsoft.com/office/drawing/2014/main" id="{2BAEEC3B-2ED7-4B23-9EDB-E0881C27CC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599" name="Text Box 7">
          <a:extLst>
            <a:ext uri="{FF2B5EF4-FFF2-40B4-BE49-F238E27FC236}">
              <a16:creationId xmlns:a16="http://schemas.microsoft.com/office/drawing/2014/main" id="{0C277740-6822-4CDF-88FE-9520345BE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00" name="Text Box 7">
          <a:extLst>
            <a:ext uri="{FF2B5EF4-FFF2-40B4-BE49-F238E27FC236}">
              <a16:creationId xmlns:a16="http://schemas.microsoft.com/office/drawing/2014/main" id="{33852B28-8A91-4778-95E0-563EC41AC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01" name="Text Box 7">
          <a:extLst>
            <a:ext uri="{FF2B5EF4-FFF2-40B4-BE49-F238E27FC236}">
              <a16:creationId xmlns:a16="http://schemas.microsoft.com/office/drawing/2014/main" id="{B9307E58-62E5-4712-81A7-F4B72BFD8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02" name="Text Box 7">
          <a:extLst>
            <a:ext uri="{FF2B5EF4-FFF2-40B4-BE49-F238E27FC236}">
              <a16:creationId xmlns:a16="http://schemas.microsoft.com/office/drawing/2014/main" id="{21F5F66F-B4A1-421F-94E3-C89B1588EB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03" name="Text Box 7">
          <a:extLst>
            <a:ext uri="{FF2B5EF4-FFF2-40B4-BE49-F238E27FC236}">
              <a16:creationId xmlns:a16="http://schemas.microsoft.com/office/drawing/2014/main" id="{5D3DA080-E08B-4FDA-81AC-BC98310558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04" name="Text Box 7">
          <a:extLst>
            <a:ext uri="{FF2B5EF4-FFF2-40B4-BE49-F238E27FC236}">
              <a16:creationId xmlns:a16="http://schemas.microsoft.com/office/drawing/2014/main" id="{968C8A1B-29EF-4BA6-B1C7-7C87A962F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05" name="Text Box 7">
          <a:extLst>
            <a:ext uri="{FF2B5EF4-FFF2-40B4-BE49-F238E27FC236}">
              <a16:creationId xmlns:a16="http://schemas.microsoft.com/office/drawing/2014/main" id="{4A8315C4-2E9B-46F3-A997-56AE06C298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06" name="Text Box 7">
          <a:extLst>
            <a:ext uri="{FF2B5EF4-FFF2-40B4-BE49-F238E27FC236}">
              <a16:creationId xmlns:a16="http://schemas.microsoft.com/office/drawing/2014/main" id="{130ACFD8-B83F-450D-94C1-FAFE7E01F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07" name="Text Box 7">
          <a:extLst>
            <a:ext uri="{FF2B5EF4-FFF2-40B4-BE49-F238E27FC236}">
              <a16:creationId xmlns:a16="http://schemas.microsoft.com/office/drawing/2014/main" id="{B3E7820E-171F-4657-B6B8-F34C85D81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08" name="Text Box 7">
          <a:extLst>
            <a:ext uri="{FF2B5EF4-FFF2-40B4-BE49-F238E27FC236}">
              <a16:creationId xmlns:a16="http://schemas.microsoft.com/office/drawing/2014/main" id="{CF9E15B3-4289-4471-81DA-AFC2C5D03E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09" name="Text Box 7">
          <a:extLst>
            <a:ext uri="{FF2B5EF4-FFF2-40B4-BE49-F238E27FC236}">
              <a16:creationId xmlns:a16="http://schemas.microsoft.com/office/drawing/2014/main" id="{DDC51BA7-1CAD-44D9-8499-CD5A376F2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10" name="Text Box 7">
          <a:extLst>
            <a:ext uri="{FF2B5EF4-FFF2-40B4-BE49-F238E27FC236}">
              <a16:creationId xmlns:a16="http://schemas.microsoft.com/office/drawing/2014/main" id="{45A4B821-2744-40A8-A06E-C5F224D01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11" name="Text Box 7">
          <a:extLst>
            <a:ext uri="{FF2B5EF4-FFF2-40B4-BE49-F238E27FC236}">
              <a16:creationId xmlns:a16="http://schemas.microsoft.com/office/drawing/2014/main" id="{B0BC4A34-6E7D-4B05-AE13-2723868AA1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12" name="Text Box 7">
          <a:extLst>
            <a:ext uri="{FF2B5EF4-FFF2-40B4-BE49-F238E27FC236}">
              <a16:creationId xmlns:a16="http://schemas.microsoft.com/office/drawing/2014/main" id="{522823CE-0C42-4018-AD1B-C544E3E38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13" name="Text Box 7">
          <a:extLst>
            <a:ext uri="{FF2B5EF4-FFF2-40B4-BE49-F238E27FC236}">
              <a16:creationId xmlns:a16="http://schemas.microsoft.com/office/drawing/2014/main" id="{D8AF29AD-AD04-4682-A006-58DE91CA4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14" name="Text Box 7">
          <a:extLst>
            <a:ext uri="{FF2B5EF4-FFF2-40B4-BE49-F238E27FC236}">
              <a16:creationId xmlns:a16="http://schemas.microsoft.com/office/drawing/2014/main" id="{0C6C02B9-887F-4493-B89C-E08C1E35C4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15" name="Text Box 7">
          <a:extLst>
            <a:ext uri="{FF2B5EF4-FFF2-40B4-BE49-F238E27FC236}">
              <a16:creationId xmlns:a16="http://schemas.microsoft.com/office/drawing/2014/main" id="{7B56EE59-BB47-4183-8093-ABEEB65F4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16" name="Text Box 7">
          <a:extLst>
            <a:ext uri="{FF2B5EF4-FFF2-40B4-BE49-F238E27FC236}">
              <a16:creationId xmlns:a16="http://schemas.microsoft.com/office/drawing/2014/main" id="{3AE1AED0-1D72-4240-848B-0086A0D17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17" name="Text Box 7">
          <a:extLst>
            <a:ext uri="{FF2B5EF4-FFF2-40B4-BE49-F238E27FC236}">
              <a16:creationId xmlns:a16="http://schemas.microsoft.com/office/drawing/2014/main" id="{344F7320-00CD-455C-B80F-C161A687F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18" name="Text Box 7">
          <a:extLst>
            <a:ext uri="{FF2B5EF4-FFF2-40B4-BE49-F238E27FC236}">
              <a16:creationId xmlns:a16="http://schemas.microsoft.com/office/drawing/2014/main" id="{B93B152F-CFE0-4D44-8B5D-F3669D333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19" name="Text Box 7">
          <a:extLst>
            <a:ext uri="{FF2B5EF4-FFF2-40B4-BE49-F238E27FC236}">
              <a16:creationId xmlns:a16="http://schemas.microsoft.com/office/drawing/2014/main" id="{757239EB-BF3A-4092-BDAE-8D20E3CF74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20" name="Text Box 7">
          <a:extLst>
            <a:ext uri="{FF2B5EF4-FFF2-40B4-BE49-F238E27FC236}">
              <a16:creationId xmlns:a16="http://schemas.microsoft.com/office/drawing/2014/main" id="{F326E09F-C8C0-4F1A-8801-60A735237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21" name="Text Box 7">
          <a:extLst>
            <a:ext uri="{FF2B5EF4-FFF2-40B4-BE49-F238E27FC236}">
              <a16:creationId xmlns:a16="http://schemas.microsoft.com/office/drawing/2014/main" id="{5842458B-1E41-400B-A530-339E8337A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22" name="Text Box 7">
          <a:extLst>
            <a:ext uri="{FF2B5EF4-FFF2-40B4-BE49-F238E27FC236}">
              <a16:creationId xmlns:a16="http://schemas.microsoft.com/office/drawing/2014/main" id="{08654EBB-0CB2-4A95-BD14-EA0ECB773B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23" name="Text Box 7">
          <a:extLst>
            <a:ext uri="{FF2B5EF4-FFF2-40B4-BE49-F238E27FC236}">
              <a16:creationId xmlns:a16="http://schemas.microsoft.com/office/drawing/2014/main" id="{EF466EC9-D8E2-4E02-AD9F-F26ED2881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24" name="Text Box 7">
          <a:extLst>
            <a:ext uri="{FF2B5EF4-FFF2-40B4-BE49-F238E27FC236}">
              <a16:creationId xmlns:a16="http://schemas.microsoft.com/office/drawing/2014/main" id="{5794ED4A-8768-426F-87F7-F48D23EAB2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25" name="Text Box 7">
          <a:extLst>
            <a:ext uri="{FF2B5EF4-FFF2-40B4-BE49-F238E27FC236}">
              <a16:creationId xmlns:a16="http://schemas.microsoft.com/office/drawing/2014/main" id="{971D29FD-8411-45C0-A38B-B8DB20A73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26" name="Text Box 7">
          <a:extLst>
            <a:ext uri="{FF2B5EF4-FFF2-40B4-BE49-F238E27FC236}">
              <a16:creationId xmlns:a16="http://schemas.microsoft.com/office/drawing/2014/main" id="{DBCE5BAD-577E-475B-81EA-3585BB409B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27" name="Text Box 7">
          <a:extLst>
            <a:ext uri="{FF2B5EF4-FFF2-40B4-BE49-F238E27FC236}">
              <a16:creationId xmlns:a16="http://schemas.microsoft.com/office/drawing/2014/main" id="{75297DC5-7157-4436-B952-4F9A265C0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28" name="Text Box 7">
          <a:extLst>
            <a:ext uri="{FF2B5EF4-FFF2-40B4-BE49-F238E27FC236}">
              <a16:creationId xmlns:a16="http://schemas.microsoft.com/office/drawing/2014/main" id="{9102C30F-13D0-413A-AE02-3FEFC568F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29" name="Text Box 7">
          <a:extLst>
            <a:ext uri="{FF2B5EF4-FFF2-40B4-BE49-F238E27FC236}">
              <a16:creationId xmlns:a16="http://schemas.microsoft.com/office/drawing/2014/main" id="{67D18647-4AD5-467B-B6BF-D61DB349A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30" name="Text Box 7">
          <a:extLst>
            <a:ext uri="{FF2B5EF4-FFF2-40B4-BE49-F238E27FC236}">
              <a16:creationId xmlns:a16="http://schemas.microsoft.com/office/drawing/2014/main" id="{2ED7231D-6EF2-4779-A6EA-BAEF8CCB9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31" name="Text Box 7">
          <a:extLst>
            <a:ext uri="{FF2B5EF4-FFF2-40B4-BE49-F238E27FC236}">
              <a16:creationId xmlns:a16="http://schemas.microsoft.com/office/drawing/2014/main" id="{D3FC62CD-7923-41CD-8068-FE5A6E94C0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32" name="Text Box 7">
          <a:extLst>
            <a:ext uri="{FF2B5EF4-FFF2-40B4-BE49-F238E27FC236}">
              <a16:creationId xmlns:a16="http://schemas.microsoft.com/office/drawing/2014/main" id="{BA8BDA7E-47DE-4843-8A27-AE50F2C792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33" name="Text Box 7">
          <a:extLst>
            <a:ext uri="{FF2B5EF4-FFF2-40B4-BE49-F238E27FC236}">
              <a16:creationId xmlns:a16="http://schemas.microsoft.com/office/drawing/2014/main" id="{7D895F19-FDCB-4E47-AF79-7F6E836F92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34" name="Text Box 7">
          <a:extLst>
            <a:ext uri="{FF2B5EF4-FFF2-40B4-BE49-F238E27FC236}">
              <a16:creationId xmlns:a16="http://schemas.microsoft.com/office/drawing/2014/main" id="{D02E26A0-0688-48AF-90C2-923C243C8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35" name="Text Box 7">
          <a:extLst>
            <a:ext uri="{FF2B5EF4-FFF2-40B4-BE49-F238E27FC236}">
              <a16:creationId xmlns:a16="http://schemas.microsoft.com/office/drawing/2014/main" id="{AD03BBF9-550E-4220-BE76-108A871C64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36" name="Text Box 7">
          <a:extLst>
            <a:ext uri="{FF2B5EF4-FFF2-40B4-BE49-F238E27FC236}">
              <a16:creationId xmlns:a16="http://schemas.microsoft.com/office/drawing/2014/main" id="{9AB2ECDC-89E8-4456-AC83-0CED1B854F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37" name="Text Box 7">
          <a:extLst>
            <a:ext uri="{FF2B5EF4-FFF2-40B4-BE49-F238E27FC236}">
              <a16:creationId xmlns:a16="http://schemas.microsoft.com/office/drawing/2014/main" id="{0DEE92C8-42A9-4D75-8906-E9E7139B7B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38" name="Text Box 7">
          <a:extLst>
            <a:ext uri="{FF2B5EF4-FFF2-40B4-BE49-F238E27FC236}">
              <a16:creationId xmlns:a16="http://schemas.microsoft.com/office/drawing/2014/main" id="{AE3F4913-6119-40D1-8BCD-62B1B40D9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39" name="Text Box 7">
          <a:extLst>
            <a:ext uri="{FF2B5EF4-FFF2-40B4-BE49-F238E27FC236}">
              <a16:creationId xmlns:a16="http://schemas.microsoft.com/office/drawing/2014/main" id="{0D8FDB10-CE6D-421F-A304-CDA9724B4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40" name="Text Box 7">
          <a:extLst>
            <a:ext uri="{FF2B5EF4-FFF2-40B4-BE49-F238E27FC236}">
              <a16:creationId xmlns:a16="http://schemas.microsoft.com/office/drawing/2014/main" id="{4A921248-5E80-42DE-9284-37F887F63B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41" name="Text Box 7">
          <a:extLst>
            <a:ext uri="{FF2B5EF4-FFF2-40B4-BE49-F238E27FC236}">
              <a16:creationId xmlns:a16="http://schemas.microsoft.com/office/drawing/2014/main" id="{79C5A6D2-AD31-4B56-B3EA-5F66CE3E08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42" name="Text Box 7">
          <a:extLst>
            <a:ext uri="{FF2B5EF4-FFF2-40B4-BE49-F238E27FC236}">
              <a16:creationId xmlns:a16="http://schemas.microsoft.com/office/drawing/2014/main" id="{2E318224-F8AE-4B0C-9A2E-CB57394A8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43" name="Text Box 7">
          <a:extLst>
            <a:ext uri="{FF2B5EF4-FFF2-40B4-BE49-F238E27FC236}">
              <a16:creationId xmlns:a16="http://schemas.microsoft.com/office/drawing/2014/main" id="{582C3676-D3F6-4538-B3B0-410E909CC5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44" name="Text Box 7">
          <a:extLst>
            <a:ext uri="{FF2B5EF4-FFF2-40B4-BE49-F238E27FC236}">
              <a16:creationId xmlns:a16="http://schemas.microsoft.com/office/drawing/2014/main" id="{B278552F-1A9A-4EDD-9719-4FAFC283D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45" name="Text Box 7">
          <a:extLst>
            <a:ext uri="{FF2B5EF4-FFF2-40B4-BE49-F238E27FC236}">
              <a16:creationId xmlns:a16="http://schemas.microsoft.com/office/drawing/2014/main" id="{6DC2280B-9FB3-4D12-866D-9BD9841153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46" name="Text Box 7">
          <a:extLst>
            <a:ext uri="{FF2B5EF4-FFF2-40B4-BE49-F238E27FC236}">
              <a16:creationId xmlns:a16="http://schemas.microsoft.com/office/drawing/2014/main" id="{403145BD-368D-4003-9318-E9415C6D1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47" name="Text Box 7">
          <a:extLst>
            <a:ext uri="{FF2B5EF4-FFF2-40B4-BE49-F238E27FC236}">
              <a16:creationId xmlns:a16="http://schemas.microsoft.com/office/drawing/2014/main" id="{8C97A9AA-37D4-4762-951B-7BEB1FBF7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48" name="Text Box 7">
          <a:extLst>
            <a:ext uri="{FF2B5EF4-FFF2-40B4-BE49-F238E27FC236}">
              <a16:creationId xmlns:a16="http://schemas.microsoft.com/office/drawing/2014/main" id="{7400847E-10EA-4527-AB03-B72B76146A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49" name="Text Box 7">
          <a:extLst>
            <a:ext uri="{FF2B5EF4-FFF2-40B4-BE49-F238E27FC236}">
              <a16:creationId xmlns:a16="http://schemas.microsoft.com/office/drawing/2014/main" id="{B62C0FC1-77CC-4B9C-98B1-F813CD843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50" name="Text Box 7">
          <a:extLst>
            <a:ext uri="{FF2B5EF4-FFF2-40B4-BE49-F238E27FC236}">
              <a16:creationId xmlns:a16="http://schemas.microsoft.com/office/drawing/2014/main" id="{98CE36D7-98A8-4DCF-A078-3669427208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51" name="Text Box 7">
          <a:extLst>
            <a:ext uri="{FF2B5EF4-FFF2-40B4-BE49-F238E27FC236}">
              <a16:creationId xmlns:a16="http://schemas.microsoft.com/office/drawing/2014/main" id="{097C989C-0158-4D5D-B3C0-E76E09F55F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52" name="Text Box 7">
          <a:extLst>
            <a:ext uri="{FF2B5EF4-FFF2-40B4-BE49-F238E27FC236}">
              <a16:creationId xmlns:a16="http://schemas.microsoft.com/office/drawing/2014/main" id="{B08D15F3-E9C7-4E1A-8AC1-06D09E4002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53" name="Text Box 7">
          <a:extLst>
            <a:ext uri="{FF2B5EF4-FFF2-40B4-BE49-F238E27FC236}">
              <a16:creationId xmlns:a16="http://schemas.microsoft.com/office/drawing/2014/main" id="{4B827921-B80D-4E6F-92C7-C3537B84F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54" name="Text Box 7">
          <a:extLst>
            <a:ext uri="{FF2B5EF4-FFF2-40B4-BE49-F238E27FC236}">
              <a16:creationId xmlns:a16="http://schemas.microsoft.com/office/drawing/2014/main" id="{487D4359-037F-4E65-8104-0A0B11209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55" name="Text Box 7">
          <a:extLst>
            <a:ext uri="{FF2B5EF4-FFF2-40B4-BE49-F238E27FC236}">
              <a16:creationId xmlns:a16="http://schemas.microsoft.com/office/drawing/2014/main" id="{CC9B6E27-EF96-4E9D-8908-A1B5AD930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56" name="Text Box 7">
          <a:extLst>
            <a:ext uri="{FF2B5EF4-FFF2-40B4-BE49-F238E27FC236}">
              <a16:creationId xmlns:a16="http://schemas.microsoft.com/office/drawing/2014/main" id="{30DD95C3-80DE-40EB-B745-EF1406CC3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57" name="Text Box 7">
          <a:extLst>
            <a:ext uri="{FF2B5EF4-FFF2-40B4-BE49-F238E27FC236}">
              <a16:creationId xmlns:a16="http://schemas.microsoft.com/office/drawing/2014/main" id="{214F0E29-77E3-4140-B4A7-199EAE23EA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58" name="Text Box 7">
          <a:extLst>
            <a:ext uri="{FF2B5EF4-FFF2-40B4-BE49-F238E27FC236}">
              <a16:creationId xmlns:a16="http://schemas.microsoft.com/office/drawing/2014/main" id="{45F46291-A8AD-45FB-8056-16D469BBD9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59" name="Text Box 7">
          <a:extLst>
            <a:ext uri="{FF2B5EF4-FFF2-40B4-BE49-F238E27FC236}">
              <a16:creationId xmlns:a16="http://schemas.microsoft.com/office/drawing/2014/main" id="{980D0872-2F10-4974-93E6-9708252226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60" name="Text Box 7">
          <a:extLst>
            <a:ext uri="{FF2B5EF4-FFF2-40B4-BE49-F238E27FC236}">
              <a16:creationId xmlns:a16="http://schemas.microsoft.com/office/drawing/2014/main" id="{C810B8A8-ABAA-4B19-B1FB-35BFD857B2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61" name="Text Box 7">
          <a:extLst>
            <a:ext uri="{FF2B5EF4-FFF2-40B4-BE49-F238E27FC236}">
              <a16:creationId xmlns:a16="http://schemas.microsoft.com/office/drawing/2014/main" id="{B79C9D9D-6BC7-410E-AD2A-323187A5B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62" name="Text Box 7">
          <a:extLst>
            <a:ext uri="{FF2B5EF4-FFF2-40B4-BE49-F238E27FC236}">
              <a16:creationId xmlns:a16="http://schemas.microsoft.com/office/drawing/2014/main" id="{1AB54892-C45C-493C-B4BD-285D365A1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63" name="Text Box 7">
          <a:extLst>
            <a:ext uri="{FF2B5EF4-FFF2-40B4-BE49-F238E27FC236}">
              <a16:creationId xmlns:a16="http://schemas.microsoft.com/office/drawing/2014/main" id="{7A2A6B48-A5ED-4364-AAE4-0EFE35D95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64" name="Text Box 7">
          <a:extLst>
            <a:ext uri="{FF2B5EF4-FFF2-40B4-BE49-F238E27FC236}">
              <a16:creationId xmlns:a16="http://schemas.microsoft.com/office/drawing/2014/main" id="{6E2D59C2-0078-4C14-8362-61454B8CF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65" name="Text Box 7">
          <a:extLst>
            <a:ext uri="{FF2B5EF4-FFF2-40B4-BE49-F238E27FC236}">
              <a16:creationId xmlns:a16="http://schemas.microsoft.com/office/drawing/2014/main" id="{76EC3829-85CA-4EE8-88BC-FCF8435DD1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66" name="Text Box 7">
          <a:extLst>
            <a:ext uri="{FF2B5EF4-FFF2-40B4-BE49-F238E27FC236}">
              <a16:creationId xmlns:a16="http://schemas.microsoft.com/office/drawing/2014/main" id="{1C52FCB5-CB3C-4CF1-BFF5-A7A965B4E6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67" name="Text Box 7">
          <a:extLst>
            <a:ext uri="{FF2B5EF4-FFF2-40B4-BE49-F238E27FC236}">
              <a16:creationId xmlns:a16="http://schemas.microsoft.com/office/drawing/2014/main" id="{F6E440C4-E0F1-4974-8E0A-71A6AFF1C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68" name="Text Box 7">
          <a:extLst>
            <a:ext uri="{FF2B5EF4-FFF2-40B4-BE49-F238E27FC236}">
              <a16:creationId xmlns:a16="http://schemas.microsoft.com/office/drawing/2014/main" id="{3E15F7A9-EB16-4E6C-B378-764F7C853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69" name="Text Box 7">
          <a:extLst>
            <a:ext uri="{FF2B5EF4-FFF2-40B4-BE49-F238E27FC236}">
              <a16:creationId xmlns:a16="http://schemas.microsoft.com/office/drawing/2014/main" id="{AAC5235A-3098-4B1E-9D29-41E65E283E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70" name="Text Box 7">
          <a:extLst>
            <a:ext uri="{FF2B5EF4-FFF2-40B4-BE49-F238E27FC236}">
              <a16:creationId xmlns:a16="http://schemas.microsoft.com/office/drawing/2014/main" id="{CC0D25FA-459F-46AA-9A95-BC1FF0CC3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71" name="Text Box 7">
          <a:extLst>
            <a:ext uri="{FF2B5EF4-FFF2-40B4-BE49-F238E27FC236}">
              <a16:creationId xmlns:a16="http://schemas.microsoft.com/office/drawing/2014/main" id="{39AA38EA-B1D5-4E03-BB16-8227B5D548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72" name="Text Box 7">
          <a:extLst>
            <a:ext uri="{FF2B5EF4-FFF2-40B4-BE49-F238E27FC236}">
              <a16:creationId xmlns:a16="http://schemas.microsoft.com/office/drawing/2014/main" id="{4DE095D4-F95B-4B1E-BCA3-CCA40DD61F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73" name="Text Box 7">
          <a:extLst>
            <a:ext uri="{FF2B5EF4-FFF2-40B4-BE49-F238E27FC236}">
              <a16:creationId xmlns:a16="http://schemas.microsoft.com/office/drawing/2014/main" id="{5ACE6DE0-CAED-48FE-966B-23BED5520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74" name="Text Box 7">
          <a:extLst>
            <a:ext uri="{FF2B5EF4-FFF2-40B4-BE49-F238E27FC236}">
              <a16:creationId xmlns:a16="http://schemas.microsoft.com/office/drawing/2014/main" id="{9F8E147E-9BCA-4AD7-948A-2B147B2F42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75" name="Text Box 7">
          <a:extLst>
            <a:ext uri="{FF2B5EF4-FFF2-40B4-BE49-F238E27FC236}">
              <a16:creationId xmlns:a16="http://schemas.microsoft.com/office/drawing/2014/main" id="{E6E7121E-E63F-4D0D-8C09-52CBBB3E9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76" name="Text Box 7">
          <a:extLst>
            <a:ext uri="{FF2B5EF4-FFF2-40B4-BE49-F238E27FC236}">
              <a16:creationId xmlns:a16="http://schemas.microsoft.com/office/drawing/2014/main" id="{A1041CDF-5770-45D6-B674-4EA6B32A33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77" name="Text Box 7">
          <a:extLst>
            <a:ext uri="{FF2B5EF4-FFF2-40B4-BE49-F238E27FC236}">
              <a16:creationId xmlns:a16="http://schemas.microsoft.com/office/drawing/2014/main" id="{DBFF118B-012B-4876-A842-AC6A246AB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78" name="Text Box 7">
          <a:extLst>
            <a:ext uri="{FF2B5EF4-FFF2-40B4-BE49-F238E27FC236}">
              <a16:creationId xmlns:a16="http://schemas.microsoft.com/office/drawing/2014/main" id="{439AE2AB-A5E3-44F7-8911-91AF479668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79" name="Text Box 7">
          <a:extLst>
            <a:ext uri="{FF2B5EF4-FFF2-40B4-BE49-F238E27FC236}">
              <a16:creationId xmlns:a16="http://schemas.microsoft.com/office/drawing/2014/main" id="{DE891F65-156D-481F-8380-22B47C8499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80" name="Text Box 7">
          <a:extLst>
            <a:ext uri="{FF2B5EF4-FFF2-40B4-BE49-F238E27FC236}">
              <a16:creationId xmlns:a16="http://schemas.microsoft.com/office/drawing/2014/main" id="{2532CFA8-61C7-4F26-8E7B-B8CEB1FBC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81" name="Text Box 7">
          <a:extLst>
            <a:ext uri="{FF2B5EF4-FFF2-40B4-BE49-F238E27FC236}">
              <a16:creationId xmlns:a16="http://schemas.microsoft.com/office/drawing/2014/main" id="{DF249FC6-7D91-41BD-85BA-4B6072DFB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82" name="Text Box 7">
          <a:extLst>
            <a:ext uri="{FF2B5EF4-FFF2-40B4-BE49-F238E27FC236}">
              <a16:creationId xmlns:a16="http://schemas.microsoft.com/office/drawing/2014/main" id="{D37DDE18-E226-4310-B959-B2ACEC247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83" name="Text Box 7">
          <a:extLst>
            <a:ext uri="{FF2B5EF4-FFF2-40B4-BE49-F238E27FC236}">
              <a16:creationId xmlns:a16="http://schemas.microsoft.com/office/drawing/2014/main" id="{EFCA4B4F-4037-414D-9037-23E3DB52A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84" name="Text Box 7">
          <a:extLst>
            <a:ext uri="{FF2B5EF4-FFF2-40B4-BE49-F238E27FC236}">
              <a16:creationId xmlns:a16="http://schemas.microsoft.com/office/drawing/2014/main" id="{4BC024A1-8915-4798-9345-1E9AB079B6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85" name="Text Box 7">
          <a:extLst>
            <a:ext uri="{FF2B5EF4-FFF2-40B4-BE49-F238E27FC236}">
              <a16:creationId xmlns:a16="http://schemas.microsoft.com/office/drawing/2014/main" id="{A04BF2D8-41F7-4CBE-AC8E-8087DF2C9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86" name="Text Box 7">
          <a:extLst>
            <a:ext uri="{FF2B5EF4-FFF2-40B4-BE49-F238E27FC236}">
              <a16:creationId xmlns:a16="http://schemas.microsoft.com/office/drawing/2014/main" id="{A2456285-E5F7-4AC2-A261-49482F07AC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87" name="Text Box 7">
          <a:extLst>
            <a:ext uri="{FF2B5EF4-FFF2-40B4-BE49-F238E27FC236}">
              <a16:creationId xmlns:a16="http://schemas.microsoft.com/office/drawing/2014/main" id="{36FB52BB-C123-408B-86CC-5350675A94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88" name="Text Box 7">
          <a:extLst>
            <a:ext uri="{FF2B5EF4-FFF2-40B4-BE49-F238E27FC236}">
              <a16:creationId xmlns:a16="http://schemas.microsoft.com/office/drawing/2014/main" id="{72B4865E-CF1D-4FB4-BA83-BE0A5543E0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89" name="Text Box 7">
          <a:extLst>
            <a:ext uri="{FF2B5EF4-FFF2-40B4-BE49-F238E27FC236}">
              <a16:creationId xmlns:a16="http://schemas.microsoft.com/office/drawing/2014/main" id="{B345AD0C-79E9-4E88-8A28-0696C34F84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90" name="Text Box 7">
          <a:extLst>
            <a:ext uri="{FF2B5EF4-FFF2-40B4-BE49-F238E27FC236}">
              <a16:creationId xmlns:a16="http://schemas.microsoft.com/office/drawing/2014/main" id="{F448F3F6-530E-42BA-A753-1AA6A6F81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91" name="Text Box 7">
          <a:extLst>
            <a:ext uri="{FF2B5EF4-FFF2-40B4-BE49-F238E27FC236}">
              <a16:creationId xmlns:a16="http://schemas.microsoft.com/office/drawing/2014/main" id="{F1E0B898-844E-4769-99BC-5F2EDBA7F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92" name="Text Box 7">
          <a:extLst>
            <a:ext uri="{FF2B5EF4-FFF2-40B4-BE49-F238E27FC236}">
              <a16:creationId xmlns:a16="http://schemas.microsoft.com/office/drawing/2014/main" id="{10400A72-CF14-426F-A191-F10B23C3FF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93" name="Text Box 7">
          <a:extLst>
            <a:ext uri="{FF2B5EF4-FFF2-40B4-BE49-F238E27FC236}">
              <a16:creationId xmlns:a16="http://schemas.microsoft.com/office/drawing/2014/main" id="{8B433474-8408-4ACA-8C6A-717100CD76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94" name="Text Box 7">
          <a:extLst>
            <a:ext uri="{FF2B5EF4-FFF2-40B4-BE49-F238E27FC236}">
              <a16:creationId xmlns:a16="http://schemas.microsoft.com/office/drawing/2014/main" id="{93A608A6-B67A-422D-858C-50A22EFA9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95" name="Text Box 7">
          <a:extLst>
            <a:ext uri="{FF2B5EF4-FFF2-40B4-BE49-F238E27FC236}">
              <a16:creationId xmlns:a16="http://schemas.microsoft.com/office/drawing/2014/main" id="{03E6C0BD-5272-4860-AF29-A6361A5AA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96" name="Text Box 7">
          <a:extLst>
            <a:ext uri="{FF2B5EF4-FFF2-40B4-BE49-F238E27FC236}">
              <a16:creationId xmlns:a16="http://schemas.microsoft.com/office/drawing/2014/main" id="{0D4D4803-873E-4EE7-A128-175A56C72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97" name="Text Box 7">
          <a:extLst>
            <a:ext uri="{FF2B5EF4-FFF2-40B4-BE49-F238E27FC236}">
              <a16:creationId xmlns:a16="http://schemas.microsoft.com/office/drawing/2014/main" id="{5E4939D8-F432-4F24-A549-8C0FE905F2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98" name="Text Box 7">
          <a:extLst>
            <a:ext uri="{FF2B5EF4-FFF2-40B4-BE49-F238E27FC236}">
              <a16:creationId xmlns:a16="http://schemas.microsoft.com/office/drawing/2014/main" id="{5830B96E-D2EC-4388-84FF-EA6993845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699" name="Text Box 7">
          <a:extLst>
            <a:ext uri="{FF2B5EF4-FFF2-40B4-BE49-F238E27FC236}">
              <a16:creationId xmlns:a16="http://schemas.microsoft.com/office/drawing/2014/main" id="{73A2DC3C-6430-43A6-AEF7-BA712ED1E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00" name="Text Box 7">
          <a:extLst>
            <a:ext uri="{FF2B5EF4-FFF2-40B4-BE49-F238E27FC236}">
              <a16:creationId xmlns:a16="http://schemas.microsoft.com/office/drawing/2014/main" id="{32B961D7-B8EF-48CC-9418-8D4130EF0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01" name="Text Box 7">
          <a:extLst>
            <a:ext uri="{FF2B5EF4-FFF2-40B4-BE49-F238E27FC236}">
              <a16:creationId xmlns:a16="http://schemas.microsoft.com/office/drawing/2014/main" id="{48BF746C-C459-4F54-A317-BF9AD17DAD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02" name="Text Box 7">
          <a:extLst>
            <a:ext uri="{FF2B5EF4-FFF2-40B4-BE49-F238E27FC236}">
              <a16:creationId xmlns:a16="http://schemas.microsoft.com/office/drawing/2014/main" id="{532AEE89-782C-45D3-98C3-8ADF74EE2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03" name="Text Box 7">
          <a:extLst>
            <a:ext uri="{FF2B5EF4-FFF2-40B4-BE49-F238E27FC236}">
              <a16:creationId xmlns:a16="http://schemas.microsoft.com/office/drawing/2014/main" id="{F4FBDBEC-D00E-447A-9F3A-41BD8D3E3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04" name="Text Box 7">
          <a:extLst>
            <a:ext uri="{FF2B5EF4-FFF2-40B4-BE49-F238E27FC236}">
              <a16:creationId xmlns:a16="http://schemas.microsoft.com/office/drawing/2014/main" id="{DBE0691B-124D-4A88-99F0-0ED9C6862F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05" name="Text Box 7">
          <a:extLst>
            <a:ext uri="{FF2B5EF4-FFF2-40B4-BE49-F238E27FC236}">
              <a16:creationId xmlns:a16="http://schemas.microsoft.com/office/drawing/2014/main" id="{CA5524D3-700C-475E-9D8C-562E28132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06" name="Text Box 7">
          <a:extLst>
            <a:ext uri="{FF2B5EF4-FFF2-40B4-BE49-F238E27FC236}">
              <a16:creationId xmlns:a16="http://schemas.microsoft.com/office/drawing/2014/main" id="{2CCCCCC4-924E-4724-AE95-A78225B9C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07" name="Text Box 7">
          <a:extLst>
            <a:ext uri="{FF2B5EF4-FFF2-40B4-BE49-F238E27FC236}">
              <a16:creationId xmlns:a16="http://schemas.microsoft.com/office/drawing/2014/main" id="{9F609552-368F-4C19-8539-94140091D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08" name="Text Box 7">
          <a:extLst>
            <a:ext uri="{FF2B5EF4-FFF2-40B4-BE49-F238E27FC236}">
              <a16:creationId xmlns:a16="http://schemas.microsoft.com/office/drawing/2014/main" id="{4A0A506C-EAA5-4D0C-BD68-53882FE6F2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09" name="Text Box 7">
          <a:extLst>
            <a:ext uri="{FF2B5EF4-FFF2-40B4-BE49-F238E27FC236}">
              <a16:creationId xmlns:a16="http://schemas.microsoft.com/office/drawing/2014/main" id="{460B4714-F80C-425A-8C3F-704E186A9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10" name="Text Box 7">
          <a:extLst>
            <a:ext uri="{FF2B5EF4-FFF2-40B4-BE49-F238E27FC236}">
              <a16:creationId xmlns:a16="http://schemas.microsoft.com/office/drawing/2014/main" id="{21E4A654-1B86-4A94-BF98-AC2942A7F8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11" name="Text Box 7">
          <a:extLst>
            <a:ext uri="{FF2B5EF4-FFF2-40B4-BE49-F238E27FC236}">
              <a16:creationId xmlns:a16="http://schemas.microsoft.com/office/drawing/2014/main" id="{5B9A3AD1-50E8-410C-886D-A78CEC182A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12" name="Text Box 7">
          <a:extLst>
            <a:ext uri="{FF2B5EF4-FFF2-40B4-BE49-F238E27FC236}">
              <a16:creationId xmlns:a16="http://schemas.microsoft.com/office/drawing/2014/main" id="{A6011A14-FAF9-4589-B6A0-8011B44E0F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13" name="Text Box 7">
          <a:extLst>
            <a:ext uri="{FF2B5EF4-FFF2-40B4-BE49-F238E27FC236}">
              <a16:creationId xmlns:a16="http://schemas.microsoft.com/office/drawing/2014/main" id="{E0D7F40D-88F2-4D5E-9632-98F4738AC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14" name="Text Box 7">
          <a:extLst>
            <a:ext uri="{FF2B5EF4-FFF2-40B4-BE49-F238E27FC236}">
              <a16:creationId xmlns:a16="http://schemas.microsoft.com/office/drawing/2014/main" id="{9191607C-4C45-42FF-BF5B-F4428D1DD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15" name="Text Box 7">
          <a:extLst>
            <a:ext uri="{FF2B5EF4-FFF2-40B4-BE49-F238E27FC236}">
              <a16:creationId xmlns:a16="http://schemas.microsoft.com/office/drawing/2014/main" id="{96A3195D-723B-46D9-ADA7-A4E53CAF53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16" name="Text Box 7">
          <a:extLst>
            <a:ext uri="{FF2B5EF4-FFF2-40B4-BE49-F238E27FC236}">
              <a16:creationId xmlns:a16="http://schemas.microsoft.com/office/drawing/2014/main" id="{A26AD2BF-663E-44A0-B301-C494D7409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17" name="Text Box 7">
          <a:extLst>
            <a:ext uri="{FF2B5EF4-FFF2-40B4-BE49-F238E27FC236}">
              <a16:creationId xmlns:a16="http://schemas.microsoft.com/office/drawing/2014/main" id="{2365FADB-CB77-422E-A4ED-F129CC0C6D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18" name="Text Box 7">
          <a:extLst>
            <a:ext uri="{FF2B5EF4-FFF2-40B4-BE49-F238E27FC236}">
              <a16:creationId xmlns:a16="http://schemas.microsoft.com/office/drawing/2014/main" id="{01D649A7-0834-4513-B537-21855B50C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19" name="Text Box 7">
          <a:extLst>
            <a:ext uri="{FF2B5EF4-FFF2-40B4-BE49-F238E27FC236}">
              <a16:creationId xmlns:a16="http://schemas.microsoft.com/office/drawing/2014/main" id="{07122993-901E-49CB-9B2D-39B56514A2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20" name="Text Box 7">
          <a:extLst>
            <a:ext uri="{FF2B5EF4-FFF2-40B4-BE49-F238E27FC236}">
              <a16:creationId xmlns:a16="http://schemas.microsoft.com/office/drawing/2014/main" id="{5F299F02-A891-4994-8547-A2AE1C91D0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21" name="Text Box 7">
          <a:extLst>
            <a:ext uri="{FF2B5EF4-FFF2-40B4-BE49-F238E27FC236}">
              <a16:creationId xmlns:a16="http://schemas.microsoft.com/office/drawing/2014/main" id="{3A8BE0F3-2F70-4F70-A837-47A723316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22" name="Text Box 7">
          <a:extLst>
            <a:ext uri="{FF2B5EF4-FFF2-40B4-BE49-F238E27FC236}">
              <a16:creationId xmlns:a16="http://schemas.microsoft.com/office/drawing/2014/main" id="{808F8FEB-F32D-435D-8923-A9C815B00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23" name="Text Box 7">
          <a:extLst>
            <a:ext uri="{FF2B5EF4-FFF2-40B4-BE49-F238E27FC236}">
              <a16:creationId xmlns:a16="http://schemas.microsoft.com/office/drawing/2014/main" id="{4585BFC4-3A1E-45B5-8620-B313371065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24" name="Text Box 7">
          <a:extLst>
            <a:ext uri="{FF2B5EF4-FFF2-40B4-BE49-F238E27FC236}">
              <a16:creationId xmlns:a16="http://schemas.microsoft.com/office/drawing/2014/main" id="{0CD2D8D8-1C2C-4A33-849A-FE2B1F1002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25" name="Text Box 7">
          <a:extLst>
            <a:ext uri="{FF2B5EF4-FFF2-40B4-BE49-F238E27FC236}">
              <a16:creationId xmlns:a16="http://schemas.microsoft.com/office/drawing/2014/main" id="{451B4252-BEC8-4A2C-BD3E-96E966DF6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26" name="Text Box 7">
          <a:extLst>
            <a:ext uri="{FF2B5EF4-FFF2-40B4-BE49-F238E27FC236}">
              <a16:creationId xmlns:a16="http://schemas.microsoft.com/office/drawing/2014/main" id="{F80421D0-409C-4827-9501-B2283A006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27" name="Text Box 7">
          <a:extLst>
            <a:ext uri="{FF2B5EF4-FFF2-40B4-BE49-F238E27FC236}">
              <a16:creationId xmlns:a16="http://schemas.microsoft.com/office/drawing/2014/main" id="{44410B83-1482-4A93-B02A-957A01DA17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28" name="Text Box 7">
          <a:extLst>
            <a:ext uri="{FF2B5EF4-FFF2-40B4-BE49-F238E27FC236}">
              <a16:creationId xmlns:a16="http://schemas.microsoft.com/office/drawing/2014/main" id="{0F874470-63C5-48C4-AEC5-4DB7DA532A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29" name="Text Box 7">
          <a:extLst>
            <a:ext uri="{FF2B5EF4-FFF2-40B4-BE49-F238E27FC236}">
              <a16:creationId xmlns:a16="http://schemas.microsoft.com/office/drawing/2014/main" id="{696EB3BA-5CB5-4DE7-8972-1A98FC8B3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3730" name="Text Box 7">
          <a:extLst>
            <a:ext uri="{FF2B5EF4-FFF2-40B4-BE49-F238E27FC236}">
              <a16:creationId xmlns:a16="http://schemas.microsoft.com/office/drawing/2014/main" id="{7C720BA6-6059-4F0C-980F-739A018C4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31" name="Text Box 7">
          <a:extLst>
            <a:ext uri="{FF2B5EF4-FFF2-40B4-BE49-F238E27FC236}">
              <a16:creationId xmlns:a16="http://schemas.microsoft.com/office/drawing/2014/main" id="{600A9B49-0438-405B-9492-7E3D36B36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32" name="Text Box 7">
          <a:extLst>
            <a:ext uri="{FF2B5EF4-FFF2-40B4-BE49-F238E27FC236}">
              <a16:creationId xmlns:a16="http://schemas.microsoft.com/office/drawing/2014/main" id="{B25C5B92-6AF5-4BB4-806D-9E5C86C5E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33" name="Text Box 7">
          <a:extLst>
            <a:ext uri="{FF2B5EF4-FFF2-40B4-BE49-F238E27FC236}">
              <a16:creationId xmlns:a16="http://schemas.microsoft.com/office/drawing/2014/main" id="{A69DFF0C-E065-4C71-B1BA-587EE0EE0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34" name="Text Box 7">
          <a:extLst>
            <a:ext uri="{FF2B5EF4-FFF2-40B4-BE49-F238E27FC236}">
              <a16:creationId xmlns:a16="http://schemas.microsoft.com/office/drawing/2014/main" id="{CDEF4062-1B1E-4120-A1BC-CDD9CF25D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35" name="Text Box 7">
          <a:extLst>
            <a:ext uri="{FF2B5EF4-FFF2-40B4-BE49-F238E27FC236}">
              <a16:creationId xmlns:a16="http://schemas.microsoft.com/office/drawing/2014/main" id="{394CB329-694C-4CDF-88BC-C79E1D01B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36" name="Text Box 7">
          <a:extLst>
            <a:ext uri="{FF2B5EF4-FFF2-40B4-BE49-F238E27FC236}">
              <a16:creationId xmlns:a16="http://schemas.microsoft.com/office/drawing/2014/main" id="{274FF15F-75AF-4817-AB2E-E8D2F3C85F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37" name="Text Box 7">
          <a:extLst>
            <a:ext uri="{FF2B5EF4-FFF2-40B4-BE49-F238E27FC236}">
              <a16:creationId xmlns:a16="http://schemas.microsoft.com/office/drawing/2014/main" id="{A400B24A-B91E-421F-8FCE-A85DE8FA4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38" name="Text Box 7">
          <a:extLst>
            <a:ext uri="{FF2B5EF4-FFF2-40B4-BE49-F238E27FC236}">
              <a16:creationId xmlns:a16="http://schemas.microsoft.com/office/drawing/2014/main" id="{AEFA2DC1-C4BB-493A-AB1E-8C5B9EF7B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39" name="Text Box 7">
          <a:extLst>
            <a:ext uri="{FF2B5EF4-FFF2-40B4-BE49-F238E27FC236}">
              <a16:creationId xmlns:a16="http://schemas.microsoft.com/office/drawing/2014/main" id="{672F44BD-0B8B-4430-A676-6AE68E0EDD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40" name="Text Box 7">
          <a:extLst>
            <a:ext uri="{FF2B5EF4-FFF2-40B4-BE49-F238E27FC236}">
              <a16:creationId xmlns:a16="http://schemas.microsoft.com/office/drawing/2014/main" id="{99A547E0-B570-43CA-8AF8-4F49C4981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41" name="Text Box 7">
          <a:extLst>
            <a:ext uri="{FF2B5EF4-FFF2-40B4-BE49-F238E27FC236}">
              <a16:creationId xmlns:a16="http://schemas.microsoft.com/office/drawing/2014/main" id="{EAE4A0B4-A87B-4007-8AF7-D0EC12246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42" name="Text Box 7">
          <a:extLst>
            <a:ext uri="{FF2B5EF4-FFF2-40B4-BE49-F238E27FC236}">
              <a16:creationId xmlns:a16="http://schemas.microsoft.com/office/drawing/2014/main" id="{95884D4D-D5DD-45EA-89FD-9193712E1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43" name="Text Box 7">
          <a:extLst>
            <a:ext uri="{FF2B5EF4-FFF2-40B4-BE49-F238E27FC236}">
              <a16:creationId xmlns:a16="http://schemas.microsoft.com/office/drawing/2014/main" id="{ABEEB1F1-3934-4C36-B1CF-E3E36178F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44" name="Text Box 7">
          <a:extLst>
            <a:ext uri="{FF2B5EF4-FFF2-40B4-BE49-F238E27FC236}">
              <a16:creationId xmlns:a16="http://schemas.microsoft.com/office/drawing/2014/main" id="{B311C3DF-3B58-4113-89A4-92036357A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45" name="Text Box 7">
          <a:extLst>
            <a:ext uri="{FF2B5EF4-FFF2-40B4-BE49-F238E27FC236}">
              <a16:creationId xmlns:a16="http://schemas.microsoft.com/office/drawing/2014/main" id="{9922D1B2-0D53-48A8-91CD-7DA5F635A7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46" name="Text Box 7">
          <a:extLst>
            <a:ext uri="{FF2B5EF4-FFF2-40B4-BE49-F238E27FC236}">
              <a16:creationId xmlns:a16="http://schemas.microsoft.com/office/drawing/2014/main" id="{18DAB8E0-4EC5-4879-A00B-D84CC5526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47" name="Text Box 7">
          <a:extLst>
            <a:ext uri="{FF2B5EF4-FFF2-40B4-BE49-F238E27FC236}">
              <a16:creationId xmlns:a16="http://schemas.microsoft.com/office/drawing/2014/main" id="{2E9E1AE6-22FC-46BE-A219-9FE28A5A3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48" name="Text Box 7">
          <a:extLst>
            <a:ext uri="{FF2B5EF4-FFF2-40B4-BE49-F238E27FC236}">
              <a16:creationId xmlns:a16="http://schemas.microsoft.com/office/drawing/2014/main" id="{C3028702-83AA-42E4-9E22-1D1B648C40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49" name="Text Box 7">
          <a:extLst>
            <a:ext uri="{FF2B5EF4-FFF2-40B4-BE49-F238E27FC236}">
              <a16:creationId xmlns:a16="http://schemas.microsoft.com/office/drawing/2014/main" id="{BE010768-C5A3-45F6-BFD2-2E69AF7C7C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50" name="Text Box 7">
          <a:extLst>
            <a:ext uri="{FF2B5EF4-FFF2-40B4-BE49-F238E27FC236}">
              <a16:creationId xmlns:a16="http://schemas.microsoft.com/office/drawing/2014/main" id="{5C84EAF5-0777-423D-BB9D-1DA459C64A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51" name="Text Box 7">
          <a:extLst>
            <a:ext uri="{FF2B5EF4-FFF2-40B4-BE49-F238E27FC236}">
              <a16:creationId xmlns:a16="http://schemas.microsoft.com/office/drawing/2014/main" id="{4351DB43-F453-4892-88A1-F0E2D2A8B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52" name="Text Box 7">
          <a:extLst>
            <a:ext uri="{FF2B5EF4-FFF2-40B4-BE49-F238E27FC236}">
              <a16:creationId xmlns:a16="http://schemas.microsoft.com/office/drawing/2014/main" id="{8AED6E4D-3FAF-43C3-A704-B75307512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53" name="Text Box 7">
          <a:extLst>
            <a:ext uri="{FF2B5EF4-FFF2-40B4-BE49-F238E27FC236}">
              <a16:creationId xmlns:a16="http://schemas.microsoft.com/office/drawing/2014/main" id="{6C6EDC6A-DD9C-4708-B2E9-90940F6C0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54" name="Text Box 7">
          <a:extLst>
            <a:ext uri="{FF2B5EF4-FFF2-40B4-BE49-F238E27FC236}">
              <a16:creationId xmlns:a16="http://schemas.microsoft.com/office/drawing/2014/main" id="{F1781E06-A906-4668-B383-CACB6A6F36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55" name="Text Box 7">
          <a:extLst>
            <a:ext uri="{FF2B5EF4-FFF2-40B4-BE49-F238E27FC236}">
              <a16:creationId xmlns:a16="http://schemas.microsoft.com/office/drawing/2014/main" id="{FFDA7314-5E35-4C66-AC76-C9F719337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56" name="Text Box 7">
          <a:extLst>
            <a:ext uri="{FF2B5EF4-FFF2-40B4-BE49-F238E27FC236}">
              <a16:creationId xmlns:a16="http://schemas.microsoft.com/office/drawing/2014/main" id="{2F4BE9F9-2953-473E-91DE-2E6C0C601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57" name="Text Box 7">
          <a:extLst>
            <a:ext uri="{FF2B5EF4-FFF2-40B4-BE49-F238E27FC236}">
              <a16:creationId xmlns:a16="http://schemas.microsoft.com/office/drawing/2014/main" id="{5236D85F-0592-46B1-BBBC-D655DCF1A5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58" name="Text Box 7">
          <a:extLst>
            <a:ext uri="{FF2B5EF4-FFF2-40B4-BE49-F238E27FC236}">
              <a16:creationId xmlns:a16="http://schemas.microsoft.com/office/drawing/2014/main" id="{38FDB4A6-598D-4449-8FE4-0332F24AD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59" name="Text Box 7">
          <a:extLst>
            <a:ext uri="{FF2B5EF4-FFF2-40B4-BE49-F238E27FC236}">
              <a16:creationId xmlns:a16="http://schemas.microsoft.com/office/drawing/2014/main" id="{DB0E8504-94A9-4331-A602-A17C84D63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60" name="Text Box 7">
          <a:extLst>
            <a:ext uri="{FF2B5EF4-FFF2-40B4-BE49-F238E27FC236}">
              <a16:creationId xmlns:a16="http://schemas.microsoft.com/office/drawing/2014/main" id="{211FD48F-847C-41A3-B5CC-1A486BD2A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61" name="Text Box 7">
          <a:extLst>
            <a:ext uri="{FF2B5EF4-FFF2-40B4-BE49-F238E27FC236}">
              <a16:creationId xmlns:a16="http://schemas.microsoft.com/office/drawing/2014/main" id="{2CE37F31-B498-4984-8845-D7DEDC76BC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62" name="Text Box 7">
          <a:extLst>
            <a:ext uri="{FF2B5EF4-FFF2-40B4-BE49-F238E27FC236}">
              <a16:creationId xmlns:a16="http://schemas.microsoft.com/office/drawing/2014/main" id="{52658812-78D7-4CB4-AD17-18383D42A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63" name="Text Box 7">
          <a:extLst>
            <a:ext uri="{FF2B5EF4-FFF2-40B4-BE49-F238E27FC236}">
              <a16:creationId xmlns:a16="http://schemas.microsoft.com/office/drawing/2014/main" id="{A0E55A34-DA87-461B-AA50-B09F25B768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64" name="Text Box 7">
          <a:extLst>
            <a:ext uri="{FF2B5EF4-FFF2-40B4-BE49-F238E27FC236}">
              <a16:creationId xmlns:a16="http://schemas.microsoft.com/office/drawing/2014/main" id="{195D0508-9185-4568-B70A-01C427F34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65" name="Text Box 7">
          <a:extLst>
            <a:ext uri="{FF2B5EF4-FFF2-40B4-BE49-F238E27FC236}">
              <a16:creationId xmlns:a16="http://schemas.microsoft.com/office/drawing/2014/main" id="{DA71C4D4-F288-4C9C-B4FA-06471FD94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66" name="Text Box 7">
          <a:extLst>
            <a:ext uri="{FF2B5EF4-FFF2-40B4-BE49-F238E27FC236}">
              <a16:creationId xmlns:a16="http://schemas.microsoft.com/office/drawing/2014/main" id="{43374E17-04A8-4FAB-8345-D9DBA7B64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67" name="Text Box 7">
          <a:extLst>
            <a:ext uri="{FF2B5EF4-FFF2-40B4-BE49-F238E27FC236}">
              <a16:creationId xmlns:a16="http://schemas.microsoft.com/office/drawing/2014/main" id="{6D35AEE2-CFE9-4DB1-8A1B-0123AE478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68" name="Text Box 7">
          <a:extLst>
            <a:ext uri="{FF2B5EF4-FFF2-40B4-BE49-F238E27FC236}">
              <a16:creationId xmlns:a16="http://schemas.microsoft.com/office/drawing/2014/main" id="{7935789F-A5D5-4F9F-BAAA-FF497A0A9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69" name="Text Box 7">
          <a:extLst>
            <a:ext uri="{FF2B5EF4-FFF2-40B4-BE49-F238E27FC236}">
              <a16:creationId xmlns:a16="http://schemas.microsoft.com/office/drawing/2014/main" id="{82E8547B-DDB8-46B9-B7BB-AA53F0780B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70" name="Text Box 7">
          <a:extLst>
            <a:ext uri="{FF2B5EF4-FFF2-40B4-BE49-F238E27FC236}">
              <a16:creationId xmlns:a16="http://schemas.microsoft.com/office/drawing/2014/main" id="{54992119-A983-49B8-A3B4-286EC8140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71" name="Text Box 7">
          <a:extLst>
            <a:ext uri="{FF2B5EF4-FFF2-40B4-BE49-F238E27FC236}">
              <a16:creationId xmlns:a16="http://schemas.microsoft.com/office/drawing/2014/main" id="{C6F68CFC-1953-4A1B-A301-375453712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72" name="Text Box 7">
          <a:extLst>
            <a:ext uri="{FF2B5EF4-FFF2-40B4-BE49-F238E27FC236}">
              <a16:creationId xmlns:a16="http://schemas.microsoft.com/office/drawing/2014/main" id="{51C6F1AF-5A4A-43BA-8672-D8BE9CFC27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73" name="Text Box 7">
          <a:extLst>
            <a:ext uri="{FF2B5EF4-FFF2-40B4-BE49-F238E27FC236}">
              <a16:creationId xmlns:a16="http://schemas.microsoft.com/office/drawing/2014/main" id="{8C2F6883-AF6E-4A27-898D-30FA5F114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74" name="Text Box 7">
          <a:extLst>
            <a:ext uri="{FF2B5EF4-FFF2-40B4-BE49-F238E27FC236}">
              <a16:creationId xmlns:a16="http://schemas.microsoft.com/office/drawing/2014/main" id="{30AE1232-FEF8-44AA-8CFC-DD17182118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75" name="Text Box 7">
          <a:extLst>
            <a:ext uri="{FF2B5EF4-FFF2-40B4-BE49-F238E27FC236}">
              <a16:creationId xmlns:a16="http://schemas.microsoft.com/office/drawing/2014/main" id="{0A0C2561-47E9-4D16-8159-0A92C598C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76" name="Text Box 7">
          <a:extLst>
            <a:ext uri="{FF2B5EF4-FFF2-40B4-BE49-F238E27FC236}">
              <a16:creationId xmlns:a16="http://schemas.microsoft.com/office/drawing/2014/main" id="{25F0D48D-1106-40C2-B3F1-3749DDCD2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77" name="Text Box 7">
          <a:extLst>
            <a:ext uri="{FF2B5EF4-FFF2-40B4-BE49-F238E27FC236}">
              <a16:creationId xmlns:a16="http://schemas.microsoft.com/office/drawing/2014/main" id="{B0FB437D-0AC2-4C9F-9BDE-F98F9DF909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78" name="Text Box 7">
          <a:extLst>
            <a:ext uri="{FF2B5EF4-FFF2-40B4-BE49-F238E27FC236}">
              <a16:creationId xmlns:a16="http://schemas.microsoft.com/office/drawing/2014/main" id="{6606AA2B-9FE9-426E-B487-D5F7A7F847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79" name="Text Box 7">
          <a:extLst>
            <a:ext uri="{FF2B5EF4-FFF2-40B4-BE49-F238E27FC236}">
              <a16:creationId xmlns:a16="http://schemas.microsoft.com/office/drawing/2014/main" id="{9C48D33B-4103-465C-90BC-530BEDDE2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80" name="Text Box 7">
          <a:extLst>
            <a:ext uri="{FF2B5EF4-FFF2-40B4-BE49-F238E27FC236}">
              <a16:creationId xmlns:a16="http://schemas.microsoft.com/office/drawing/2014/main" id="{E34BA554-E4C7-4877-9659-44274D34D9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81" name="Text Box 7">
          <a:extLst>
            <a:ext uri="{FF2B5EF4-FFF2-40B4-BE49-F238E27FC236}">
              <a16:creationId xmlns:a16="http://schemas.microsoft.com/office/drawing/2014/main" id="{1C7BD385-F43B-4E73-B2C9-45E9EFA00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82" name="Text Box 7">
          <a:extLst>
            <a:ext uri="{FF2B5EF4-FFF2-40B4-BE49-F238E27FC236}">
              <a16:creationId xmlns:a16="http://schemas.microsoft.com/office/drawing/2014/main" id="{A96645F4-D01C-4BAF-9840-6DB99DE16E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83" name="Text Box 7">
          <a:extLst>
            <a:ext uri="{FF2B5EF4-FFF2-40B4-BE49-F238E27FC236}">
              <a16:creationId xmlns:a16="http://schemas.microsoft.com/office/drawing/2014/main" id="{DFA83CB2-A4AC-4B22-9E84-F84E2C1DF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84" name="Text Box 7">
          <a:extLst>
            <a:ext uri="{FF2B5EF4-FFF2-40B4-BE49-F238E27FC236}">
              <a16:creationId xmlns:a16="http://schemas.microsoft.com/office/drawing/2014/main" id="{AB2DA00D-EA98-41C0-ABFD-1B6D3F428C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85" name="Text Box 7">
          <a:extLst>
            <a:ext uri="{FF2B5EF4-FFF2-40B4-BE49-F238E27FC236}">
              <a16:creationId xmlns:a16="http://schemas.microsoft.com/office/drawing/2014/main" id="{78BF09EC-869F-44B9-AC8A-BB2C55CFE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86" name="Text Box 7">
          <a:extLst>
            <a:ext uri="{FF2B5EF4-FFF2-40B4-BE49-F238E27FC236}">
              <a16:creationId xmlns:a16="http://schemas.microsoft.com/office/drawing/2014/main" id="{1F773D10-76FD-4B37-ADD2-F0C15C60A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87" name="Text Box 7">
          <a:extLst>
            <a:ext uri="{FF2B5EF4-FFF2-40B4-BE49-F238E27FC236}">
              <a16:creationId xmlns:a16="http://schemas.microsoft.com/office/drawing/2014/main" id="{1F26C1C7-B8A2-4147-99D2-CAFCE91ED5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88" name="Text Box 7">
          <a:extLst>
            <a:ext uri="{FF2B5EF4-FFF2-40B4-BE49-F238E27FC236}">
              <a16:creationId xmlns:a16="http://schemas.microsoft.com/office/drawing/2014/main" id="{1DC0B6FE-66B6-45DD-B4B4-7BAD3FA83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89" name="Text Box 7">
          <a:extLst>
            <a:ext uri="{FF2B5EF4-FFF2-40B4-BE49-F238E27FC236}">
              <a16:creationId xmlns:a16="http://schemas.microsoft.com/office/drawing/2014/main" id="{CD6E294C-E83E-4FBD-81F3-0432410073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90" name="Text Box 7">
          <a:extLst>
            <a:ext uri="{FF2B5EF4-FFF2-40B4-BE49-F238E27FC236}">
              <a16:creationId xmlns:a16="http://schemas.microsoft.com/office/drawing/2014/main" id="{645AAF46-4152-43AF-9FD1-549A997C9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91" name="Text Box 7">
          <a:extLst>
            <a:ext uri="{FF2B5EF4-FFF2-40B4-BE49-F238E27FC236}">
              <a16:creationId xmlns:a16="http://schemas.microsoft.com/office/drawing/2014/main" id="{520E6998-9310-42B2-A593-EFD004FF1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92" name="Text Box 7">
          <a:extLst>
            <a:ext uri="{FF2B5EF4-FFF2-40B4-BE49-F238E27FC236}">
              <a16:creationId xmlns:a16="http://schemas.microsoft.com/office/drawing/2014/main" id="{D398246E-BC06-4B2E-9822-048CEE2C3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93" name="Text Box 7">
          <a:extLst>
            <a:ext uri="{FF2B5EF4-FFF2-40B4-BE49-F238E27FC236}">
              <a16:creationId xmlns:a16="http://schemas.microsoft.com/office/drawing/2014/main" id="{AEA4DA76-01A0-437D-A5FF-DE218419C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94" name="Text Box 7">
          <a:extLst>
            <a:ext uri="{FF2B5EF4-FFF2-40B4-BE49-F238E27FC236}">
              <a16:creationId xmlns:a16="http://schemas.microsoft.com/office/drawing/2014/main" id="{D729150D-6EFF-4CEA-B792-8A3542D75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95" name="Text Box 7">
          <a:extLst>
            <a:ext uri="{FF2B5EF4-FFF2-40B4-BE49-F238E27FC236}">
              <a16:creationId xmlns:a16="http://schemas.microsoft.com/office/drawing/2014/main" id="{25B3B699-8438-4552-8980-D7977FB900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96" name="Text Box 7">
          <a:extLst>
            <a:ext uri="{FF2B5EF4-FFF2-40B4-BE49-F238E27FC236}">
              <a16:creationId xmlns:a16="http://schemas.microsoft.com/office/drawing/2014/main" id="{0E15E9C6-8263-4A43-9ACA-D275C03B50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97" name="Text Box 7">
          <a:extLst>
            <a:ext uri="{FF2B5EF4-FFF2-40B4-BE49-F238E27FC236}">
              <a16:creationId xmlns:a16="http://schemas.microsoft.com/office/drawing/2014/main" id="{12A6FE69-757C-47D6-A0A5-218EBDBC64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98" name="Text Box 7">
          <a:extLst>
            <a:ext uri="{FF2B5EF4-FFF2-40B4-BE49-F238E27FC236}">
              <a16:creationId xmlns:a16="http://schemas.microsoft.com/office/drawing/2014/main" id="{86966EF7-8DA8-4D69-8FBC-11435D2EB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799" name="Text Box 7">
          <a:extLst>
            <a:ext uri="{FF2B5EF4-FFF2-40B4-BE49-F238E27FC236}">
              <a16:creationId xmlns:a16="http://schemas.microsoft.com/office/drawing/2014/main" id="{B30EF1BD-E1FE-4323-B9CA-26F48D7035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00" name="Text Box 7">
          <a:extLst>
            <a:ext uri="{FF2B5EF4-FFF2-40B4-BE49-F238E27FC236}">
              <a16:creationId xmlns:a16="http://schemas.microsoft.com/office/drawing/2014/main" id="{3B93D5E7-385D-4D04-B067-1BE0A48D7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01" name="Text Box 7">
          <a:extLst>
            <a:ext uri="{FF2B5EF4-FFF2-40B4-BE49-F238E27FC236}">
              <a16:creationId xmlns:a16="http://schemas.microsoft.com/office/drawing/2014/main" id="{2229233F-E056-4608-941B-9EC4EF033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02" name="Text Box 7">
          <a:extLst>
            <a:ext uri="{FF2B5EF4-FFF2-40B4-BE49-F238E27FC236}">
              <a16:creationId xmlns:a16="http://schemas.microsoft.com/office/drawing/2014/main" id="{FD026A9C-CA1E-40E6-8BD1-FB9F94739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03" name="Text Box 7">
          <a:extLst>
            <a:ext uri="{FF2B5EF4-FFF2-40B4-BE49-F238E27FC236}">
              <a16:creationId xmlns:a16="http://schemas.microsoft.com/office/drawing/2014/main" id="{9A662947-85B7-4CE8-947B-1EF0C61DE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04" name="Text Box 7">
          <a:extLst>
            <a:ext uri="{FF2B5EF4-FFF2-40B4-BE49-F238E27FC236}">
              <a16:creationId xmlns:a16="http://schemas.microsoft.com/office/drawing/2014/main" id="{61F8BA9B-0AB4-4564-BFB1-49A81F937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05" name="Text Box 7">
          <a:extLst>
            <a:ext uri="{FF2B5EF4-FFF2-40B4-BE49-F238E27FC236}">
              <a16:creationId xmlns:a16="http://schemas.microsoft.com/office/drawing/2014/main" id="{38A1A875-79B3-48E6-8D92-2201B73F3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06" name="Text Box 7">
          <a:extLst>
            <a:ext uri="{FF2B5EF4-FFF2-40B4-BE49-F238E27FC236}">
              <a16:creationId xmlns:a16="http://schemas.microsoft.com/office/drawing/2014/main" id="{881A56DD-D0B2-4443-BCCC-BB834A1D69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07" name="Text Box 7">
          <a:extLst>
            <a:ext uri="{FF2B5EF4-FFF2-40B4-BE49-F238E27FC236}">
              <a16:creationId xmlns:a16="http://schemas.microsoft.com/office/drawing/2014/main" id="{F911608E-3769-44A7-A8A8-B646FD32E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08" name="Text Box 7">
          <a:extLst>
            <a:ext uri="{FF2B5EF4-FFF2-40B4-BE49-F238E27FC236}">
              <a16:creationId xmlns:a16="http://schemas.microsoft.com/office/drawing/2014/main" id="{960A6F4C-DF0F-4A4C-B977-3EC127A096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09" name="Text Box 7">
          <a:extLst>
            <a:ext uri="{FF2B5EF4-FFF2-40B4-BE49-F238E27FC236}">
              <a16:creationId xmlns:a16="http://schemas.microsoft.com/office/drawing/2014/main" id="{64D99875-D882-4DDF-A0E4-10CBB1CBB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10" name="Text Box 7">
          <a:extLst>
            <a:ext uri="{FF2B5EF4-FFF2-40B4-BE49-F238E27FC236}">
              <a16:creationId xmlns:a16="http://schemas.microsoft.com/office/drawing/2014/main" id="{86788F45-644F-4E89-BEF9-88AD193B79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11" name="Text Box 7">
          <a:extLst>
            <a:ext uri="{FF2B5EF4-FFF2-40B4-BE49-F238E27FC236}">
              <a16:creationId xmlns:a16="http://schemas.microsoft.com/office/drawing/2014/main" id="{91AC1C41-36D0-47B2-A032-E4E21A348B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12" name="Text Box 7">
          <a:extLst>
            <a:ext uri="{FF2B5EF4-FFF2-40B4-BE49-F238E27FC236}">
              <a16:creationId xmlns:a16="http://schemas.microsoft.com/office/drawing/2014/main" id="{52C9A8E6-464B-4E95-8E0F-27DC4C5A6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13" name="Text Box 7">
          <a:extLst>
            <a:ext uri="{FF2B5EF4-FFF2-40B4-BE49-F238E27FC236}">
              <a16:creationId xmlns:a16="http://schemas.microsoft.com/office/drawing/2014/main" id="{63C85E56-CD90-4CF8-884F-8AAA19F04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14" name="Text Box 7">
          <a:extLst>
            <a:ext uri="{FF2B5EF4-FFF2-40B4-BE49-F238E27FC236}">
              <a16:creationId xmlns:a16="http://schemas.microsoft.com/office/drawing/2014/main" id="{F6C6F3B9-B739-4B1D-9CF8-26E71EA8E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15" name="Text Box 7">
          <a:extLst>
            <a:ext uri="{FF2B5EF4-FFF2-40B4-BE49-F238E27FC236}">
              <a16:creationId xmlns:a16="http://schemas.microsoft.com/office/drawing/2014/main" id="{A2CDC6AB-5D64-415F-A080-D387BD49A0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16" name="Text Box 7">
          <a:extLst>
            <a:ext uri="{FF2B5EF4-FFF2-40B4-BE49-F238E27FC236}">
              <a16:creationId xmlns:a16="http://schemas.microsoft.com/office/drawing/2014/main" id="{90F0C351-44D4-4C68-B038-982CA3A5EA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17" name="Text Box 7">
          <a:extLst>
            <a:ext uri="{FF2B5EF4-FFF2-40B4-BE49-F238E27FC236}">
              <a16:creationId xmlns:a16="http://schemas.microsoft.com/office/drawing/2014/main" id="{98AA6402-F56A-4FD7-8219-41757684B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18" name="Text Box 7">
          <a:extLst>
            <a:ext uri="{FF2B5EF4-FFF2-40B4-BE49-F238E27FC236}">
              <a16:creationId xmlns:a16="http://schemas.microsoft.com/office/drawing/2014/main" id="{DDB2A925-5385-49E8-8953-6DDB24AB9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19" name="Text Box 7">
          <a:extLst>
            <a:ext uri="{FF2B5EF4-FFF2-40B4-BE49-F238E27FC236}">
              <a16:creationId xmlns:a16="http://schemas.microsoft.com/office/drawing/2014/main" id="{DD9BC26B-09BA-489F-913C-3452726868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20" name="Text Box 7">
          <a:extLst>
            <a:ext uri="{FF2B5EF4-FFF2-40B4-BE49-F238E27FC236}">
              <a16:creationId xmlns:a16="http://schemas.microsoft.com/office/drawing/2014/main" id="{D7B5C39E-6B35-4D66-896B-8B1FA9452E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21" name="Text Box 7">
          <a:extLst>
            <a:ext uri="{FF2B5EF4-FFF2-40B4-BE49-F238E27FC236}">
              <a16:creationId xmlns:a16="http://schemas.microsoft.com/office/drawing/2014/main" id="{150ACA50-EFC8-4E68-90CB-90C96F4F0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22" name="Text Box 7">
          <a:extLst>
            <a:ext uri="{FF2B5EF4-FFF2-40B4-BE49-F238E27FC236}">
              <a16:creationId xmlns:a16="http://schemas.microsoft.com/office/drawing/2014/main" id="{6138E61E-A200-4335-A75F-FB444B33F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23" name="Text Box 7">
          <a:extLst>
            <a:ext uri="{FF2B5EF4-FFF2-40B4-BE49-F238E27FC236}">
              <a16:creationId xmlns:a16="http://schemas.microsoft.com/office/drawing/2014/main" id="{06B1AE96-AF65-46D7-A887-1AFAA6640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24" name="Text Box 7">
          <a:extLst>
            <a:ext uri="{FF2B5EF4-FFF2-40B4-BE49-F238E27FC236}">
              <a16:creationId xmlns:a16="http://schemas.microsoft.com/office/drawing/2014/main" id="{3CD30EF5-8B0A-4797-AF07-1DEF32E17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25" name="Text Box 7">
          <a:extLst>
            <a:ext uri="{FF2B5EF4-FFF2-40B4-BE49-F238E27FC236}">
              <a16:creationId xmlns:a16="http://schemas.microsoft.com/office/drawing/2014/main" id="{EF870460-3809-4A46-9CA7-0AC1B2FC6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26" name="Text Box 7">
          <a:extLst>
            <a:ext uri="{FF2B5EF4-FFF2-40B4-BE49-F238E27FC236}">
              <a16:creationId xmlns:a16="http://schemas.microsoft.com/office/drawing/2014/main" id="{946A650E-20D0-436B-B0B9-3FC01A5EDE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27" name="Text Box 7">
          <a:extLst>
            <a:ext uri="{FF2B5EF4-FFF2-40B4-BE49-F238E27FC236}">
              <a16:creationId xmlns:a16="http://schemas.microsoft.com/office/drawing/2014/main" id="{2442FE54-2B7A-4C81-B342-98472A211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28" name="Text Box 7">
          <a:extLst>
            <a:ext uri="{FF2B5EF4-FFF2-40B4-BE49-F238E27FC236}">
              <a16:creationId xmlns:a16="http://schemas.microsoft.com/office/drawing/2014/main" id="{714C9A96-3B4F-450E-B934-C27C3775E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29" name="Text Box 7">
          <a:extLst>
            <a:ext uri="{FF2B5EF4-FFF2-40B4-BE49-F238E27FC236}">
              <a16:creationId xmlns:a16="http://schemas.microsoft.com/office/drawing/2014/main" id="{57D9F474-18E1-4AD6-9346-542A4A17F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30" name="Text Box 7">
          <a:extLst>
            <a:ext uri="{FF2B5EF4-FFF2-40B4-BE49-F238E27FC236}">
              <a16:creationId xmlns:a16="http://schemas.microsoft.com/office/drawing/2014/main" id="{AE6D797B-108A-4583-939B-3B8CFC65CE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31" name="Text Box 7">
          <a:extLst>
            <a:ext uri="{FF2B5EF4-FFF2-40B4-BE49-F238E27FC236}">
              <a16:creationId xmlns:a16="http://schemas.microsoft.com/office/drawing/2014/main" id="{70B22E46-5B83-4FCE-A43B-1F508CE26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32" name="Text Box 7">
          <a:extLst>
            <a:ext uri="{FF2B5EF4-FFF2-40B4-BE49-F238E27FC236}">
              <a16:creationId xmlns:a16="http://schemas.microsoft.com/office/drawing/2014/main" id="{75762454-309A-47D9-9DD8-0C167E31F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33" name="Text Box 7">
          <a:extLst>
            <a:ext uri="{FF2B5EF4-FFF2-40B4-BE49-F238E27FC236}">
              <a16:creationId xmlns:a16="http://schemas.microsoft.com/office/drawing/2014/main" id="{803A0F38-BE26-4043-9000-36785C400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34" name="Text Box 7">
          <a:extLst>
            <a:ext uri="{FF2B5EF4-FFF2-40B4-BE49-F238E27FC236}">
              <a16:creationId xmlns:a16="http://schemas.microsoft.com/office/drawing/2014/main" id="{77CDC88D-5262-4D65-8B45-A7B95304A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35" name="Text Box 7">
          <a:extLst>
            <a:ext uri="{FF2B5EF4-FFF2-40B4-BE49-F238E27FC236}">
              <a16:creationId xmlns:a16="http://schemas.microsoft.com/office/drawing/2014/main" id="{5519B95C-5E5F-47A7-B955-7AD2FF9FA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36" name="Text Box 7">
          <a:extLst>
            <a:ext uri="{FF2B5EF4-FFF2-40B4-BE49-F238E27FC236}">
              <a16:creationId xmlns:a16="http://schemas.microsoft.com/office/drawing/2014/main" id="{0299724E-277F-4D30-83C1-D0B7A58585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37" name="Text Box 7">
          <a:extLst>
            <a:ext uri="{FF2B5EF4-FFF2-40B4-BE49-F238E27FC236}">
              <a16:creationId xmlns:a16="http://schemas.microsoft.com/office/drawing/2014/main" id="{FED99E05-B4C4-4B9E-A35B-7351464BC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38" name="Text Box 7">
          <a:extLst>
            <a:ext uri="{FF2B5EF4-FFF2-40B4-BE49-F238E27FC236}">
              <a16:creationId xmlns:a16="http://schemas.microsoft.com/office/drawing/2014/main" id="{D8CC1D8D-F31F-4403-BC6D-32E436031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39" name="Text Box 7">
          <a:extLst>
            <a:ext uri="{FF2B5EF4-FFF2-40B4-BE49-F238E27FC236}">
              <a16:creationId xmlns:a16="http://schemas.microsoft.com/office/drawing/2014/main" id="{489EEDC0-69FD-4486-BCF2-6190A710D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40" name="Text Box 7">
          <a:extLst>
            <a:ext uri="{FF2B5EF4-FFF2-40B4-BE49-F238E27FC236}">
              <a16:creationId xmlns:a16="http://schemas.microsoft.com/office/drawing/2014/main" id="{36095652-7AF3-4DDC-85F7-EAE967898F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41" name="Text Box 7">
          <a:extLst>
            <a:ext uri="{FF2B5EF4-FFF2-40B4-BE49-F238E27FC236}">
              <a16:creationId xmlns:a16="http://schemas.microsoft.com/office/drawing/2014/main" id="{7BE6D5BF-23B9-400C-8784-8E2AFE7C9D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42" name="Text Box 7">
          <a:extLst>
            <a:ext uri="{FF2B5EF4-FFF2-40B4-BE49-F238E27FC236}">
              <a16:creationId xmlns:a16="http://schemas.microsoft.com/office/drawing/2014/main" id="{968483C1-207C-4FEE-A8B2-34D1E2BDC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43" name="Text Box 7">
          <a:extLst>
            <a:ext uri="{FF2B5EF4-FFF2-40B4-BE49-F238E27FC236}">
              <a16:creationId xmlns:a16="http://schemas.microsoft.com/office/drawing/2014/main" id="{0C77E806-CC8D-4F3E-A848-06B7D45C78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44" name="Text Box 7">
          <a:extLst>
            <a:ext uri="{FF2B5EF4-FFF2-40B4-BE49-F238E27FC236}">
              <a16:creationId xmlns:a16="http://schemas.microsoft.com/office/drawing/2014/main" id="{0083C926-212A-445D-A483-B3B0E986F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45" name="Text Box 7">
          <a:extLst>
            <a:ext uri="{FF2B5EF4-FFF2-40B4-BE49-F238E27FC236}">
              <a16:creationId xmlns:a16="http://schemas.microsoft.com/office/drawing/2014/main" id="{50432CB8-2BB6-4E60-BB3D-BF6548452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46" name="Text Box 7">
          <a:extLst>
            <a:ext uri="{FF2B5EF4-FFF2-40B4-BE49-F238E27FC236}">
              <a16:creationId xmlns:a16="http://schemas.microsoft.com/office/drawing/2014/main" id="{80E76EAA-1113-438E-93F6-8A107910F6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47" name="Text Box 7">
          <a:extLst>
            <a:ext uri="{FF2B5EF4-FFF2-40B4-BE49-F238E27FC236}">
              <a16:creationId xmlns:a16="http://schemas.microsoft.com/office/drawing/2014/main" id="{AC36D93F-FF37-4C10-8711-4FB5BEBD65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48" name="Text Box 7">
          <a:extLst>
            <a:ext uri="{FF2B5EF4-FFF2-40B4-BE49-F238E27FC236}">
              <a16:creationId xmlns:a16="http://schemas.microsoft.com/office/drawing/2014/main" id="{CA36736C-31DE-45BA-A101-8B8FFC8232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49" name="Text Box 7">
          <a:extLst>
            <a:ext uri="{FF2B5EF4-FFF2-40B4-BE49-F238E27FC236}">
              <a16:creationId xmlns:a16="http://schemas.microsoft.com/office/drawing/2014/main" id="{0A88EB18-5085-469A-836F-A1C418FD7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50" name="Text Box 7">
          <a:extLst>
            <a:ext uri="{FF2B5EF4-FFF2-40B4-BE49-F238E27FC236}">
              <a16:creationId xmlns:a16="http://schemas.microsoft.com/office/drawing/2014/main" id="{7EA781B3-FC81-4971-8AE7-7DF77ADF9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51" name="Text Box 7">
          <a:extLst>
            <a:ext uri="{FF2B5EF4-FFF2-40B4-BE49-F238E27FC236}">
              <a16:creationId xmlns:a16="http://schemas.microsoft.com/office/drawing/2014/main" id="{22CA3441-4CD8-42BF-8B91-8C7535D77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52" name="Text Box 7">
          <a:extLst>
            <a:ext uri="{FF2B5EF4-FFF2-40B4-BE49-F238E27FC236}">
              <a16:creationId xmlns:a16="http://schemas.microsoft.com/office/drawing/2014/main" id="{A0E890C5-DE4A-4FEF-9735-C1B422B471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53" name="Text Box 7">
          <a:extLst>
            <a:ext uri="{FF2B5EF4-FFF2-40B4-BE49-F238E27FC236}">
              <a16:creationId xmlns:a16="http://schemas.microsoft.com/office/drawing/2014/main" id="{3888C764-15A3-4079-A439-03CD49F46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54" name="Text Box 7">
          <a:extLst>
            <a:ext uri="{FF2B5EF4-FFF2-40B4-BE49-F238E27FC236}">
              <a16:creationId xmlns:a16="http://schemas.microsoft.com/office/drawing/2014/main" id="{779253C0-4649-4E7E-80B8-B8E9C5C92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55" name="Text Box 7">
          <a:extLst>
            <a:ext uri="{FF2B5EF4-FFF2-40B4-BE49-F238E27FC236}">
              <a16:creationId xmlns:a16="http://schemas.microsoft.com/office/drawing/2014/main" id="{115164AC-58F4-4F8E-9DA2-D951C7AE0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56" name="Text Box 7">
          <a:extLst>
            <a:ext uri="{FF2B5EF4-FFF2-40B4-BE49-F238E27FC236}">
              <a16:creationId xmlns:a16="http://schemas.microsoft.com/office/drawing/2014/main" id="{96B111B1-A9B6-4AE1-9B0F-4058C277D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57" name="Text Box 7">
          <a:extLst>
            <a:ext uri="{FF2B5EF4-FFF2-40B4-BE49-F238E27FC236}">
              <a16:creationId xmlns:a16="http://schemas.microsoft.com/office/drawing/2014/main" id="{F6ED4F76-DD5E-416E-94AA-A906BCD2C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58" name="Text Box 7">
          <a:extLst>
            <a:ext uri="{FF2B5EF4-FFF2-40B4-BE49-F238E27FC236}">
              <a16:creationId xmlns:a16="http://schemas.microsoft.com/office/drawing/2014/main" id="{EEC6E9C8-DDF1-4782-BC5D-5985BF1151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59" name="Text Box 7">
          <a:extLst>
            <a:ext uri="{FF2B5EF4-FFF2-40B4-BE49-F238E27FC236}">
              <a16:creationId xmlns:a16="http://schemas.microsoft.com/office/drawing/2014/main" id="{AD9EA2A2-ED23-49F6-9135-B391203A8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60" name="Text Box 7">
          <a:extLst>
            <a:ext uri="{FF2B5EF4-FFF2-40B4-BE49-F238E27FC236}">
              <a16:creationId xmlns:a16="http://schemas.microsoft.com/office/drawing/2014/main" id="{51AF1979-D046-4249-A508-97E75CB9D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61" name="Text Box 7">
          <a:extLst>
            <a:ext uri="{FF2B5EF4-FFF2-40B4-BE49-F238E27FC236}">
              <a16:creationId xmlns:a16="http://schemas.microsoft.com/office/drawing/2014/main" id="{D905AC2F-B320-4E09-9734-5ACE71974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62" name="Text Box 7">
          <a:extLst>
            <a:ext uri="{FF2B5EF4-FFF2-40B4-BE49-F238E27FC236}">
              <a16:creationId xmlns:a16="http://schemas.microsoft.com/office/drawing/2014/main" id="{B5E6105B-6312-4F2D-9261-CF8A688BA2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63" name="Text Box 7">
          <a:extLst>
            <a:ext uri="{FF2B5EF4-FFF2-40B4-BE49-F238E27FC236}">
              <a16:creationId xmlns:a16="http://schemas.microsoft.com/office/drawing/2014/main" id="{C33A131E-6D0A-4F30-9C9F-3565AF08A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64" name="Text Box 7">
          <a:extLst>
            <a:ext uri="{FF2B5EF4-FFF2-40B4-BE49-F238E27FC236}">
              <a16:creationId xmlns:a16="http://schemas.microsoft.com/office/drawing/2014/main" id="{31F2FBF4-DA46-40FD-8472-C3AE5A7BF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65" name="Text Box 7">
          <a:extLst>
            <a:ext uri="{FF2B5EF4-FFF2-40B4-BE49-F238E27FC236}">
              <a16:creationId xmlns:a16="http://schemas.microsoft.com/office/drawing/2014/main" id="{AFB7395F-B946-48D6-A797-FF6A2468E8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66" name="Text Box 7">
          <a:extLst>
            <a:ext uri="{FF2B5EF4-FFF2-40B4-BE49-F238E27FC236}">
              <a16:creationId xmlns:a16="http://schemas.microsoft.com/office/drawing/2014/main" id="{9F9EBCBB-B0EC-46E8-9F7F-E62DC37193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67" name="Text Box 7">
          <a:extLst>
            <a:ext uri="{FF2B5EF4-FFF2-40B4-BE49-F238E27FC236}">
              <a16:creationId xmlns:a16="http://schemas.microsoft.com/office/drawing/2014/main" id="{F0D949B5-BD24-4206-AB5D-C2876DD64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68" name="Text Box 7">
          <a:extLst>
            <a:ext uri="{FF2B5EF4-FFF2-40B4-BE49-F238E27FC236}">
              <a16:creationId xmlns:a16="http://schemas.microsoft.com/office/drawing/2014/main" id="{F5D1584C-1464-4413-A915-34ECDC61F7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69" name="Text Box 7">
          <a:extLst>
            <a:ext uri="{FF2B5EF4-FFF2-40B4-BE49-F238E27FC236}">
              <a16:creationId xmlns:a16="http://schemas.microsoft.com/office/drawing/2014/main" id="{56CEBBE9-6BA3-402B-99A5-8C49F3AAD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70" name="Text Box 7">
          <a:extLst>
            <a:ext uri="{FF2B5EF4-FFF2-40B4-BE49-F238E27FC236}">
              <a16:creationId xmlns:a16="http://schemas.microsoft.com/office/drawing/2014/main" id="{B99FC072-8716-43FA-AE48-B75EA2CCED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71" name="Text Box 7">
          <a:extLst>
            <a:ext uri="{FF2B5EF4-FFF2-40B4-BE49-F238E27FC236}">
              <a16:creationId xmlns:a16="http://schemas.microsoft.com/office/drawing/2014/main" id="{0FE4CE3F-71CC-4F23-A9B4-0A98954FB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72" name="Text Box 7">
          <a:extLst>
            <a:ext uri="{FF2B5EF4-FFF2-40B4-BE49-F238E27FC236}">
              <a16:creationId xmlns:a16="http://schemas.microsoft.com/office/drawing/2014/main" id="{B45D3A4B-8269-44CC-A4D9-FADCEAB56C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73" name="Text Box 7">
          <a:extLst>
            <a:ext uri="{FF2B5EF4-FFF2-40B4-BE49-F238E27FC236}">
              <a16:creationId xmlns:a16="http://schemas.microsoft.com/office/drawing/2014/main" id="{C2585143-4B27-4D30-8B39-10AD49593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74" name="Text Box 7">
          <a:extLst>
            <a:ext uri="{FF2B5EF4-FFF2-40B4-BE49-F238E27FC236}">
              <a16:creationId xmlns:a16="http://schemas.microsoft.com/office/drawing/2014/main" id="{261746FE-1EE7-4A8B-A9DF-7966C1445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75" name="Text Box 7">
          <a:extLst>
            <a:ext uri="{FF2B5EF4-FFF2-40B4-BE49-F238E27FC236}">
              <a16:creationId xmlns:a16="http://schemas.microsoft.com/office/drawing/2014/main" id="{C8ADBDE8-0BDD-4DFF-91B8-844C67CD9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76" name="Text Box 7">
          <a:extLst>
            <a:ext uri="{FF2B5EF4-FFF2-40B4-BE49-F238E27FC236}">
              <a16:creationId xmlns:a16="http://schemas.microsoft.com/office/drawing/2014/main" id="{3637CCB3-03B3-4FDF-BC96-0BE4E54F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77" name="Text Box 7">
          <a:extLst>
            <a:ext uri="{FF2B5EF4-FFF2-40B4-BE49-F238E27FC236}">
              <a16:creationId xmlns:a16="http://schemas.microsoft.com/office/drawing/2014/main" id="{189125C1-02CC-4135-A03D-D0592EA31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78" name="Text Box 7">
          <a:extLst>
            <a:ext uri="{FF2B5EF4-FFF2-40B4-BE49-F238E27FC236}">
              <a16:creationId xmlns:a16="http://schemas.microsoft.com/office/drawing/2014/main" id="{E2D464FA-D856-489C-8820-C6E4060BF3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79" name="Text Box 7">
          <a:extLst>
            <a:ext uri="{FF2B5EF4-FFF2-40B4-BE49-F238E27FC236}">
              <a16:creationId xmlns:a16="http://schemas.microsoft.com/office/drawing/2014/main" id="{E8A0D9D5-E28E-4AA4-9F4F-67C588375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80" name="Text Box 7">
          <a:extLst>
            <a:ext uri="{FF2B5EF4-FFF2-40B4-BE49-F238E27FC236}">
              <a16:creationId xmlns:a16="http://schemas.microsoft.com/office/drawing/2014/main" id="{125FB198-0444-42CA-91BB-EE7259540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81" name="Text Box 7">
          <a:extLst>
            <a:ext uri="{FF2B5EF4-FFF2-40B4-BE49-F238E27FC236}">
              <a16:creationId xmlns:a16="http://schemas.microsoft.com/office/drawing/2014/main" id="{FD687708-9F37-4E65-B332-8A3B8DB3C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82" name="Text Box 7">
          <a:extLst>
            <a:ext uri="{FF2B5EF4-FFF2-40B4-BE49-F238E27FC236}">
              <a16:creationId xmlns:a16="http://schemas.microsoft.com/office/drawing/2014/main" id="{CF871740-EF69-4440-9BFE-DEBAE12F6C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83" name="Text Box 7">
          <a:extLst>
            <a:ext uri="{FF2B5EF4-FFF2-40B4-BE49-F238E27FC236}">
              <a16:creationId xmlns:a16="http://schemas.microsoft.com/office/drawing/2014/main" id="{6D25D59D-C95E-470B-9B19-C0945FCAB4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84" name="Text Box 7">
          <a:extLst>
            <a:ext uri="{FF2B5EF4-FFF2-40B4-BE49-F238E27FC236}">
              <a16:creationId xmlns:a16="http://schemas.microsoft.com/office/drawing/2014/main" id="{A44D6845-F5DD-4EE0-9325-B1FBAB34A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85" name="Text Box 7">
          <a:extLst>
            <a:ext uri="{FF2B5EF4-FFF2-40B4-BE49-F238E27FC236}">
              <a16:creationId xmlns:a16="http://schemas.microsoft.com/office/drawing/2014/main" id="{17D09848-2D43-4757-8940-5D45C35E5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86" name="Text Box 7">
          <a:extLst>
            <a:ext uri="{FF2B5EF4-FFF2-40B4-BE49-F238E27FC236}">
              <a16:creationId xmlns:a16="http://schemas.microsoft.com/office/drawing/2014/main" id="{9FF24D5D-AE59-48FD-B26D-922E5C22D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87" name="Text Box 7">
          <a:extLst>
            <a:ext uri="{FF2B5EF4-FFF2-40B4-BE49-F238E27FC236}">
              <a16:creationId xmlns:a16="http://schemas.microsoft.com/office/drawing/2014/main" id="{D0B8B571-7F39-4731-82EE-3656B7CAD2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88" name="Text Box 7">
          <a:extLst>
            <a:ext uri="{FF2B5EF4-FFF2-40B4-BE49-F238E27FC236}">
              <a16:creationId xmlns:a16="http://schemas.microsoft.com/office/drawing/2014/main" id="{FBE42834-A59C-4FB3-B182-A8229B44A5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89" name="Text Box 7">
          <a:extLst>
            <a:ext uri="{FF2B5EF4-FFF2-40B4-BE49-F238E27FC236}">
              <a16:creationId xmlns:a16="http://schemas.microsoft.com/office/drawing/2014/main" id="{8C27746F-4DF9-41DB-8914-924AD31B60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90" name="Text Box 7">
          <a:extLst>
            <a:ext uri="{FF2B5EF4-FFF2-40B4-BE49-F238E27FC236}">
              <a16:creationId xmlns:a16="http://schemas.microsoft.com/office/drawing/2014/main" id="{FE5D3B36-F609-40CD-82C5-3C1224912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91" name="Text Box 7">
          <a:extLst>
            <a:ext uri="{FF2B5EF4-FFF2-40B4-BE49-F238E27FC236}">
              <a16:creationId xmlns:a16="http://schemas.microsoft.com/office/drawing/2014/main" id="{9D57EA87-E8DE-4F24-9C90-A7BD4A188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92" name="Text Box 7">
          <a:extLst>
            <a:ext uri="{FF2B5EF4-FFF2-40B4-BE49-F238E27FC236}">
              <a16:creationId xmlns:a16="http://schemas.microsoft.com/office/drawing/2014/main" id="{96E48A25-C5B1-4BC6-98E3-475FC5C4E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93" name="Text Box 7">
          <a:extLst>
            <a:ext uri="{FF2B5EF4-FFF2-40B4-BE49-F238E27FC236}">
              <a16:creationId xmlns:a16="http://schemas.microsoft.com/office/drawing/2014/main" id="{6FB55F17-91B0-407C-B5A4-A68B6A5EE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94" name="Text Box 7">
          <a:extLst>
            <a:ext uri="{FF2B5EF4-FFF2-40B4-BE49-F238E27FC236}">
              <a16:creationId xmlns:a16="http://schemas.microsoft.com/office/drawing/2014/main" id="{C59433C6-FDC7-4224-BA88-8CBF16FA0F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95" name="Text Box 7">
          <a:extLst>
            <a:ext uri="{FF2B5EF4-FFF2-40B4-BE49-F238E27FC236}">
              <a16:creationId xmlns:a16="http://schemas.microsoft.com/office/drawing/2014/main" id="{5C301C3B-8227-49DB-8957-328EF1BC7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96" name="Text Box 7">
          <a:extLst>
            <a:ext uri="{FF2B5EF4-FFF2-40B4-BE49-F238E27FC236}">
              <a16:creationId xmlns:a16="http://schemas.microsoft.com/office/drawing/2014/main" id="{EB57E604-53FA-433B-B42D-CF0A06EA6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97" name="Text Box 7">
          <a:extLst>
            <a:ext uri="{FF2B5EF4-FFF2-40B4-BE49-F238E27FC236}">
              <a16:creationId xmlns:a16="http://schemas.microsoft.com/office/drawing/2014/main" id="{D9DFCB33-0DF7-437C-B3B1-43BB8744C9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98" name="Text Box 7">
          <a:extLst>
            <a:ext uri="{FF2B5EF4-FFF2-40B4-BE49-F238E27FC236}">
              <a16:creationId xmlns:a16="http://schemas.microsoft.com/office/drawing/2014/main" id="{39D002EC-C02A-4A49-A53B-CA3FAD95C3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899" name="Text Box 7">
          <a:extLst>
            <a:ext uri="{FF2B5EF4-FFF2-40B4-BE49-F238E27FC236}">
              <a16:creationId xmlns:a16="http://schemas.microsoft.com/office/drawing/2014/main" id="{71DC6A58-057A-4983-BBDF-E63F1D07D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00" name="Text Box 7">
          <a:extLst>
            <a:ext uri="{FF2B5EF4-FFF2-40B4-BE49-F238E27FC236}">
              <a16:creationId xmlns:a16="http://schemas.microsoft.com/office/drawing/2014/main" id="{A48B538F-D798-4ECA-B578-4D67414D6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01" name="Text Box 7">
          <a:extLst>
            <a:ext uri="{FF2B5EF4-FFF2-40B4-BE49-F238E27FC236}">
              <a16:creationId xmlns:a16="http://schemas.microsoft.com/office/drawing/2014/main" id="{70B0599E-151E-4B0E-9288-0029C398A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02" name="Text Box 7">
          <a:extLst>
            <a:ext uri="{FF2B5EF4-FFF2-40B4-BE49-F238E27FC236}">
              <a16:creationId xmlns:a16="http://schemas.microsoft.com/office/drawing/2014/main" id="{5637E721-1338-406F-ACBB-D9333D710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03" name="Text Box 7">
          <a:extLst>
            <a:ext uri="{FF2B5EF4-FFF2-40B4-BE49-F238E27FC236}">
              <a16:creationId xmlns:a16="http://schemas.microsoft.com/office/drawing/2014/main" id="{A016EFF3-70EA-46A6-8AFB-2FA434B526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04" name="Text Box 7">
          <a:extLst>
            <a:ext uri="{FF2B5EF4-FFF2-40B4-BE49-F238E27FC236}">
              <a16:creationId xmlns:a16="http://schemas.microsoft.com/office/drawing/2014/main" id="{68380FFF-FF08-4F32-BFAC-350F85F9F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05" name="Text Box 7">
          <a:extLst>
            <a:ext uri="{FF2B5EF4-FFF2-40B4-BE49-F238E27FC236}">
              <a16:creationId xmlns:a16="http://schemas.microsoft.com/office/drawing/2014/main" id="{979836D7-6246-43E8-9646-254D8430B9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06" name="Text Box 7">
          <a:extLst>
            <a:ext uri="{FF2B5EF4-FFF2-40B4-BE49-F238E27FC236}">
              <a16:creationId xmlns:a16="http://schemas.microsoft.com/office/drawing/2014/main" id="{74B104E4-9DF8-47BD-A664-C05C8F23FA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07" name="Text Box 7">
          <a:extLst>
            <a:ext uri="{FF2B5EF4-FFF2-40B4-BE49-F238E27FC236}">
              <a16:creationId xmlns:a16="http://schemas.microsoft.com/office/drawing/2014/main" id="{8A041C5F-B75F-4612-BAF1-A2FE917AB0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08" name="Text Box 7">
          <a:extLst>
            <a:ext uri="{FF2B5EF4-FFF2-40B4-BE49-F238E27FC236}">
              <a16:creationId xmlns:a16="http://schemas.microsoft.com/office/drawing/2014/main" id="{33C93F47-9A7F-4F31-AB7F-2FF97002BA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09" name="Text Box 7">
          <a:extLst>
            <a:ext uri="{FF2B5EF4-FFF2-40B4-BE49-F238E27FC236}">
              <a16:creationId xmlns:a16="http://schemas.microsoft.com/office/drawing/2014/main" id="{09BBF214-5C28-4210-AE8A-4CA90210B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10" name="Text Box 7">
          <a:extLst>
            <a:ext uri="{FF2B5EF4-FFF2-40B4-BE49-F238E27FC236}">
              <a16:creationId xmlns:a16="http://schemas.microsoft.com/office/drawing/2014/main" id="{210B7E6E-0364-4FDD-8B6B-635CCEC94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11" name="Text Box 7">
          <a:extLst>
            <a:ext uri="{FF2B5EF4-FFF2-40B4-BE49-F238E27FC236}">
              <a16:creationId xmlns:a16="http://schemas.microsoft.com/office/drawing/2014/main" id="{B40F48C6-C6B7-4D6C-BCFD-EC7FF3542F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3912" name="Text Box 7">
          <a:extLst>
            <a:ext uri="{FF2B5EF4-FFF2-40B4-BE49-F238E27FC236}">
              <a16:creationId xmlns:a16="http://schemas.microsoft.com/office/drawing/2014/main" id="{76935313-9159-41B4-AA3D-41D776AAF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3913" name="Text Box 7">
          <a:extLst>
            <a:ext uri="{FF2B5EF4-FFF2-40B4-BE49-F238E27FC236}">
              <a16:creationId xmlns:a16="http://schemas.microsoft.com/office/drawing/2014/main" id="{4D3F5A0D-5C5B-48A3-B079-6BF4CD70A3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05" name="Text Box 7">
          <a:extLst>
            <a:ext uri="{FF2B5EF4-FFF2-40B4-BE49-F238E27FC236}">
              <a16:creationId xmlns:a16="http://schemas.microsoft.com/office/drawing/2014/main" id="{438EDB8F-8865-460D-A413-77112256D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06" name="Text Box 7">
          <a:extLst>
            <a:ext uri="{FF2B5EF4-FFF2-40B4-BE49-F238E27FC236}">
              <a16:creationId xmlns:a16="http://schemas.microsoft.com/office/drawing/2014/main" id="{616AA0AD-F61A-498C-9CEA-6C12CCFFF8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07" name="Text Box 7">
          <a:extLst>
            <a:ext uri="{FF2B5EF4-FFF2-40B4-BE49-F238E27FC236}">
              <a16:creationId xmlns:a16="http://schemas.microsoft.com/office/drawing/2014/main" id="{87579AA9-D4C6-4B9A-AA28-17160F83E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08" name="Text Box 7">
          <a:extLst>
            <a:ext uri="{FF2B5EF4-FFF2-40B4-BE49-F238E27FC236}">
              <a16:creationId xmlns:a16="http://schemas.microsoft.com/office/drawing/2014/main" id="{3C5F5E31-A0FD-4B63-A93C-FB1326461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09" name="Text Box 7">
          <a:extLst>
            <a:ext uri="{FF2B5EF4-FFF2-40B4-BE49-F238E27FC236}">
              <a16:creationId xmlns:a16="http://schemas.microsoft.com/office/drawing/2014/main" id="{B6F28A80-B881-44A5-BF2E-528257099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10" name="Text Box 7">
          <a:extLst>
            <a:ext uri="{FF2B5EF4-FFF2-40B4-BE49-F238E27FC236}">
              <a16:creationId xmlns:a16="http://schemas.microsoft.com/office/drawing/2014/main" id="{2FF6F426-E5F0-4804-8A1B-F681ED401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11" name="Text Box 7">
          <a:extLst>
            <a:ext uri="{FF2B5EF4-FFF2-40B4-BE49-F238E27FC236}">
              <a16:creationId xmlns:a16="http://schemas.microsoft.com/office/drawing/2014/main" id="{8F777ED8-B80D-43D4-9DF1-3E7C467716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12" name="Text Box 7">
          <a:extLst>
            <a:ext uri="{FF2B5EF4-FFF2-40B4-BE49-F238E27FC236}">
              <a16:creationId xmlns:a16="http://schemas.microsoft.com/office/drawing/2014/main" id="{32EBB761-48A5-4D95-9928-1F91038F8E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13" name="Text Box 7">
          <a:extLst>
            <a:ext uri="{FF2B5EF4-FFF2-40B4-BE49-F238E27FC236}">
              <a16:creationId xmlns:a16="http://schemas.microsoft.com/office/drawing/2014/main" id="{31565DDF-3B31-4834-9111-AA123A9C4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14" name="Text Box 7">
          <a:extLst>
            <a:ext uri="{FF2B5EF4-FFF2-40B4-BE49-F238E27FC236}">
              <a16:creationId xmlns:a16="http://schemas.microsoft.com/office/drawing/2014/main" id="{7C7B1E70-86D8-411B-A1FD-9B0F46C01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15" name="Text Box 7">
          <a:extLst>
            <a:ext uri="{FF2B5EF4-FFF2-40B4-BE49-F238E27FC236}">
              <a16:creationId xmlns:a16="http://schemas.microsoft.com/office/drawing/2014/main" id="{AC3D7D8A-BC72-4567-BBDE-9C7387B05B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16" name="Text Box 7">
          <a:extLst>
            <a:ext uri="{FF2B5EF4-FFF2-40B4-BE49-F238E27FC236}">
              <a16:creationId xmlns:a16="http://schemas.microsoft.com/office/drawing/2014/main" id="{4AA625E6-FB08-4828-9C22-57411755E4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17" name="Text Box 7">
          <a:extLst>
            <a:ext uri="{FF2B5EF4-FFF2-40B4-BE49-F238E27FC236}">
              <a16:creationId xmlns:a16="http://schemas.microsoft.com/office/drawing/2014/main" id="{486A3E51-D850-4DDC-99DD-3B62A536A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18" name="Text Box 7">
          <a:extLst>
            <a:ext uri="{FF2B5EF4-FFF2-40B4-BE49-F238E27FC236}">
              <a16:creationId xmlns:a16="http://schemas.microsoft.com/office/drawing/2014/main" id="{8F9EEF77-1B28-4CC9-B94F-FAD36981F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19" name="Text Box 7">
          <a:extLst>
            <a:ext uri="{FF2B5EF4-FFF2-40B4-BE49-F238E27FC236}">
              <a16:creationId xmlns:a16="http://schemas.microsoft.com/office/drawing/2014/main" id="{3FF31E88-6463-4C9D-A1A9-8F9817047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20" name="Text Box 7">
          <a:extLst>
            <a:ext uri="{FF2B5EF4-FFF2-40B4-BE49-F238E27FC236}">
              <a16:creationId xmlns:a16="http://schemas.microsoft.com/office/drawing/2014/main" id="{65945C9A-4B04-4718-831C-50D9AF683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21" name="Text Box 7">
          <a:extLst>
            <a:ext uri="{FF2B5EF4-FFF2-40B4-BE49-F238E27FC236}">
              <a16:creationId xmlns:a16="http://schemas.microsoft.com/office/drawing/2014/main" id="{ADC97CC1-BC51-4314-AA5E-BBADC48D0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22" name="Text Box 7">
          <a:extLst>
            <a:ext uri="{FF2B5EF4-FFF2-40B4-BE49-F238E27FC236}">
              <a16:creationId xmlns:a16="http://schemas.microsoft.com/office/drawing/2014/main" id="{DB6A7E9B-C52A-4DD3-B165-D5B509F15C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23" name="Text Box 7">
          <a:extLst>
            <a:ext uri="{FF2B5EF4-FFF2-40B4-BE49-F238E27FC236}">
              <a16:creationId xmlns:a16="http://schemas.microsoft.com/office/drawing/2014/main" id="{3D967EB7-7E37-4582-B203-00F8CA5E60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24" name="Text Box 7">
          <a:extLst>
            <a:ext uri="{FF2B5EF4-FFF2-40B4-BE49-F238E27FC236}">
              <a16:creationId xmlns:a16="http://schemas.microsoft.com/office/drawing/2014/main" id="{1562AA66-12F7-499F-A014-16DBE8CAC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25" name="Text Box 7">
          <a:extLst>
            <a:ext uri="{FF2B5EF4-FFF2-40B4-BE49-F238E27FC236}">
              <a16:creationId xmlns:a16="http://schemas.microsoft.com/office/drawing/2014/main" id="{9703E05C-C749-4208-BCCA-B6AF96A67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26" name="Text Box 7">
          <a:extLst>
            <a:ext uri="{FF2B5EF4-FFF2-40B4-BE49-F238E27FC236}">
              <a16:creationId xmlns:a16="http://schemas.microsoft.com/office/drawing/2014/main" id="{D8E80091-2AF8-4A5D-ADD1-CF42FFF700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27" name="Text Box 7">
          <a:extLst>
            <a:ext uri="{FF2B5EF4-FFF2-40B4-BE49-F238E27FC236}">
              <a16:creationId xmlns:a16="http://schemas.microsoft.com/office/drawing/2014/main" id="{D1F35CCB-03E5-4F7B-9127-CD7635C4EB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28" name="Text Box 7">
          <a:extLst>
            <a:ext uri="{FF2B5EF4-FFF2-40B4-BE49-F238E27FC236}">
              <a16:creationId xmlns:a16="http://schemas.microsoft.com/office/drawing/2014/main" id="{F9FA300A-AFE4-4708-8C2D-07CE9D49B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29" name="Text Box 7">
          <a:extLst>
            <a:ext uri="{FF2B5EF4-FFF2-40B4-BE49-F238E27FC236}">
              <a16:creationId xmlns:a16="http://schemas.microsoft.com/office/drawing/2014/main" id="{7576C46B-B7E6-4E71-9CDA-D20278C24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30" name="Text Box 7">
          <a:extLst>
            <a:ext uri="{FF2B5EF4-FFF2-40B4-BE49-F238E27FC236}">
              <a16:creationId xmlns:a16="http://schemas.microsoft.com/office/drawing/2014/main" id="{B640F004-60D5-43EA-B106-1BF9A1383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31" name="Text Box 7">
          <a:extLst>
            <a:ext uri="{FF2B5EF4-FFF2-40B4-BE49-F238E27FC236}">
              <a16:creationId xmlns:a16="http://schemas.microsoft.com/office/drawing/2014/main" id="{8D02D042-843E-46EE-9AF3-CB8EF988E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32" name="Text Box 7">
          <a:extLst>
            <a:ext uri="{FF2B5EF4-FFF2-40B4-BE49-F238E27FC236}">
              <a16:creationId xmlns:a16="http://schemas.microsoft.com/office/drawing/2014/main" id="{A29505E0-7EF3-40DB-88A2-3D975DACC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33" name="Text Box 7">
          <a:extLst>
            <a:ext uri="{FF2B5EF4-FFF2-40B4-BE49-F238E27FC236}">
              <a16:creationId xmlns:a16="http://schemas.microsoft.com/office/drawing/2014/main" id="{8A21EC77-D789-4E69-822A-5FC9BD444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34" name="Text Box 7">
          <a:extLst>
            <a:ext uri="{FF2B5EF4-FFF2-40B4-BE49-F238E27FC236}">
              <a16:creationId xmlns:a16="http://schemas.microsoft.com/office/drawing/2014/main" id="{4860AB89-F2F5-4263-8A0F-38297D8552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35" name="Text Box 7">
          <a:extLst>
            <a:ext uri="{FF2B5EF4-FFF2-40B4-BE49-F238E27FC236}">
              <a16:creationId xmlns:a16="http://schemas.microsoft.com/office/drawing/2014/main" id="{678F59A6-9E79-4DDC-A7D0-556B3A57F2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36" name="Text Box 7">
          <a:extLst>
            <a:ext uri="{FF2B5EF4-FFF2-40B4-BE49-F238E27FC236}">
              <a16:creationId xmlns:a16="http://schemas.microsoft.com/office/drawing/2014/main" id="{B678ADEA-9FE4-48CF-A2C7-A173B4E75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37" name="Text Box 7">
          <a:extLst>
            <a:ext uri="{FF2B5EF4-FFF2-40B4-BE49-F238E27FC236}">
              <a16:creationId xmlns:a16="http://schemas.microsoft.com/office/drawing/2014/main" id="{AD7863AD-F018-4D12-B259-1B83B854C8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38" name="Text Box 7">
          <a:extLst>
            <a:ext uri="{FF2B5EF4-FFF2-40B4-BE49-F238E27FC236}">
              <a16:creationId xmlns:a16="http://schemas.microsoft.com/office/drawing/2014/main" id="{74BDB034-BA3E-4EFA-B690-49C93C0A9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39" name="Text Box 7">
          <a:extLst>
            <a:ext uri="{FF2B5EF4-FFF2-40B4-BE49-F238E27FC236}">
              <a16:creationId xmlns:a16="http://schemas.microsoft.com/office/drawing/2014/main" id="{46318E24-1B61-48C5-85DE-0148DE78F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40" name="Text Box 7">
          <a:extLst>
            <a:ext uri="{FF2B5EF4-FFF2-40B4-BE49-F238E27FC236}">
              <a16:creationId xmlns:a16="http://schemas.microsoft.com/office/drawing/2014/main" id="{99F01DB6-B9F5-4CCD-B163-A2B2CCC544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41" name="Text Box 7">
          <a:extLst>
            <a:ext uri="{FF2B5EF4-FFF2-40B4-BE49-F238E27FC236}">
              <a16:creationId xmlns:a16="http://schemas.microsoft.com/office/drawing/2014/main" id="{DFE48728-1EE9-4E2A-B51D-BC2F427E8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42" name="Text Box 7">
          <a:extLst>
            <a:ext uri="{FF2B5EF4-FFF2-40B4-BE49-F238E27FC236}">
              <a16:creationId xmlns:a16="http://schemas.microsoft.com/office/drawing/2014/main" id="{3BD1471E-2A0B-4A68-A165-2B7E1A826A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43" name="Text Box 7">
          <a:extLst>
            <a:ext uri="{FF2B5EF4-FFF2-40B4-BE49-F238E27FC236}">
              <a16:creationId xmlns:a16="http://schemas.microsoft.com/office/drawing/2014/main" id="{957821E7-B86A-4A08-A663-4ACA1DD79B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44" name="Text Box 7">
          <a:extLst>
            <a:ext uri="{FF2B5EF4-FFF2-40B4-BE49-F238E27FC236}">
              <a16:creationId xmlns:a16="http://schemas.microsoft.com/office/drawing/2014/main" id="{D133FC40-D652-4EDB-915F-9C4378872C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45" name="Text Box 7">
          <a:extLst>
            <a:ext uri="{FF2B5EF4-FFF2-40B4-BE49-F238E27FC236}">
              <a16:creationId xmlns:a16="http://schemas.microsoft.com/office/drawing/2014/main" id="{6F7751AA-8544-49A8-9623-A30B43632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46" name="Text Box 7">
          <a:extLst>
            <a:ext uri="{FF2B5EF4-FFF2-40B4-BE49-F238E27FC236}">
              <a16:creationId xmlns:a16="http://schemas.microsoft.com/office/drawing/2014/main" id="{E900D29E-0202-4A24-875D-AD1BA9709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47" name="Text Box 7">
          <a:extLst>
            <a:ext uri="{FF2B5EF4-FFF2-40B4-BE49-F238E27FC236}">
              <a16:creationId xmlns:a16="http://schemas.microsoft.com/office/drawing/2014/main" id="{9D51DA71-A2D6-4CA0-A623-5B106AD155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48" name="Text Box 7">
          <a:extLst>
            <a:ext uri="{FF2B5EF4-FFF2-40B4-BE49-F238E27FC236}">
              <a16:creationId xmlns:a16="http://schemas.microsoft.com/office/drawing/2014/main" id="{55254F86-77B8-4865-859A-5D8F05A2F4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49" name="Text Box 7">
          <a:extLst>
            <a:ext uri="{FF2B5EF4-FFF2-40B4-BE49-F238E27FC236}">
              <a16:creationId xmlns:a16="http://schemas.microsoft.com/office/drawing/2014/main" id="{DCA3BCB7-7197-49E5-935A-57D10E4ADB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50" name="Text Box 7">
          <a:extLst>
            <a:ext uri="{FF2B5EF4-FFF2-40B4-BE49-F238E27FC236}">
              <a16:creationId xmlns:a16="http://schemas.microsoft.com/office/drawing/2014/main" id="{7B940523-F26D-43E7-94C1-1716348CB6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51" name="Text Box 7">
          <a:extLst>
            <a:ext uri="{FF2B5EF4-FFF2-40B4-BE49-F238E27FC236}">
              <a16:creationId xmlns:a16="http://schemas.microsoft.com/office/drawing/2014/main" id="{9BBE9B41-2C75-41DA-8D97-6CF0BE3DE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52" name="Text Box 7">
          <a:extLst>
            <a:ext uri="{FF2B5EF4-FFF2-40B4-BE49-F238E27FC236}">
              <a16:creationId xmlns:a16="http://schemas.microsoft.com/office/drawing/2014/main" id="{0AAE59FB-97E0-4401-AB06-703E44D30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53" name="Text Box 7">
          <a:extLst>
            <a:ext uri="{FF2B5EF4-FFF2-40B4-BE49-F238E27FC236}">
              <a16:creationId xmlns:a16="http://schemas.microsoft.com/office/drawing/2014/main" id="{5A7C0A53-9FA7-4EB2-AE58-C6438ED18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54" name="Text Box 7">
          <a:extLst>
            <a:ext uri="{FF2B5EF4-FFF2-40B4-BE49-F238E27FC236}">
              <a16:creationId xmlns:a16="http://schemas.microsoft.com/office/drawing/2014/main" id="{2CE7CCCF-E93D-4DBF-975F-F972C1878D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55" name="Text Box 7">
          <a:extLst>
            <a:ext uri="{FF2B5EF4-FFF2-40B4-BE49-F238E27FC236}">
              <a16:creationId xmlns:a16="http://schemas.microsoft.com/office/drawing/2014/main" id="{57E61B41-00BE-4874-B11E-32524EFB80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56" name="Text Box 7">
          <a:extLst>
            <a:ext uri="{FF2B5EF4-FFF2-40B4-BE49-F238E27FC236}">
              <a16:creationId xmlns:a16="http://schemas.microsoft.com/office/drawing/2014/main" id="{A332EC9E-190A-410B-9E15-EC6DC6DF02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57" name="Text Box 7">
          <a:extLst>
            <a:ext uri="{FF2B5EF4-FFF2-40B4-BE49-F238E27FC236}">
              <a16:creationId xmlns:a16="http://schemas.microsoft.com/office/drawing/2014/main" id="{E087323C-ABB5-4158-9527-459223F489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58" name="Text Box 7">
          <a:extLst>
            <a:ext uri="{FF2B5EF4-FFF2-40B4-BE49-F238E27FC236}">
              <a16:creationId xmlns:a16="http://schemas.microsoft.com/office/drawing/2014/main" id="{10F9411B-C612-4F24-907E-5A5078FAE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59" name="Text Box 7">
          <a:extLst>
            <a:ext uri="{FF2B5EF4-FFF2-40B4-BE49-F238E27FC236}">
              <a16:creationId xmlns:a16="http://schemas.microsoft.com/office/drawing/2014/main" id="{C160C8B4-1732-4B39-95FB-45F5E3085B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60" name="Text Box 7">
          <a:extLst>
            <a:ext uri="{FF2B5EF4-FFF2-40B4-BE49-F238E27FC236}">
              <a16:creationId xmlns:a16="http://schemas.microsoft.com/office/drawing/2014/main" id="{F04CB4E4-237E-48ED-9F85-53642070E7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61" name="Text Box 7">
          <a:extLst>
            <a:ext uri="{FF2B5EF4-FFF2-40B4-BE49-F238E27FC236}">
              <a16:creationId xmlns:a16="http://schemas.microsoft.com/office/drawing/2014/main" id="{12401E2D-1E4B-4649-98B0-F7CA83DFD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62" name="Text Box 7">
          <a:extLst>
            <a:ext uri="{FF2B5EF4-FFF2-40B4-BE49-F238E27FC236}">
              <a16:creationId xmlns:a16="http://schemas.microsoft.com/office/drawing/2014/main" id="{8D4F6A08-2F13-42FE-80EE-BD7B056C97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63" name="Text Box 7">
          <a:extLst>
            <a:ext uri="{FF2B5EF4-FFF2-40B4-BE49-F238E27FC236}">
              <a16:creationId xmlns:a16="http://schemas.microsoft.com/office/drawing/2014/main" id="{4923E24D-EF75-4C18-9BE7-533204D1DE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64" name="Text Box 7">
          <a:extLst>
            <a:ext uri="{FF2B5EF4-FFF2-40B4-BE49-F238E27FC236}">
              <a16:creationId xmlns:a16="http://schemas.microsoft.com/office/drawing/2014/main" id="{A846EC27-43C7-444F-9C67-93C4C0C755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65" name="Text Box 7">
          <a:extLst>
            <a:ext uri="{FF2B5EF4-FFF2-40B4-BE49-F238E27FC236}">
              <a16:creationId xmlns:a16="http://schemas.microsoft.com/office/drawing/2014/main" id="{E610B2B6-5AF4-42F3-931D-05C293DC0A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66" name="Text Box 7">
          <a:extLst>
            <a:ext uri="{FF2B5EF4-FFF2-40B4-BE49-F238E27FC236}">
              <a16:creationId xmlns:a16="http://schemas.microsoft.com/office/drawing/2014/main" id="{2B2EB045-BA22-48C3-8987-58AC14B14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67" name="Text Box 7">
          <a:extLst>
            <a:ext uri="{FF2B5EF4-FFF2-40B4-BE49-F238E27FC236}">
              <a16:creationId xmlns:a16="http://schemas.microsoft.com/office/drawing/2014/main" id="{7DC9A49B-302A-4EEA-BDA9-4532D130B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68" name="Text Box 7">
          <a:extLst>
            <a:ext uri="{FF2B5EF4-FFF2-40B4-BE49-F238E27FC236}">
              <a16:creationId xmlns:a16="http://schemas.microsoft.com/office/drawing/2014/main" id="{E0862740-13AE-44B1-A55F-3517876C2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69" name="Text Box 7">
          <a:extLst>
            <a:ext uri="{FF2B5EF4-FFF2-40B4-BE49-F238E27FC236}">
              <a16:creationId xmlns:a16="http://schemas.microsoft.com/office/drawing/2014/main" id="{89498F5E-D79B-4F13-8F05-0A77AB079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70" name="Text Box 7">
          <a:extLst>
            <a:ext uri="{FF2B5EF4-FFF2-40B4-BE49-F238E27FC236}">
              <a16:creationId xmlns:a16="http://schemas.microsoft.com/office/drawing/2014/main" id="{146CE6DC-5303-43DB-84D5-78B69005DD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71" name="Text Box 7">
          <a:extLst>
            <a:ext uri="{FF2B5EF4-FFF2-40B4-BE49-F238E27FC236}">
              <a16:creationId xmlns:a16="http://schemas.microsoft.com/office/drawing/2014/main" id="{6ECFC8A5-B520-4250-AD5A-CB9A9D7485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72" name="Text Box 7">
          <a:extLst>
            <a:ext uri="{FF2B5EF4-FFF2-40B4-BE49-F238E27FC236}">
              <a16:creationId xmlns:a16="http://schemas.microsoft.com/office/drawing/2014/main" id="{7472DD35-2061-4022-ACA3-EE5690284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73" name="Text Box 7">
          <a:extLst>
            <a:ext uri="{FF2B5EF4-FFF2-40B4-BE49-F238E27FC236}">
              <a16:creationId xmlns:a16="http://schemas.microsoft.com/office/drawing/2014/main" id="{A0473CD5-8EBA-4956-B080-B75A630E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74" name="Text Box 7">
          <a:extLst>
            <a:ext uri="{FF2B5EF4-FFF2-40B4-BE49-F238E27FC236}">
              <a16:creationId xmlns:a16="http://schemas.microsoft.com/office/drawing/2014/main" id="{3F7FDFED-876E-4D43-9797-F2C2AC0E2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75" name="Text Box 7">
          <a:extLst>
            <a:ext uri="{FF2B5EF4-FFF2-40B4-BE49-F238E27FC236}">
              <a16:creationId xmlns:a16="http://schemas.microsoft.com/office/drawing/2014/main" id="{3EB9DD4C-AD1B-413A-AFF6-DB0984870D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76" name="Text Box 7">
          <a:extLst>
            <a:ext uri="{FF2B5EF4-FFF2-40B4-BE49-F238E27FC236}">
              <a16:creationId xmlns:a16="http://schemas.microsoft.com/office/drawing/2014/main" id="{BCBE2167-0CCD-4400-812A-0D1290207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77" name="Text Box 7">
          <a:extLst>
            <a:ext uri="{FF2B5EF4-FFF2-40B4-BE49-F238E27FC236}">
              <a16:creationId xmlns:a16="http://schemas.microsoft.com/office/drawing/2014/main" id="{B65D090D-5EEB-429E-96FA-EC49D90EC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78" name="Text Box 7">
          <a:extLst>
            <a:ext uri="{FF2B5EF4-FFF2-40B4-BE49-F238E27FC236}">
              <a16:creationId xmlns:a16="http://schemas.microsoft.com/office/drawing/2014/main" id="{648567F1-F68B-46AB-84A7-808ABEC67B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79" name="Text Box 7">
          <a:extLst>
            <a:ext uri="{FF2B5EF4-FFF2-40B4-BE49-F238E27FC236}">
              <a16:creationId xmlns:a16="http://schemas.microsoft.com/office/drawing/2014/main" id="{4930C920-8302-4965-94AF-EBC563328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80" name="Text Box 7">
          <a:extLst>
            <a:ext uri="{FF2B5EF4-FFF2-40B4-BE49-F238E27FC236}">
              <a16:creationId xmlns:a16="http://schemas.microsoft.com/office/drawing/2014/main" id="{8A702334-1B04-4416-AF7A-3C8447BD1F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81" name="Text Box 7">
          <a:extLst>
            <a:ext uri="{FF2B5EF4-FFF2-40B4-BE49-F238E27FC236}">
              <a16:creationId xmlns:a16="http://schemas.microsoft.com/office/drawing/2014/main" id="{994DD0D6-0F0C-46D9-A2DD-DEBAD4C67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82" name="Text Box 7">
          <a:extLst>
            <a:ext uri="{FF2B5EF4-FFF2-40B4-BE49-F238E27FC236}">
              <a16:creationId xmlns:a16="http://schemas.microsoft.com/office/drawing/2014/main" id="{642220C6-9AA9-4EFE-B42B-31F16AE25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83" name="Text Box 7">
          <a:extLst>
            <a:ext uri="{FF2B5EF4-FFF2-40B4-BE49-F238E27FC236}">
              <a16:creationId xmlns:a16="http://schemas.microsoft.com/office/drawing/2014/main" id="{8E07BF54-327C-4B60-9344-82ACC5835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84" name="Text Box 7">
          <a:extLst>
            <a:ext uri="{FF2B5EF4-FFF2-40B4-BE49-F238E27FC236}">
              <a16:creationId xmlns:a16="http://schemas.microsoft.com/office/drawing/2014/main" id="{7664BFB6-53DA-4A9B-9CDC-3ABACFC6CA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85" name="Text Box 7">
          <a:extLst>
            <a:ext uri="{FF2B5EF4-FFF2-40B4-BE49-F238E27FC236}">
              <a16:creationId xmlns:a16="http://schemas.microsoft.com/office/drawing/2014/main" id="{DE9229DA-DB61-489A-8A95-AED58C463B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86" name="Text Box 7">
          <a:extLst>
            <a:ext uri="{FF2B5EF4-FFF2-40B4-BE49-F238E27FC236}">
              <a16:creationId xmlns:a16="http://schemas.microsoft.com/office/drawing/2014/main" id="{D8C6F5F4-7CF7-4E3B-B701-81A17FD03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87" name="Text Box 7">
          <a:extLst>
            <a:ext uri="{FF2B5EF4-FFF2-40B4-BE49-F238E27FC236}">
              <a16:creationId xmlns:a16="http://schemas.microsoft.com/office/drawing/2014/main" id="{B716CF39-3530-4631-BDB2-F12555825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88" name="Text Box 7">
          <a:extLst>
            <a:ext uri="{FF2B5EF4-FFF2-40B4-BE49-F238E27FC236}">
              <a16:creationId xmlns:a16="http://schemas.microsoft.com/office/drawing/2014/main" id="{1E680A35-B6D9-45AC-8BA2-42F6AF9EB7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89" name="Text Box 7">
          <a:extLst>
            <a:ext uri="{FF2B5EF4-FFF2-40B4-BE49-F238E27FC236}">
              <a16:creationId xmlns:a16="http://schemas.microsoft.com/office/drawing/2014/main" id="{DB8EC48E-AC9F-4AA8-8C7C-04DF893E8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90" name="Text Box 7">
          <a:extLst>
            <a:ext uri="{FF2B5EF4-FFF2-40B4-BE49-F238E27FC236}">
              <a16:creationId xmlns:a16="http://schemas.microsoft.com/office/drawing/2014/main" id="{F3C6F670-E396-41E8-8075-5229B69137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91" name="Text Box 7">
          <a:extLst>
            <a:ext uri="{FF2B5EF4-FFF2-40B4-BE49-F238E27FC236}">
              <a16:creationId xmlns:a16="http://schemas.microsoft.com/office/drawing/2014/main" id="{A305196F-939F-4C98-8AFB-D98B599C3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92" name="Text Box 7">
          <a:extLst>
            <a:ext uri="{FF2B5EF4-FFF2-40B4-BE49-F238E27FC236}">
              <a16:creationId xmlns:a16="http://schemas.microsoft.com/office/drawing/2014/main" id="{B1C3675B-004E-4E97-9CAD-F24A5D6A0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93" name="Text Box 7">
          <a:extLst>
            <a:ext uri="{FF2B5EF4-FFF2-40B4-BE49-F238E27FC236}">
              <a16:creationId xmlns:a16="http://schemas.microsoft.com/office/drawing/2014/main" id="{A6D26BC4-C7AF-429B-BDE9-41073F756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94" name="Text Box 7">
          <a:extLst>
            <a:ext uri="{FF2B5EF4-FFF2-40B4-BE49-F238E27FC236}">
              <a16:creationId xmlns:a16="http://schemas.microsoft.com/office/drawing/2014/main" id="{DA72E5F5-737B-485F-92E8-E85CD5A5A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95" name="Text Box 7">
          <a:extLst>
            <a:ext uri="{FF2B5EF4-FFF2-40B4-BE49-F238E27FC236}">
              <a16:creationId xmlns:a16="http://schemas.microsoft.com/office/drawing/2014/main" id="{2ACE6E2B-B9B9-4D5D-A632-A6A3DE0B7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96" name="Text Box 7">
          <a:extLst>
            <a:ext uri="{FF2B5EF4-FFF2-40B4-BE49-F238E27FC236}">
              <a16:creationId xmlns:a16="http://schemas.microsoft.com/office/drawing/2014/main" id="{A7D20A5F-004F-4355-AA58-4161CC0E30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97" name="Text Box 7">
          <a:extLst>
            <a:ext uri="{FF2B5EF4-FFF2-40B4-BE49-F238E27FC236}">
              <a16:creationId xmlns:a16="http://schemas.microsoft.com/office/drawing/2014/main" id="{C9D82E1E-E0BD-471B-8B78-84F0196D0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98" name="Text Box 7">
          <a:extLst>
            <a:ext uri="{FF2B5EF4-FFF2-40B4-BE49-F238E27FC236}">
              <a16:creationId xmlns:a16="http://schemas.microsoft.com/office/drawing/2014/main" id="{75309A4D-F5EC-41D8-B977-B0B8DCEA7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099" name="Text Box 7">
          <a:extLst>
            <a:ext uri="{FF2B5EF4-FFF2-40B4-BE49-F238E27FC236}">
              <a16:creationId xmlns:a16="http://schemas.microsoft.com/office/drawing/2014/main" id="{6D04D7F2-D08C-4026-B5AB-A5FC68A778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00" name="Text Box 7">
          <a:extLst>
            <a:ext uri="{FF2B5EF4-FFF2-40B4-BE49-F238E27FC236}">
              <a16:creationId xmlns:a16="http://schemas.microsoft.com/office/drawing/2014/main" id="{F0498B77-6E7A-4DB3-A049-03E54D332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01" name="Text Box 7">
          <a:extLst>
            <a:ext uri="{FF2B5EF4-FFF2-40B4-BE49-F238E27FC236}">
              <a16:creationId xmlns:a16="http://schemas.microsoft.com/office/drawing/2014/main" id="{11A846ED-4D1E-477B-BA3F-17391E96A4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02" name="Text Box 7">
          <a:extLst>
            <a:ext uri="{FF2B5EF4-FFF2-40B4-BE49-F238E27FC236}">
              <a16:creationId xmlns:a16="http://schemas.microsoft.com/office/drawing/2014/main" id="{0A285D41-3745-4B07-856F-847F6007E2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03" name="Text Box 7">
          <a:extLst>
            <a:ext uri="{FF2B5EF4-FFF2-40B4-BE49-F238E27FC236}">
              <a16:creationId xmlns:a16="http://schemas.microsoft.com/office/drawing/2014/main" id="{7955DC24-8CE9-4B58-87EF-32BB412F71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04" name="Text Box 7">
          <a:extLst>
            <a:ext uri="{FF2B5EF4-FFF2-40B4-BE49-F238E27FC236}">
              <a16:creationId xmlns:a16="http://schemas.microsoft.com/office/drawing/2014/main" id="{41DBA801-5D24-4F82-9B29-663FAB596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05" name="Text Box 7">
          <a:extLst>
            <a:ext uri="{FF2B5EF4-FFF2-40B4-BE49-F238E27FC236}">
              <a16:creationId xmlns:a16="http://schemas.microsoft.com/office/drawing/2014/main" id="{8625DE2B-0107-4166-A087-E56267C5C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06" name="Text Box 7">
          <a:extLst>
            <a:ext uri="{FF2B5EF4-FFF2-40B4-BE49-F238E27FC236}">
              <a16:creationId xmlns:a16="http://schemas.microsoft.com/office/drawing/2014/main" id="{87F0352D-8309-44BD-9A17-4F9869E747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07" name="Text Box 7">
          <a:extLst>
            <a:ext uri="{FF2B5EF4-FFF2-40B4-BE49-F238E27FC236}">
              <a16:creationId xmlns:a16="http://schemas.microsoft.com/office/drawing/2014/main" id="{DA658382-D3C4-4B5A-8D85-163AD78143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08" name="Text Box 7">
          <a:extLst>
            <a:ext uri="{FF2B5EF4-FFF2-40B4-BE49-F238E27FC236}">
              <a16:creationId xmlns:a16="http://schemas.microsoft.com/office/drawing/2014/main" id="{10ECAC0E-A426-4CC1-80AF-B5BB4E85A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09" name="Text Box 7">
          <a:extLst>
            <a:ext uri="{FF2B5EF4-FFF2-40B4-BE49-F238E27FC236}">
              <a16:creationId xmlns:a16="http://schemas.microsoft.com/office/drawing/2014/main" id="{6C19066B-FC6A-4107-AD1C-731716704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10" name="Text Box 7">
          <a:extLst>
            <a:ext uri="{FF2B5EF4-FFF2-40B4-BE49-F238E27FC236}">
              <a16:creationId xmlns:a16="http://schemas.microsoft.com/office/drawing/2014/main" id="{68004CEF-0661-44AA-AC6D-4358B5E446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11" name="Text Box 7">
          <a:extLst>
            <a:ext uri="{FF2B5EF4-FFF2-40B4-BE49-F238E27FC236}">
              <a16:creationId xmlns:a16="http://schemas.microsoft.com/office/drawing/2014/main" id="{8EBC8698-0347-4230-A44C-92439A499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12" name="Text Box 7">
          <a:extLst>
            <a:ext uri="{FF2B5EF4-FFF2-40B4-BE49-F238E27FC236}">
              <a16:creationId xmlns:a16="http://schemas.microsoft.com/office/drawing/2014/main" id="{AA13442F-C74B-457D-802E-3B475561A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13" name="Text Box 7">
          <a:extLst>
            <a:ext uri="{FF2B5EF4-FFF2-40B4-BE49-F238E27FC236}">
              <a16:creationId xmlns:a16="http://schemas.microsoft.com/office/drawing/2014/main" id="{489BD1B0-3CAE-4EB3-B1AD-93A2D5B6A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14" name="Text Box 7">
          <a:extLst>
            <a:ext uri="{FF2B5EF4-FFF2-40B4-BE49-F238E27FC236}">
              <a16:creationId xmlns:a16="http://schemas.microsoft.com/office/drawing/2014/main" id="{86B9156E-B0AD-474E-A973-DE5E336856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15" name="Text Box 7">
          <a:extLst>
            <a:ext uri="{FF2B5EF4-FFF2-40B4-BE49-F238E27FC236}">
              <a16:creationId xmlns:a16="http://schemas.microsoft.com/office/drawing/2014/main" id="{1879DC87-DB95-416E-BDAE-A30BC2D36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16" name="Text Box 7">
          <a:extLst>
            <a:ext uri="{FF2B5EF4-FFF2-40B4-BE49-F238E27FC236}">
              <a16:creationId xmlns:a16="http://schemas.microsoft.com/office/drawing/2014/main" id="{BC74DCBD-44AF-4866-9E08-59D659B3C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17" name="Text Box 7">
          <a:extLst>
            <a:ext uri="{FF2B5EF4-FFF2-40B4-BE49-F238E27FC236}">
              <a16:creationId xmlns:a16="http://schemas.microsoft.com/office/drawing/2014/main" id="{2E61747A-4DC7-4C7F-8BB6-C666B22EC4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18" name="Text Box 7">
          <a:extLst>
            <a:ext uri="{FF2B5EF4-FFF2-40B4-BE49-F238E27FC236}">
              <a16:creationId xmlns:a16="http://schemas.microsoft.com/office/drawing/2014/main" id="{7FE3881F-C7EF-4206-B404-AACDC6742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19" name="Text Box 7">
          <a:extLst>
            <a:ext uri="{FF2B5EF4-FFF2-40B4-BE49-F238E27FC236}">
              <a16:creationId xmlns:a16="http://schemas.microsoft.com/office/drawing/2014/main" id="{BA550C87-E2F0-4C51-8BA5-2A3653A908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20" name="Text Box 7">
          <a:extLst>
            <a:ext uri="{FF2B5EF4-FFF2-40B4-BE49-F238E27FC236}">
              <a16:creationId xmlns:a16="http://schemas.microsoft.com/office/drawing/2014/main" id="{0DFB2332-730C-4439-8552-C569F5E66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21" name="Text Box 7">
          <a:extLst>
            <a:ext uri="{FF2B5EF4-FFF2-40B4-BE49-F238E27FC236}">
              <a16:creationId xmlns:a16="http://schemas.microsoft.com/office/drawing/2014/main" id="{12B9DB18-D1C2-49F5-A056-737EB0C8CD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22" name="Text Box 7">
          <a:extLst>
            <a:ext uri="{FF2B5EF4-FFF2-40B4-BE49-F238E27FC236}">
              <a16:creationId xmlns:a16="http://schemas.microsoft.com/office/drawing/2014/main" id="{8520F726-AC64-401D-8E11-E31A28625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23" name="Text Box 7">
          <a:extLst>
            <a:ext uri="{FF2B5EF4-FFF2-40B4-BE49-F238E27FC236}">
              <a16:creationId xmlns:a16="http://schemas.microsoft.com/office/drawing/2014/main" id="{7F619F25-EBA1-44C0-9989-66A71ACE4B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24" name="Text Box 7">
          <a:extLst>
            <a:ext uri="{FF2B5EF4-FFF2-40B4-BE49-F238E27FC236}">
              <a16:creationId xmlns:a16="http://schemas.microsoft.com/office/drawing/2014/main" id="{0B4BAB85-E5EF-4BE9-AEC6-E97FBB860E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25" name="Text Box 7">
          <a:extLst>
            <a:ext uri="{FF2B5EF4-FFF2-40B4-BE49-F238E27FC236}">
              <a16:creationId xmlns:a16="http://schemas.microsoft.com/office/drawing/2014/main" id="{6E11EBAE-B315-4ED9-A3FD-D544FCD1D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26" name="Text Box 7">
          <a:extLst>
            <a:ext uri="{FF2B5EF4-FFF2-40B4-BE49-F238E27FC236}">
              <a16:creationId xmlns:a16="http://schemas.microsoft.com/office/drawing/2014/main" id="{39B84552-F48F-4311-AAD7-E12E0D2CC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27" name="Text Box 7">
          <a:extLst>
            <a:ext uri="{FF2B5EF4-FFF2-40B4-BE49-F238E27FC236}">
              <a16:creationId xmlns:a16="http://schemas.microsoft.com/office/drawing/2014/main" id="{2AD0F59B-2136-47A0-9CE3-50374D514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28" name="Text Box 7">
          <a:extLst>
            <a:ext uri="{FF2B5EF4-FFF2-40B4-BE49-F238E27FC236}">
              <a16:creationId xmlns:a16="http://schemas.microsoft.com/office/drawing/2014/main" id="{062B69A6-D5F5-4FAF-A465-58AB22B9A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29" name="Text Box 7">
          <a:extLst>
            <a:ext uri="{FF2B5EF4-FFF2-40B4-BE49-F238E27FC236}">
              <a16:creationId xmlns:a16="http://schemas.microsoft.com/office/drawing/2014/main" id="{8FA4F02D-A2A2-4679-8814-677B5862DC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30" name="Text Box 7">
          <a:extLst>
            <a:ext uri="{FF2B5EF4-FFF2-40B4-BE49-F238E27FC236}">
              <a16:creationId xmlns:a16="http://schemas.microsoft.com/office/drawing/2014/main" id="{7D9CCC91-E3BF-40D3-BFB8-EBE2BB2CE7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31" name="Text Box 7">
          <a:extLst>
            <a:ext uri="{FF2B5EF4-FFF2-40B4-BE49-F238E27FC236}">
              <a16:creationId xmlns:a16="http://schemas.microsoft.com/office/drawing/2014/main" id="{3C2015D8-76A6-4DCB-A7B5-CA314B7A2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32" name="Text Box 7">
          <a:extLst>
            <a:ext uri="{FF2B5EF4-FFF2-40B4-BE49-F238E27FC236}">
              <a16:creationId xmlns:a16="http://schemas.microsoft.com/office/drawing/2014/main" id="{EF454AD9-B0FC-4319-9813-916D8338FA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33" name="Text Box 7">
          <a:extLst>
            <a:ext uri="{FF2B5EF4-FFF2-40B4-BE49-F238E27FC236}">
              <a16:creationId xmlns:a16="http://schemas.microsoft.com/office/drawing/2014/main" id="{A592A53D-E75B-44BE-9B8F-746D68763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34" name="Text Box 7">
          <a:extLst>
            <a:ext uri="{FF2B5EF4-FFF2-40B4-BE49-F238E27FC236}">
              <a16:creationId xmlns:a16="http://schemas.microsoft.com/office/drawing/2014/main" id="{E42801FA-60AD-4AC4-8DD0-45398F63F7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35" name="Text Box 7">
          <a:extLst>
            <a:ext uri="{FF2B5EF4-FFF2-40B4-BE49-F238E27FC236}">
              <a16:creationId xmlns:a16="http://schemas.microsoft.com/office/drawing/2014/main" id="{B8F8B18A-94F7-4B20-8439-CCEAFDA509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36" name="Text Box 7">
          <a:extLst>
            <a:ext uri="{FF2B5EF4-FFF2-40B4-BE49-F238E27FC236}">
              <a16:creationId xmlns:a16="http://schemas.microsoft.com/office/drawing/2014/main" id="{06601810-8B35-4DCA-A071-BF598BD83C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37" name="Text Box 7">
          <a:extLst>
            <a:ext uri="{FF2B5EF4-FFF2-40B4-BE49-F238E27FC236}">
              <a16:creationId xmlns:a16="http://schemas.microsoft.com/office/drawing/2014/main" id="{9ADFD850-8521-4F8B-86D7-54B3852E5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38" name="Text Box 7">
          <a:extLst>
            <a:ext uri="{FF2B5EF4-FFF2-40B4-BE49-F238E27FC236}">
              <a16:creationId xmlns:a16="http://schemas.microsoft.com/office/drawing/2014/main" id="{BBEAB695-1F8C-4228-A52D-413297044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39" name="Text Box 7">
          <a:extLst>
            <a:ext uri="{FF2B5EF4-FFF2-40B4-BE49-F238E27FC236}">
              <a16:creationId xmlns:a16="http://schemas.microsoft.com/office/drawing/2014/main" id="{CAB07444-391D-4DF8-A887-6364428E7E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40" name="Text Box 7">
          <a:extLst>
            <a:ext uri="{FF2B5EF4-FFF2-40B4-BE49-F238E27FC236}">
              <a16:creationId xmlns:a16="http://schemas.microsoft.com/office/drawing/2014/main" id="{B728CEF2-2FFC-448B-9E98-D6683E69E4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41" name="Text Box 7">
          <a:extLst>
            <a:ext uri="{FF2B5EF4-FFF2-40B4-BE49-F238E27FC236}">
              <a16:creationId xmlns:a16="http://schemas.microsoft.com/office/drawing/2014/main" id="{A79E11F9-B72B-4A06-A48A-B115793B71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42" name="Text Box 7">
          <a:extLst>
            <a:ext uri="{FF2B5EF4-FFF2-40B4-BE49-F238E27FC236}">
              <a16:creationId xmlns:a16="http://schemas.microsoft.com/office/drawing/2014/main" id="{AC782813-340D-437A-86E6-E048338953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43" name="Text Box 7">
          <a:extLst>
            <a:ext uri="{FF2B5EF4-FFF2-40B4-BE49-F238E27FC236}">
              <a16:creationId xmlns:a16="http://schemas.microsoft.com/office/drawing/2014/main" id="{2269692D-8A91-4ADA-A0FA-464578ADC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44" name="Text Box 7">
          <a:extLst>
            <a:ext uri="{FF2B5EF4-FFF2-40B4-BE49-F238E27FC236}">
              <a16:creationId xmlns:a16="http://schemas.microsoft.com/office/drawing/2014/main" id="{2EB0B1BE-3711-4C21-96CA-9DA2E98B9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45" name="Text Box 7">
          <a:extLst>
            <a:ext uri="{FF2B5EF4-FFF2-40B4-BE49-F238E27FC236}">
              <a16:creationId xmlns:a16="http://schemas.microsoft.com/office/drawing/2014/main" id="{6C29B73A-59EA-4DAD-AE26-5992FF865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46" name="Text Box 7">
          <a:extLst>
            <a:ext uri="{FF2B5EF4-FFF2-40B4-BE49-F238E27FC236}">
              <a16:creationId xmlns:a16="http://schemas.microsoft.com/office/drawing/2014/main" id="{1186678B-C52C-4E9D-85B7-001A55EDD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47" name="Text Box 7">
          <a:extLst>
            <a:ext uri="{FF2B5EF4-FFF2-40B4-BE49-F238E27FC236}">
              <a16:creationId xmlns:a16="http://schemas.microsoft.com/office/drawing/2014/main" id="{7D0AA457-89B7-4C36-9AD4-9CFE7F056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48" name="Text Box 7">
          <a:extLst>
            <a:ext uri="{FF2B5EF4-FFF2-40B4-BE49-F238E27FC236}">
              <a16:creationId xmlns:a16="http://schemas.microsoft.com/office/drawing/2014/main" id="{59F5D88B-9E1D-455C-8AF0-D6AF0AE655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49" name="Text Box 7">
          <a:extLst>
            <a:ext uri="{FF2B5EF4-FFF2-40B4-BE49-F238E27FC236}">
              <a16:creationId xmlns:a16="http://schemas.microsoft.com/office/drawing/2014/main" id="{F33E8127-10E5-4BAD-AD15-37AB4CE72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50" name="Text Box 7">
          <a:extLst>
            <a:ext uri="{FF2B5EF4-FFF2-40B4-BE49-F238E27FC236}">
              <a16:creationId xmlns:a16="http://schemas.microsoft.com/office/drawing/2014/main" id="{B91175EF-7DF2-453A-888C-17DAC89DD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51" name="Text Box 7">
          <a:extLst>
            <a:ext uri="{FF2B5EF4-FFF2-40B4-BE49-F238E27FC236}">
              <a16:creationId xmlns:a16="http://schemas.microsoft.com/office/drawing/2014/main" id="{A5F8D5A1-1B0C-42D7-93E6-874448543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52" name="Text Box 7">
          <a:extLst>
            <a:ext uri="{FF2B5EF4-FFF2-40B4-BE49-F238E27FC236}">
              <a16:creationId xmlns:a16="http://schemas.microsoft.com/office/drawing/2014/main" id="{59C63426-8365-43E7-AD24-BCBC0292F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53" name="Text Box 7">
          <a:extLst>
            <a:ext uri="{FF2B5EF4-FFF2-40B4-BE49-F238E27FC236}">
              <a16:creationId xmlns:a16="http://schemas.microsoft.com/office/drawing/2014/main" id="{05E8A8DE-6D38-4C7E-B715-755713840D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54" name="Text Box 7">
          <a:extLst>
            <a:ext uri="{FF2B5EF4-FFF2-40B4-BE49-F238E27FC236}">
              <a16:creationId xmlns:a16="http://schemas.microsoft.com/office/drawing/2014/main" id="{6A5E1CE1-5905-48A6-91A6-795A955DBC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55" name="Text Box 7">
          <a:extLst>
            <a:ext uri="{FF2B5EF4-FFF2-40B4-BE49-F238E27FC236}">
              <a16:creationId xmlns:a16="http://schemas.microsoft.com/office/drawing/2014/main" id="{38AEBBB7-CC47-4FA8-8C23-C51986292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56" name="Text Box 7">
          <a:extLst>
            <a:ext uri="{FF2B5EF4-FFF2-40B4-BE49-F238E27FC236}">
              <a16:creationId xmlns:a16="http://schemas.microsoft.com/office/drawing/2014/main" id="{6349AFB7-6295-4D21-9E54-C039FCE08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57" name="Text Box 7">
          <a:extLst>
            <a:ext uri="{FF2B5EF4-FFF2-40B4-BE49-F238E27FC236}">
              <a16:creationId xmlns:a16="http://schemas.microsoft.com/office/drawing/2014/main" id="{63A51279-5738-4BFA-B2B6-DE90FDD50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58" name="Text Box 7">
          <a:extLst>
            <a:ext uri="{FF2B5EF4-FFF2-40B4-BE49-F238E27FC236}">
              <a16:creationId xmlns:a16="http://schemas.microsoft.com/office/drawing/2014/main" id="{3B2037E1-098D-46CC-9573-B198D97C5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59" name="Text Box 7">
          <a:extLst>
            <a:ext uri="{FF2B5EF4-FFF2-40B4-BE49-F238E27FC236}">
              <a16:creationId xmlns:a16="http://schemas.microsoft.com/office/drawing/2014/main" id="{0EDBF72A-F634-4CC0-8E70-0BB980852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60" name="Text Box 7">
          <a:extLst>
            <a:ext uri="{FF2B5EF4-FFF2-40B4-BE49-F238E27FC236}">
              <a16:creationId xmlns:a16="http://schemas.microsoft.com/office/drawing/2014/main" id="{883CAB89-A013-4F98-BBE3-A0489E5DC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61" name="Text Box 7">
          <a:extLst>
            <a:ext uri="{FF2B5EF4-FFF2-40B4-BE49-F238E27FC236}">
              <a16:creationId xmlns:a16="http://schemas.microsoft.com/office/drawing/2014/main" id="{A4075FB1-CD97-4C13-A30F-723120D51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62" name="Text Box 7">
          <a:extLst>
            <a:ext uri="{FF2B5EF4-FFF2-40B4-BE49-F238E27FC236}">
              <a16:creationId xmlns:a16="http://schemas.microsoft.com/office/drawing/2014/main" id="{D6573CD5-7DDB-4B6F-9888-2F0C30BE8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63" name="Text Box 7">
          <a:extLst>
            <a:ext uri="{FF2B5EF4-FFF2-40B4-BE49-F238E27FC236}">
              <a16:creationId xmlns:a16="http://schemas.microsoft.com/office/drawing/2014/main" id="{9AC5B7D1-9FC2-42E2-BBA4-01CC6AA29A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64" name="Text Box 7">
          <a:extLst>
            <a:ext uri="{FF2B5EF4-FFF2-40B4-BE49-F238E27FC236}">
              <a16:creationId xmlns:a16="http://schemas.microsoft.com/office/drawing/2014/main" id="{01A242DA-FDE9-427B-8EF4-67C8CD43A1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65" name="Text Box 7">
          <a:extLst>
            <a:ext uri="{FF2B5EF4-FFF2-40B4-BE49-F238E27FC236}">
              <a16:creationId xmlns:a16="http://schemas.microsoft.com/office/drawing/2014/main" id="{AF3305D6-E176-424E-B2DA-132462FE4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66" name="Text Box 7">
          <a:extLst>
            <a:ext uri="{FF2B5EF4-FFF2-40B4-BE49-F238E27FC236}">
              <a16:creationId xmlns:a16="http://schemas.microsoft.com/office/drawing/2014/main" id="{EFDBDBF2-F5A3-468F-9D0B-0B7DB404F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67" name="Text Box 7">
          <a:extLst>
            <a:ext uri="{FF2B5EF4-FFF2-40B4-BE49-F238E27FC236}">
              <a16:creationId xmlns:a16="http://schemas.microsoft.com/office/drawing/2014/main" id="{26043DE9-47E3-4C68-B1D0-8750211515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68" name="Text Box 7">
          <a:extLst>
            <a:ext uri="{FF2B5EF4-FFF2-40B4-BE49-F238E27FC236}">
              <a16:creationId xmlns:a16="http://schemas.microsoft.com/office/drawing/2014/main" id="{A6C9DBB9-E937-4404-A4E3-855F3E680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69" name="Text Box 7">
          <a:extLst>
            <a:ext uri="{FF2B5EF4-FFF2-40B4-BE49-F238E27FC236}">
              <a16:creationId xmlns:a16="http://schemas.microsoft.com/office/drawing/2014/main" id="{D2D8900F-CED1-49F8-A18D-D9C55A2B67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70" name="Text Box 7">
          <a:extLst>
            <a:ext uri="{FF2B5EF4-FFF2-40B4-BE49-F238E27FC236}">
              <a16:creationId xmlns:a16="http://schemas.microsoft.com/office/drawing/2014/main" id="{D842B759-48DF-4ACB-BDFF-B0F4AA26F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71" name="Text Box 7">
          <a:extLst>
            <a:ext uri="{FF2B5EF4-FFF2-40B4-BE49-F238E27FC236}">
              <a16:creationId xmlns:a16="http://schemas.microsoft.com/office/drawing/2014/main" id="{657F79E9-27BA-4751-8B30-F4A7DF6F8D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72" name="Text Box 7">
          <a:extLst>
            <a:ext uri="{FF2B5EF4-FFF2-40B4-BE49-F238E27FC236}">
              <a16:creationId xmlns:a16="http://schemas.microsoft.com/office/drawing/2014/main" id="{10D7876F-C265-41D0-8CBE-BA9254A76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73" name="Text Box 7">
          <a:extLst>
            <a:ext uri="{FF2B5EF4-FFF2-40B4-BE49-F238E27FC236}">
              <a16:creationId xmlns:a16="http://schemas.microsoft.com/office/drawing/2014/main" id="{49F6D1E6-AB77-40CC-86C0-09108CE68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74" name="Text Box 7">
          <a:extLst>
            <a:ext uri="{FF2B5EF4-FFF2-40B4-BE49-F238E27FC236}">
              <a16:creationId xmlns:a16="http://schemas.microsoft.com/office/drawing/2014/main" id="{6DDC45AE-73A8-4143-9519-7AE2C646CD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75" name="Text Box 7">
          <a:extLst>
            <a:ext uri="{FF2B5EF4-FFF2-40B4-BE49-F238E27FC236}">
              <a16:creationId xmlns:a16="http://schemas.microsoft.com/office/drawing/2014/main" id="{A523B3CA-67B8-4A2A-9987-F0DCF18F7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76" name="Text Box 7">
          <a:extLst>
            <a:ext uri="{FF2B5EF4-FFF2-40B4-BE49-F238E27FC236}">
              <a16:creationId xmlns:a16="http://schemas.microsoft.com/office/drawing/2014/main" id="{F685AF26-D37C-4184-8EC0-6EAF41B067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77" name="Text Box 7">
          <a:extLst>
            <a:ext uri="{FF2B5EF4-FFF2-40B4-BE49-F238E27FC236}">
              <a16:creationId xmlns:a16="http://schemas.microsoft.com/office/drawing/2014/main" id="{A615DC00-6F1C-47DE-A20D-B2E70C522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78" name="Text Box 7">
          <a:extLst>
            <a:ext uri="{FF2B5EF4-FFF2-40B4-BE49-F238E27FC236}">
              <a16:creationId xmlns:a16="http://schemas.microsoft.com/office/drawing/2014/main" id="{4F1F7386-B423-45C5-AF2A-9E6E8F9DD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79" name="Text Box 7">
          <a:extLst>
            <a:ext uri="{FF2B5EF4-FFF2-40B4-BE49-F238E27FC236}">
              <a16:creationId xmlns:a16="http://schemas.microsoft.com/office/drawing/2014/main" id="{EA5EF338-5DEB-4099-A86E-1E26B11A1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80" name="Text Box 7">
          <a:extLst>
            <a:ext uri="{FF2B5EF4-FFF2-40B4-BE49-F238E27FC236}">
              <a16:creationId xmlns:a16="http://schemas.microsoft.com/office/drawing/2014/main" id="{1E7E2269-0B1B-4B85-A86A-404CEC4923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81" name="Text Box 7">
          <a:extLst>
            <a:ext uri="{FF2B5EF4-FFF2-40B4-BE49-F238E27FC236}">
              <a16:creationId xmlns:a16="http://schemas.microsoft.com/office/drawing/2014/main" id="{002AE767-17EE-4F81-B1DC-C2EAC8E26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82" name="Text Box 7">
          <a:extLst>
            <a:ext uri="{FF2B5EF4-FFF2-40B4-BE49-F238E27FC236}">
              <a16:creationId xmlns:a16="http://schemas.microsoft.com/office/drawing/2014/main" id="{E22504D4-1886-42B3-B403-7869D52069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83" name="Text Box 7">
          <a:extLst>
            <a:ext uri="{FF2B5EF4-FFF2-40B4-BE49-F238E27FC236}">
              <a16:creationId xmlns:a16="http://schemas.microsoft.com/office/drawing/2014/main" id="{5B55B5F2-7233-4DE9-BF8A-E6AD70DBF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84" name="Text Box 7">
          <a:extLst>
            <a:ext uri="{FF2B5EF4-FFF2-40B4-BE49-F238E27FC236}">
              <a16:creationId xmlns:a16="http://schemas.microsoft.com/office/drawing/2014/main" id="{3F560838-F90E-4284-AB4C-0ECBD7286C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85" name="Text Box 7">
          <a:extLst>
            <a:ext uri="{FF2B5EF4-FFF2-40B4-BE49-F238E27FC236}">
              <a16:creationId xmlns:a16="http://schemas.microsoft.com/office/drawing/2014/main" id="{45FC51B0-3125-4E8E-B246-E02183A2F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86" name="Text Box 7">
          <a:extLst>
            <a:ext uri="{FF2B5EF4-FFF2-40B4-BE49-F238E27FC236}">
              <a16:creationId xmlns:a16="http://schemas.microsoft.com/office/drawing/2014/main" id="{E2C44158-8D8E-4C93-AA76-D4CB0E192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87" name="Text Box 7">
          <a:extLst>
            <a:ext uri="{FF2B5EF4-FFF2-40B4-BE49-F238E27FC236}">
              <a16:creationId xmlns:a16="http://schemas.microsoft.com/office/drawing/2014/main" id="{656214A8-9D84-4DDD-BC28-313C0AD07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88" name="Text Box 7">
          <a:extLst>
            <a:ext uri="{FF2B5EF4-FFF2-40B4-BE49-F238E27FC236}">
              <a16:creationId xmlns:a16="http://schemas.microsoft.com/office/drawing/2014/main" id="{41589D50-B61A-480C-9BD3-3CADBD204F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89" name="Text Box 7">
          <a:extLst>
            <a:ext uri="{FF2B5EF4-FFF2-40B4-BE49-F238E27FC236}">
              <a16:creationId xmlns:a16="http://schemas.microsoft.com/office/drawing/2014/main" id="{3537541A-E293-462C-A486-C63D01A3B0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90" name="Text Box 7">
          <a:extLst>
            <a:ext uri="{FF2B5EF4-FFF2-40B4-BE49-F238E27FC236}">
              <a16:creationId xmlns:a16="http://schemas.microsoft.com/office/drawing/2014/main" id="{93244DF5-7D24-41B7-AB17-847DF0CFF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91" name="Text Box 7">
          <a:extLst>
            <a:ext uri="{FF2B5EF4-FFF2-40B4-BE49-F238E27FC236}">
              <a16:creationId xmlns:a16="http://schemas.microsoft.com/office/drawing/2014/main" id="{99F48663-CAB6-47E1-845F-AFA969DE5F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92" name="Text Box 7">
          <a:extLst>
            <a:ext uri="{FF2B5EF4-FFF2-40B4-BE49-F238E27FC236}">
              <a16:creationId xmlns:a16="http://schemas.microsoft.com/office/drawing/2014/main" id="{195DBF47-083F-48A7-9D57-22DB43D22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93" name="Text Box 7">
          <a:extLst>
            <a:ext uri="{FF2B5EF4-FFF2-40B4-BE49-F238E27FC236}">
              <a16:creationId xmlns:a16="http://schemas.microsoft.com/office/drawing/2014/main" id="{0A35C81F-CFCE-45FF-8F3F-6E0EF09065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94" name="Text Box 7">
          <a:extLst>
            <a:ext uri="{FF2B5EF4-FFF2-40B4-BE49-F238E27FC236}">
              <a16:creationId xmlns:a16="http://schemas.microsoft.com/office/drawing/2014/main" id="{71F23B75-22A8-4578-8D0D-E74A46C6D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95" name="Text Box 7">
          <a:extLst>
            <a:ext uri="{FF2B5EF4-FFF2-40B4-BE49-F238E27FC236}">
              <a16:creationId xmlns:a16="http://schemas.microsoft.com/office/drawing/2014/main" id="{5D9A8B21-B723-414D-91CE-B9AC784C5F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96" name="Text Box 7">
          <a:extLst>
            <a:ext uri="{FF2B5EF4-FFF2-40B4-BE49-F238E27FC236}">
              <a16:creationId xmlns:a16="http://schemas.microsoft.com/office/drawing/2014/main" id="{A96CE141-8151-4746-9D7C-4C1EB0497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97" name="Text Box 7">
          <a:extLst>
            <a:ext uri="{FF2B5EF4-FFF2-40B4-BE49-F238E27FC236}">
              <a16:creationId xmlns:a16="http://schemas.microsoft.com/office/drawing/2014/main" id="{73ED7772-0DA2-45C6-BA70-56EE20C890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98" name="Text Box 7">
          <a:extLst>
            <a:ext uri="{FF2B5EF4-FFF2-40B4-BE49-F238E27FC236}">
              <a16:creationId xmlns:a16="http://schemas.microsoft.com/office/drawing/2014/main" id="{39814088-1A0D-4469-B486-65020F345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199" name="Text Box 7">
          <a:extLst>
            <a:ext uri="{FF2B5EF4-FFF2-40B4-BE49-F238E27FC236}">
              <a16:creationId xmlns:a16="http://schemas.microsoft.com/office/drawing/2014/main" id="{D20F6B5F-C8EF-40BD-9503-DC4162EAD8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00" name="Text Box 7">
          <a:extLst>
            <a:ext uri="{FF2B5EF4-FFF2-40B4-BE49-F238E27FC236}">
              <a16:creationId xmlns:a16="http://schemas.microsoft.com/office/drawing/2014/main" id="{758CD9E5-87C6-4D9B-9F4F-CB0758A8A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01" name="Text Box 7">
          <a:extLst>
            <a:ext uri="{FF2B5EF4-FFF2-40B4-BE49-F238E27FC236}">
              <a16:creationId xmlns:a16="http://schemas.microsoft.com/office/drawing/2014/main" id="{395BC7A9-8656-4E44-822D-377BE05C7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02" name="Text Box 7">
          <a:extLst>
            <a:ext uri="{FF2B5EF4-FFF2-40B4-BE49-F238E27FC236}">
              <a16:creationId xmlns:a16="http://schemas.microsoft.com/office/drawing/2014/main" id="{096ACDBF-87D9-4493-8D07-457D8CC19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03" name="Text Box 7">
          <a:extLst>
            <a:ext uri="{FF2B5EF4-FFF2-40B4-BE49-F238E27FC236}">
              <a16:creationId xmlns:a16="http://schemas.microsoft.com/office/drawing/2014/main" id="{BBA34EA5-AA98-46BA-8D2D-1A10BAD1C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04" name="Text Box 7">
          <a:extLst>
            <a:ext uri="{FF2B5EF4-FFF2-40B4-BE49-F238E27FC236}">
              <a16:creationId xmlns:a16="http://schemas.microsoft.com/office/drawing/2014/main" id="{5C16AD83-6396-480E-8404-7780C02CF0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05" name="Text Box 7">
          <a:extLst>
            <a:ext uri="{FF2B5EF4-FFF2-40B4-BE49-F238E27FC236}">
              <a16:creationId xmlns:a16="http://schemas.microsoft.com/office/drawing/2014/main" id="{C0F9B944-3103-44F4-92FD-1E1EA4B0B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06" name="Text Box 7">
          <a:extLst>
            <a:ext uri="{FF2B5EF4-FFF2-40B4-BE49-F238E27FC236}">
              <a16:creationId xmlns:a16="http://schemas.microsoft.com/office/drawing/2014/main" id="{50C23D4E-C450-4EBE-B46F-D0C099FFC7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07" name="Text Box 7">
          <a:extLst>
            <a:ext uri="{FF2B5EF4-FFF2-40B4-BE49-F238E27FC236}">
              <a16:creationId xmlns:a16="http://schemas.microsoft.com/office/drawing/2014/main" id="{5A3A1433-54A5-4523-9509-5D7E293D3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08" name="Text Box 7">
          <a:extLst>
            <a:ext uri="{FF2B5EF4-FFF2-40B4-BE49-F238E27FC236}">
              <a16:creationId xmlns:a16="http://schemas.microsoft.com/office/drawing/2014/main" id="{0CA6B7C2-187F-4751-9B98-AA3ED9323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09" name="Text Box 7">
          <a:extLst>
            <a:ext uri="{FF2B5EF4-FFF2-40B4-BE49-F238E27FC236}">
              <a16:creationId xmlns:a16="http://schemas.microsoft.com/office/drawing/2014/main" id="{0DEE33D6-E356-46DD-9F9F-80861ABA0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10" name="Text Box 7">
          <a:extLst>
            <a:ext uri="{FF2B5EF4-FFF2-40B4-BE49-F238E27FC236}">
              <a16:creationId xmlns:a16="http://schemas.microsoft.com/office/drawing/2014/main" id="{57A79956-ECA2-4CD4-AA2F-88D6CC0B19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11" name="Text Box 7">
          <a:extLst>
            <a:ext uri="{FF2B5EF4-FFF2-40B4-BE49-F238E27FC236}">
              <a16:creationId xmlns:a16="http://schemas.microsoft.com/office/drawing/2014/main" id="{A8E46BA6-DFA8-4E71-AA86-4436D0986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12" name="Text Box 7">
          <a:extLst>
            <a:ext uri="{FF2B5EF4-FFF2-40B4-BE49-F238E27FC236}">
              <a16:creationId xmlns:a16="http://schemas.microsoft.com/office/drawing/2014/main" id="{B98C88E7-CAD7-4E6A-924D-365C8D289D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13" name="Text Box 7">
          <a:extLst>
            <a:ext uri="{FF2B5EF4-FFF2-40B4-BE49-F238E27FC236}">
              <a16:creationId xmlns:a16="http://schemas.microsoft.com/office/drawing/2014/main" id="{F8FB1810-8A53-4FA2-B49C-1261C38AC7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14" name="Text Box 7">
          <a:extLst>
            <a:ext uri="{FF2B5EF4-FFF2-40B4-BE49-F238E27FC236}">
              <a16:creationId xmlns:a16="http://schemas.microsoft.com/office/drawing/2014/main" id="{A3475E6A-1D34-48A9-88BC-3CF466A4F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15" name="Text Box 7">
          <a:extLst>
            <a:ext uri="{FF2B5EF4-FFF2-40B4-BE49-F238E27FC236}">
              <a16:creationId xmlns:a16="http://schemas.microsoft.com/office/drawing/2014/main" id="{3A4C97C6-6B12-47CB-99E3-7C55A00BD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16" name="Text Box 7">
          <a:extLst>
            <a:ext uri="{FF2B5EF4-FFF2-40B4-BE49-F238E27FC236}">
              <a16:creationId xmlns:a16="http://schemas.microsoft.com/office/drawing/2014/main" id="{77451C57-ABCC-426B-BA49-2A54C70C0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17" name="Text Box 7">
          <a:extLst>
            <a:ext uri="{FF2B5EF4-FFF2-40B4-BE49-F238E27FC236}">
              <a16:creationId xmlns:a16="http://schemas.microsoft.com/office/drawing/2014/main" id="{DB9ABCB8-72D4-46A2-9934-D35D0AD7C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18" name="Text Box 7">
          <a:extLst>
            <a:ext uri="{FF2B5EF4-FFF2-40B4-BE49-F238E27FC236}">
              <a16:creationId xmlns:a16="http://schemas.microsoft.com/office/drawing/2014/main" id="{841C2BB9-95F1-4E28-A1E9-4DFBD13AD8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19" name="Text Box 7">
          <a:extLst>
            <a:ext uri="{FF2B5EF4-FFF2-40B4-BE49-F238E27FC236}">
              <a16:creationId xmlns:a16="http://schemas.microsoft.com/office/drawing/2014/main" id="{6BFD7C4B-DEAB-48F5-9A3B-64A69A351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20" name="Text Box 7">
          <a:extLst>
            <a:ext uri="{FF2B5EF4-FFF2-40B4-BE49-F238E27FC236}">
              <a16:creationId xmlns:a16="http://schemas.microsoft.com/office/drawing/2014/main" id="{0007FE11-6553-4F5D-BA8D-A9DFCA82D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21" name="Text Box 7">
          <a:extLst>
            <a:ext uri="{FF2B5EF4-FFF2-40B4-BE49-F238E27FC236}">
              <a16:creationId xmlns:a16="http://schemas.microsoft.com/office/drawing/2014/main" id="{E58F9ACC-3070-4E8C-87FE-4A3BA1C0B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22" name="Text Box 7">
          <a:extLst>
            <a:ext uri="{FF2B5EF4-FFF2-40B4-BE49-F238E27FC236}">
              <a16:creationId xmlns:a16="http://schemas.microsoft.com/office/drawing/2014/main" id="{5BBD2F36-431A-4C30-BCC7-4B1C5C5C51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23" name="Text Box 7">
          <a:extLst>
            <a:ext uri="{FF2B5EF4-FFF2-40B4-BE49-F238E27FC236}">
              <a16:creationId xmlns:a16="http://schemas.microsoft.com/office/drawing/2014/main" id="{3162040F-023E-4E1B-9C09-EC75A6632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24" name="Text Box 7">
          <a:extLst>
            <a:ext uri="{FF2B5EF4-FFF2-40B4-BE49-F238E27FC236}">
              <a16:creationId xmlns:a16="http://schemas.microsoft.com/office/drawing/2014/main" id="{5860A501-AD2D-4B22-BD5B-49C1838B4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25" name="Text Box 7">
          <a:extLst>
            <a:ext uri="{FF2B5EF4-FFF2-40B4-BE49-F238E27FC236}">
              <a16:creationId xmlns:a16="http://schemas.microsoft.com/office/drawing/2014/main" id="{312DD27C-8DF0-4478-8611-F151736D4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26" name="Text Box 7">
          <a:extLst>
            <a:ext uri="{FF2B5EF4-FFF2-40B4-BE49-F238E27FC236}">
              <a16:creationId xmlns:a16="http://schemas.microsoft.com/office/drawing/2014/main" id="{32D54469-FFAB-496D-BBFF-06B2A25DF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27" name="Text Box 7">
          <a:extLst>
            <a:ext uri="{FF2B5EF4-FFF2-40B4-BE49-F238E27FC236}">
              <a16:creationId xmlns:a16="http://schemas.microsoft.com/office/drawing/2014/main" id="{75BBBF80-15E5-44AB-B1E7-1DC5DF65B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28" name="Text Box 7">
          <a:extLst>
            <a:ext uri="{FF2B5EF4-FFF2-40B4-BE49-F238E27FC236}">
              <a16:creationId xmlns:a16="http://schemas.microsoft.com/office/drawing/2014/main" id="{138C66C3-F4C9-4B01-9EAA-55ED9DC28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29" name="Text Box 7">
          <a:extLst>
            <a:ext uri="{FF2B5EF4-FFF2-40B4-BE49-F238E27FC236}">
              <a16:creationId xmlns:a16="http://schemas.microsoft.com/office/drawing/2014/main" id="{3713378D-C397-4861-A1D7-ABC419778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30" name="Text Box 7">
          <a:extLst>
            <a:ext uri="{FF2B5EF4-FFF2-40B4-BE49-F238E27FC236}">
              <a16:creationId xmlns:a16="http://schemas.microsoft.com/office/drawing/2014/main" id="{1674E4BA-F7C5-44B2-8BEC-FB10C0048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31" name="Text Box 7">
          <a:extLst>
            <a:ext uri="{FF2B5EF4-FFF2-40B4-BE49-F238E27FC236}">
              <a16:creationId xmlns:a16="http://schemas.microsoft.com/office/drawing/2014/main" id="{7B660FFE-7213-4E8D-AC1F-3745C859A5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32" name="Text Box 7">
          <a:extLst>
            <a:ext uri="{FF2B5EF4-FFF2-40B4-BE49-F238E27FC236}">
              <a16:creationId xmlns:a16="http://schemas.microsoft.com/office/drawing/2014/main" id="{7BF6AD69-6429-4474-83B3-2E29EE1B51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33" name="Text Box 7">
          <a:extLst>
            <a:ext uri="{FF2B5EF4-FFF2-40B4-BE49-F238E27FC236}">
              <a16:creationId xmlns:a16="http://schemas.microsoft.com/office/drawing/2014/main" id="{952918AB-C3D6-4A21-9BD3-0CBCDB00B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34" name="Text Box 7">
          <a:extLst>
            <a:ext uri="{FF2B5EF4-FFF2-40B4-BE49-F238E27FC236}">
              <a16:creationId xmlns:a16="http://schemas.microsoft.com/office/drawing/2014/main" id="{9D3DAFE8-8058-4D13-A036-41F7BFCC1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35" name="Text Box 7">
          <a:extLst>
            <a:ext uri="{FF2B5EF4-FFF2-40B4-BE49-F238E27FC236}">
              <a16:creationId xmlns:a16="http://schemas.microsoft.com/office/drawing/2014/main" id="{D3D002F7-CA12-4A7A-B7B2-0879B6E7A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36" name="Text Box 7">
          <a:extLst>
            <a:ext uri="{FF2B5EF4-FFF2-40B4-BE49-F238E27FC236}">
              <a16:creationId xmlns:a16="http://schemas.microsoft.com/office/drawing/2014/main" id="{7364A389-2677-46E5-9F58-14DF1D5D9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37" name="Text Box 7">
          <a:extLst>
            <a:ext uri="{FF2B5EF4-FFF2-40B4-BE49-F238E27FC236}">
              <a16:creationId xmlns:a16="http://schemas.microsoft.com/office/drawing/2014/main" id="{8957546F-E33C-42B2-8941-04F597314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38" name="Text Box 7">
          <a:extLst>
            <a:ext uri="{FF2B5EF4-FFF2-40B4-BE49-F238E27FC236}">
              <a16:creationId xmlns:a16="http://schemas.microsoft.com/office/drawing/2014/main" id="{58D3B040-9F7D-4460-B676-B3E157AE54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39" name="Text Box 7">
          <a:extLst>
            <a:ext uri="{FF2B5EF4-FFF2-40B4-BE49-F238E27FC236}">
              <a16:creationId xmlns:a16="http://schemas.microsoft.com/office/drawing/2014/main" id="{899D003D-5139-4E7B-89E2-F6630A32D5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40" name="Text Box 7">
          <a:extLst>
            <a:ext uri="{FF2B5EF4-FFF2-40B4-BE49-F238E27FC236}">
              <a16:creationId xmlns:a16="http://schemas.microsoft.com/office/drawing/2014/main" id="{49697443-7D24-4629-880F-B67C437971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41" name="Text Box 7">
          <a:extLst>
            <a:ext uri="{FF2B5EF4-FFF2-40B4-BE49-F238E27FC236}">
              <a16:creationId xmlns:a16="http://schemas.microsoft.com/office/drawing/2014/main" id="{B2AABF7A-D5B4-4038-AE2F-B37E1C424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42" name="Text Box 7">
          <a:extLst>
            <a:ext uri="{FF2B5EF4-FFF2-40B4-BE49-F238E27FC236}">
              <a16:creationId xmlns:a16="http://schemas.microsoft.com/office/drawing/2014/main" id="{04155825-DC51-4BCB-A731-03A725093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43" name="Text Box 7">
          <a:extLst>
            <a:ext uri="{FF2B5EF4-FFF2-40B4-BE49-F238E27FC236}">
              <a16:creationId xmlns:a16="http://schemas.microsoft.com/office/drawing/2014/main" id="{F629B81A-40C4-460D-9DCD-4BBEBAC478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44" name="Text Box 7">
          <a:extLst>
            <a:ext uri="{FF2B5EF4-FFF2-40B4-BE49-F238E27FC236}">
              <a16:creationId xmlns:a16="http://schemas.microsoft.com/office/drawing/2014/main" id="{9622666D-BFB5-430C-ABFB-422EAA4FF8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45" name="Text Box 7">
          <a:extLst>
            <a:ext uri="{FF2B5EF4-FFF2-40B4-BE49-F238E27FC236}">
              <a16:creationId xmlns:a16="http://schemas.microsoft.com/office/drawing/2014/main" id="{5F5278F9-3452-46ED-B473-9030304E9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46" name="Text Box 7">
          <a:extLst>
            <a:ext uri="{FF2B5EF4-FFF2-40B4-BE49-F238E27FC236}">
              <a16:creationId xmlns:a16="http://schemas.microsoft.com/office/drawing/2014/main" id="{47E8924C-CAC0-49B6-BEF0-3732C2B82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47" name="Text Box 7">
          <a:extLst>
            <a:ext uri="{FF2B5EF4-FFF2-40B4-BE49-F238E27FC236}">
              <a16:creationId xmlns:a16="http://schemas.microsoft.com/office/drawing/2014/main" id="{093743FA-F8A6-4D98-8D54-30EE9D6C1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48" name="Text Box 7">
          <a:extLst>
            <a:ext uri="{FF2B5EF4-FFF2-40B4-BE49-F238E27FC236}">
              <a16:creationId xmlns:a16="http://schemas.microsoft.com/office/drawing/2014/main" id="{B60410DE-7FFE-4C8C-B225-6F27301A51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49" name="Text Box 7">
          <a:extLst>
            <a:ext uri="{FF2B5EF4-FFF2-40B4-BE49-F238E27FC236}">
              <a16:creationId xmlns:a16="http://schemas.microsoft.com/office/drawing/2014/main" id="{65688A2A-961A-491E-A21E-B79C9D3444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50" name="Text Box 7">
          <a:extLst>
            <a:ext uri="{FF2B5EF4-FFF2-40B4-BE49-F238E27FC236}">
              <a16:creationId xmlns:a16="http://schemas.microsoft.com/office/drawing/2014/main" id="{FC3C0EE4-8944-4715-8A65-0041A9A77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51" name="Text Box 7">
          <a:extLst>
            <a:ext uri="{FF2B5EF4-FFF2-40B4-BE49-F238E27FC236}">
              <a16:creationId xmlns:a16="http://schemas.microsoft.com/office/drawing/2014/main" id="{9A39B010-3DA4-42C3-9D55-0645C1628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52" name="Text Box 7">
          <a:extLst>
            <a:ext uri="{FF2B5EF4-FFF2-40B4-BE49-F238E27FC236}">
              <a16:creationId xmlns:a16="http://schemas.microsoft.com/office/drawing/2014/main" id="{8B38A080-2108-4638-AFFE-6F9BFDA0A0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53" name="Text Box 7">
          <a:extLst>
            <a:ext uri="{FF2B5EF4-FFF2-40B4-BE49-F238E27FC236}">
              <a16:creationId xmlns:a16="http://schemas.microsoft.com/office/drawing/2014/main" id="{B818F8CD-3918-4DE3-9342-4683BA52C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54" name="Text Box 7">
          <a:extLst>
            <a:ext uri="{FF2B5EF4-FFF2-40B4-BE49-F238E27FC236}">
              <a16:creationId xmlns:a16="http://schemas.microsoft.com/office/drawing/2014/main" id="{8D68A00F-12C8-4272-A6AA-EAAB18826F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55" name="Text Box 7">
          <a:extLst>
            <a:ext uri="{FF2B5EF4-FFF2-40B4-BE49-F238E27FC236}">
              <a16:creationId xmlns:a16="http://schemas.microsoft.com/office/drawing/2014/main" id="{529ED089-D4C0-444B-9A05-7C8B62C0C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56" name="Text Box 7">
          <a:extLst>
            <a:ext uri="{FF2B5EF4-FFF2-40B4-BE49-F238E27FC236}">
              <a16:creationId xmlns:a16="http://schemas.microsoft.com/office/drawing/2014/main" id="{77DABB1F-FE2A-49AF-B01A-EB02F938CD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57" name="Text Box 7">
          <a:extLst>
            <a:ext uri="{FF2B5EF4-FFF2-40B4-BE49-F238E27FC236}">
              <a16:creationId xmlns:a16="http://schemas.microsoft.com/office/drawing/2014/main" id="{A2969C43-1FAE-4125-95F8-5AD2FAEFA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58" name="Text Box 7">
          <a:extLst>
            <a:ext uri="{FF2B5EF4-FFF2-40B4-BE49-F238E27FC236}">
              <a16:creationId xmlns:a16="http://schemas.microsoft.com/office/drawing/2014/main" id="{A1AD2724-C6C9-4774-9569-589F7C3C0F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59" name="Text Box 7">
          <a:extLst>
            <a:ext uri="{FF2B5EF4-FFF2-40B4-BE49-F238E27FC236}">
              <a16:creationId xmlns:a16="http://schemas.microsoft.com/office/drawing/2014/main" id="{81C4F852-678D-4272-9A83-EF8E11069D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60" name="Text Box 7">
          <a:extLst>
            <a:ext uri="{FF2B5EF4-FFF2-40B4-BE49-F238E27FC236}">
              <a16:creationId xmlns:a16="http://schemas.microsoft.com/office/drawing/2014/main" id="{70D3AFBB-87DC-4B00-B1B0-DBA2EDDB38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61" name="Text Box 7">
          <a:extLst>
            <a:ext uri="{FF2B5EF4-FFF2-40B4-BE49-F238E27FC236}">
              <a16:creationId xmlns:a16="http://schemas.microsoft.com/office/drawing/2014/main" id="{A2259204-008B-46D0-82BC-5DD6D6E70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62" name="Text Box 7">
          <a:extLst>
            <a:ext uri="{FF2B5EF4-FFF2-40B4-BE49-F238E27FC236}">
              <a16:creationId xmlns:a16="http://schemas.microsoft.com/office/drawing/2014/main" id="{60FDD78F-ADC3-4787-967E-0EAF2898F8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63" name="Text Box 7">
          <a:extLst>
            <a:ext uri="{FF2B5EF4-FFF2-40B4-BE49-F238E27FC236}">
              <a16:creationId xmlns:a16="http://schemas.microsoft.com/office/drawing/2014/main" id="{E5D88489-514B-498E-8DAA-8F2B65F3D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64" name="Text Box 7">
          <a:extLst>
            <a:ext uri="{FF2B5EF4-FFF2-40B4-BE49-F238E27FC236}">
              <a16:creationId xmlns:a16="http://schemas.microsoft.com/office/drawing/2014/main" id="{B86331CD-0936-48FB-A1B5-D875ACA299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65" name="Text Box 7">
          <a:extLst>
            <a:ext uri="{FF2B5EF4-FFF2-40B4-BE49-F238E27FC236}">
              <a16:creationId xmlns:a16="http://schemas.microsoft.com/office/drawing/2014/main" id="{BE33AE37-7526-4E30-8AF6-DD8FD6DAF5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66" name="Text Box 7">
          <a:extLst>
            <a:ext uri="{FF2B5EF4-FFF2-40B4-BE49-F238E27FC236}">
              <a16:creationId xmlns:a16="http://schemas.microsoft.com/office/drawing/2014/main" id="{A99F5ECF-21A1-4E10-8112-F3D55D598C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67" name="Text Box 7">
          <a:extLst>
            <a:ext uri="{FF2B5EF4-FFF2-40B4-BE49-F238E27FC236}">
              <a16:creationId xmlns:a16="http://schemas.microsoft.com/office/drawing/2014/main" id="{AE0C1881-8253-4250-8691-4666B5148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68" name="Text Box 7">
          <a:extLst>
            <a:ext uri="{FF2B5EF4-FFF2-40B4-BE49-F238E27FC236}">
              <a16:creationId xmlns:a16="http://schemas.microsoft.com/office/drawing/2014/main" id="{9F7A7B0C-18D5-458F-863A-500991BC89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69" name="Text Box 7">
          <a:extLst>
            <a:ext uri="{FF2B5EF4-FFF2-40B4-BE49-F238E27FC236}">
              <a16:creationId xmlns:a16="http://schemas.microsoft.com/office/drawing/2014/main" id="{05C5DEBA-0011-4514-89BE-76653A4FF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70" name="Text Box 7">
          <a:extLst>
            <a:ext uri="{FF2B5EF4-FFF2-40B4-BE49-F238E27FC236}">
              <a16:creationId xmlns:a16="http://schemas.microsoft.com/office/drawing/2014/main" id="{9F036F11-1CCC-4C5A-8A45-B4E318938E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71" name="Text Box 7">
          <a:extLst>
            <a:ext uri="{FF2B5EF4-FFF2-40B4-BE49-F238E27FC236}">
              <a16:creationId xmlns:a16="http://schemas.microsoft.com/office/drawing/2014/main" id="{1E9C3A10-E05F-4552-92CD-CD861EFE1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72" name="Text Box 7">
          <a:extLst>
            <a:ext uri="{FF2B5EF4-FFF2-40B4-BE49-F238E27FC236}">
              <a16:creationId xmlns:a16="http://schemas.microsoft.com/office/drawing/2014/main" id="{380A68DA-CBF7-4D97-8BEF-E9C83E4095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73" name="Text Box 7">
          <a:extLst>
            <a:ext uri="{FF2B5EF4-FFF2-40B4-BE49-F238E27FC236}">
              <a16:creationId xmlns:a16="http://schemas.microsoft.com/office/drawing/2014/main" id="{65E5B0DD-1556-4753-9397-AD89B4F2C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74" name="Text Box 7">
          <a:extLst>
            <a:ext uri="{FF2B5EF4-FFF2-40B4-BE49-F238E27FC236}">
              <a16:creationId xmlns:a16="http://schemas.microsoft.com/office/drawing/2014/main" id="{C7313CDC-28AB-40AA-85D8-56F8EF26D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75" name="Text Box 7">
          <a:extLst>
            <a:ext uri="{FF2B5EF4-FFF2-40B4-BE49-F238E27FC236}">
              <a16:creationId xmlns:a16="http://schemas.microsoft.com/office/drawing/2014/main" id="{B2D06E9A-C8E3-4F00-AD61-71860687E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76" name="Text Box 7">
          <a:extLst>
            <a:ext uri="{FF2B5EF4-FFF2-40B4-BE49-F238E27FC236}">
              <a16:creationId xmlns:a16="http://schemas.microsoft.com/office/drawing/2014/main" id="{7AF8AAD4-5811-4447-B268-C31510257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77" name="Text Box 7">
          <a:extLst>
            <a:ext uri="{FF2B5EF4-FFF2-40B4-BE49-F238E27FC236}">
              <a16:creationId xmlns:a16="http://schemas.microsoft.com/office/drawing/2014/main" id="{EC983DE5-68B1-499B-85DB-8AFC92DA99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4278" name="Text Box 7">
          <a:extLst>
            <a:ext uri="{FF2B5EF4-FFF2-40B4-BE49-F238E27FC236}">
              <a16:creationId xmlns:a16="http://schemas.microsoft.com/office/drawing/2014/main" id="{5CF1EB1B-D2D0-4045-8774-43215F6DA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79" name="Text Box 7">
          <a:extLst>
            <a:ext uri="{FF2B5EF4-FFF2-40B4-BE49-F238E27FC236}">
              <a16:creationId xmlns:a16="http://schemas.microsoft.com/office/drawing/2014/main" id="{2D717B50-7C7B-4754-A991-C5F235B7AE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80" name="Text Box 7">
          <a:extLst>
            <a:ext uri="{FF2B5EF4-FFF2-40B4-BE49-F238E27FC236}">
              <a16:creationId xmlns:a16="http://schemas.microsoft.com/office/drawing/2014/main" id="{D5A075F8-5257-408F-962F-1DBBF1ABC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81" name="Text Box 7">
          <a:extLst>
            <a:ext uri="{FF2B5EF4-FFF2-40B4-BE49-F238E27FC236}">
              <a16:creationId xmlns:a16="http://schemas.microsoft.com/office/drawing/2014/main" id="{805612C0-35A3-4A93-93B3-49A5DB2996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82" name="Text Box 7">
          <a:extLst>
            <a:ext uri="{FF2B5EF4-FFF2-40B4-BE49-F238E27FC236}">
              <a16:creationId xmlns:a16="http://schemas.microsoft.com/office/drawing/2014/main" id="{DB6B2041-1B7B-49EE-A702-3F889CDCB2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83" name="Text Box 7">
          <a:extLst>
            <a:ext uri="{FF2B5EF4-FFF2-40B4-BE49-F238E27FC236}">
              <a16:creationId xmlns:a16="http://schemas.microsoft.com/office/drawing/2014/main" id="{3D84CABC-D69C-49D0-B05B-6E149FA92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84" name="Text Box 7">
          <a:extLst>
            <a:ext uri="{FF2B5EF4-FFF2-40B4-BE49-F238E27FC236}">
              <a16:creationId xmlns:a16="http://schemas.microsoft.com/office/drawing/2014/main" id="{99831ADB-F649-4B38-8719-B5AB0DB3D6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85" name="Text Box 7">
          <a:extLst>
            <a:ext uri="{FF2B5EF4-FFF2-40B4-BE49-F238E27FC236}">
              <a16:creationId xmlns:a16="http://schemas.microsoft.com/office/drawing/2014/main" id="{8ED88900-6E5E-4D38-A21D-B959F1D02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86" name="Text Box 7">
          <a:extLst>
            <a:ext uri="{FF2B5EF4-FFF2-40B4-BE49-F238E27FC236}">
              <a16:creationId xmlns:a16="http://schemas.microsoft.com/office/drawing/2014/main" id="{388F6279-300C-4D8C-9586-10573AAE1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87" name="Text Box 7">
          <a:extLst>
            <a:ext uri="{FF2B5EF4-FFF2-40B4-BE49-F238E27FC236}">
              <a16:creationId xmlns:a16="http://schemas.microsoft.com/office/drawing/2014/main" id="{0A9C13A8-57B4-4250-ADA2-1199F36FB6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88" name="Text Box 7">
          <a:extLst>
            <a:ext uri="{FF2B5EF4-FFF2-40B4-BE49-F238E27FC236}">
              <a16:creationId xmlns:a16="http://schemas.microsoft.com/office/drawing/2014/main" id="{5927F6B7-EA66-4547-A66F-0225F5E2A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89" name="Text Box 7">
          <a:extLst>
            <a:ext uri="{FF2B5EF4-FFF2-40B4-BE49-F238E27FC236}">
              <a16:creationId xmlns:a16="http://schemas.microsoft.com/office/drawing/2014/main" id="{5A620EAA-B352-462F-903E-F44EF1955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90" name="Text Box 7">
          <a:extLst>
            <a:ext uri="{FF2B5EF4-FFF2-40B4-BE49-F238E27FC236}">
              <a16:creationId xmlns:a16="http://schemas.microsoft.com/office/drawing/2014/main" id="{661AD27F-2F6E-4DC6-B04C-2B8719E4B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91" name="Text Box 7">
          <a:extLst>
            <a:ext uri="{FF2B5EF4-FFF2-40B4-BE49-F238E27FC236}">
              <a16:creationId xmlns:a16="http://schemas.microsoft.com/office/drawing/2014/main" id="{B4AA6CF6-6AEB-4A77-A7EF-40D4A9F692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92" name="Text Box 7">
          <a:extLst>
            <a:ext uri="{FF2B5EF4-FFF2-40B4-BE49-F238E27FC236}">
              <a16:creationId xmlns:a16="http://schemas.microsoft.com/office/drawing/2014/main" id="{CD0C179B-8D52-4E0C-8C9F-9044881AE2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93" name="Text Box 7">
          <a:extLst>
            <a:ext uri="{FF2B5EF4-FFF2-40B4-BE49-F238E27FC236}">
              <a16:creationId xmlns:a16="http://schemas.microsoft.com/office/drawing/2014/main" id="{BFCCE3D4-7D64-4EE1-B21A-1E3BD190B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94" name="Text Box 7">
          <a:extLst>
            <a:ext uri="{FF2B5EF4-FFF2-40B4-BE49-F238E27FC236}">
              <a16:creationId xmlns:a16="http://schemas.microsoft.com/office/drawing/2014/main" id="{AA270983-FE40-4ADC-B262-638744AEF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95" name="Text Box 7">
          <a:extLst>
            <a:ext uri="{FF2B5EF4-FFF2-40B4-BE49-F238E27FC236}">
              <a16:creationId xmlns:a16="http://schemas.microsoft.com/office/drawing/2014/main" id="{8D15C880-14FC-4C99-92CC-AA509D292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96" name="Text Box 7">
          <a:extLst>
            <a:ext uri="{FF2B5EF4-FFF2-40B4-BE49-F238E27FC236}">
              <a16:creationId xmlns:a16="http://schemas.microsoft.com/office/drawing/2014/main" id="{8916AD97-A954-49C0-B395-1E840E7792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97" name="Text Box 7">
          <a:extLst>
            <a:ext uri="{FF2B5EF4-FFF2-40B4-BE49-F238E27FC236}">
              <a16:creationId xmlns:a16="http://schemas.microsoft.com/office/drawing/2014/main" id="{9AD772AD-B2DB-47BD-AE96-3A6CA02ED3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98" name="Text Box 7">
          <a:extLst>
            <a:ext uri="{FF2B5EF4-FFF2-40B4-BE49-F238E27FC236}">
              <a16:creationId xmlns:a16="http://schemas.microsoft.com/office/drawing/2014/main" id="{6A19E01F-A685-4938-99A7-79A2839BD3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299" name="Text Box 7">
          <a:extLst>
            <a:ext uri="{FF2B5EF4-FFF2-40B4-BE49-F238E27FC236}">
              <a16:creationId xmlns:a16="http://schemas.microsoft.com/office/drawing/2014/main" id="{EEDFA51B-7A12-43D9-8ECA-E3F54A852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00" name="Text Box 7">
          <a:extLst>
            <a:ext uri="{FF2B5EF4-FFF2-40B4-BE49-F238E27FC236}">
              <a16:creationId xmlns:a16="http://schemas.microsoft.com/office/drawing/2014/main" id="{DFDC94A3-C8BA-4EEE-B999-F3CFC1D17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01" name="Text Box 7">
          <a:extLst>
            <a:ext uri="{FF2B5EF4-FFF2-40B4-BE49-F238E27FC236}">
              <a16:creationId xmlns:a16="http://schemas.microsoft.com/office/drawing/2014/main" id="{D27CC24D-12BB-4A06-AEBA-F5228ADC1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02" name="Text Box 7">
          <a:extLst>
            <a:ext uri="{FF2B5EF4-FFF2-40B4-BE49-F238E27FC236}">
              <a16:creationId xmlns:a16="http://schemas.microsoft.com/office/drawing/2014/main" id="{4DAE5F73-CC1A-4D48-AF72-707907872C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03" name="Text Box 7">
          <a:extLst>
            <a:ext uri="{FF2B5EF4-FFF2-40B4-BE49-F238E27FC236}">
              <a16:creationId xmlns:a16="http://schemas.microsoft.com/office/drawing/2014/main" id="{6681630A-8668-4965-827E-2F9CB4A5BA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04" name="Text Box 7">
          <a:extLst>
            <a:ext uri="{FF2B5EF4-FFF2-40B4-BE49-F238E27FC236}">
              <a16:creationId xmlns:a16="http://schemas.microsoft.com/office/drawing/2014/main" id="{475D690D-884D-4391-B355-602270276A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05" name="Text Box 7">
          <a:extLst>
            <a:ext uri="{FF2B5EF4-FFF2-40B4-BE49-F238E27FC236}">
              <a16:creationId xmlns:a16="http://schemas.microsoft.com/office/drawing/2014/main" id="{4AF965E1-7928-4636-B9A3-A0B77F28A3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06" name="Text Box 7">
          <a:extLst>
            <a:ext uri="{FF2B5EF4-FFF2-40B4-BE49-F238E27FC236}">
              <a16:creationId xmlns:a16="http://schemas.microsoft.com/office/drawing/2014/main" id="{93D3696B-AAC9-4723-ACCC-96614DC0AD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07" name="Text Box 7">
          <a:extLst>
            <a:ext uri="{FF2B5EF4-FFF2-40B4-BE49-F238E27FC236}">
              <a16:creationId xmlns:a16="http://schemas.microsoft.com/office/drawing/2014/main" id="{957D8283-EFD1-4518-9885-27ECA0F51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08" name="Text Box 7">
          <a:extLst>
            <a:ext uri="{FF2B5EF4-FFF2-40B4-BE49-F238E27FC236}">
              <a16:creationId xmlns:a16="http://schemas.microsoft.com/office/drawing/2014/main" id="{F4544534-6BE4-4DC3-9148-CBF18B0C54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09" name="Text Box 7">
          <a:extLst>
            <a:ext uri="{FF2B5EF4-FFF2-40B4-BE49-F238E27FC236}">
              <a16:creationId xmlns:a16="http://schemas.microsoft.com/office/drawing/2014/main" id="{11D14DC8-BE5D-4720-B49A-094F073088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10" name="Text Box 7">
          <a:extLst>
            <a:ext uri="{FF2B5EF4-FFF2-40B4-BE49-F238E27FC236}">
              <a16:creationId xmlns:a16="http://schemas.microsoft.com/office/drawing/2014/main" id="{ECAA6C67-35FB-4399-934E-14D3D3F0E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11" name="Text Box 7">
          <a:extLst>
            <a:ext uri="{FF2B5EF4-FFF2-40B4-BE49-F238E27FC236}">
              <a16:creationId xmlns:a16="http://schemas.microsoft.com/office/drawing/2014/main" id="{8289EF2E-906B-45FC-AA90-C693909C0B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12" name="Text Box 7">
          <a:extLst>
            <a:ext uri="{FF2B5EF4-FFF2-40B4-BE49-F238E27FC236}">
              <a16:creationId xmlns:a16="http://schemas.microsoft.com/office/drawing/2014/main" id="{2796138F-AC9F-48AB-A665-0044474A2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13" name="Text Box 7">
          <a:extLst>
            <a:ext uri="{FF2B5EF4-FFF2-40B4-BE49-F238E27FC236}">
              <a16:creationId xmlns:a16="http://schemas.microsoft.com/office/drawing/2014/main" id="{AB7F78DC-C1FE-418D-B927-94558CB6C7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14" name="Text Box 7">
          <a:extLst>
            <a:ext uri="{FF2B5EF4-FFF2-40B4-BE49-F238E27FC236}">
              <a16:creationId xmlns:a16="http://schemas.microsoft.com/office/drawing/2014/main" id="{6ABBA000-D799-4E31-874C-C304FDABCA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15" name="Text Box 7">
          <a:extLst>
            <a:ext uri="{FF2B5EF4-FFF2-40B4-BE49-F238E27FC236}">
              <a16:creationId xmlns:a16="http://schemas.microsoft.com/office/drawing/2014/main" id="{EB230E89-DB51-4935-8365-E14EB7343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16" name="Text Box 7">
          <a:extLst>
            <a:ext uri="{FF2B5EF4-FFF2-40B4-BE49-F238E27FC236}">
              <a16:creationId xmlns:a16="http://schemas.microsoft.com/office/drawing/2014/main" id="{9715E2E8-B84E-4729-A400-E65F2E586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17" name="Text Box 7">
          <a:extLst>
            <a:ext uri="{FF2B5EF4-FFF2-40B4-BE49-F238E27FC236}">
              <a16:creationId xmlns:a16="http://schemas.microsoft.com/office/drawing/2014/main" id="{29286E39-A1C6-46F9-8602-6202F0296F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18" name="Text Box 7">
          <a:extLst>
            <a:ext uri="{FF2B5EF4-FFF2-40B4-BE49-F238E27FC236}">
              <a16:creationId xmlns:a16="http://schemas.microsoft.com/office/drawing/2014/main" id="{66250CFD-C6B0-40CB-9F93-EDACA67FB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19" name="Text Box 7">
          <a:extLst>
            <a:ext uri="{FF2B5EF4-FFF2-40B4-BE49-F238E27FC236}">
              <a16:creationId xmlns:a16="http://schemas.microsoft.com/office/drawing/2014/main" id="{317B45D2-4C19-4DF4-A1F9-7780C51ACD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20" name="Text Box 7">
          <a:extLst>
            <a:ext uri="{FF2B5EF4-FFF2-40B4-BE49-F238E27FC236}">
              <a16:creationId xmlns:a16="http://schemas.microsoft.com/office/drawing/2014/main" id="{9BB1DE98-CE89-4083-930C-F86ADEDEC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21" name="Text Box 7">
          <a:extLst>
            <a:ext uri="{FF2B5EF4-FFF2-40B4-BE49-F238E27FC236}">
              <a16:creationId xmlns:a16="http://schemas.microsoft.com/office/drawing/2014/main" id="{918F6899-D5BA-48D6-8285-881B68149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22" name="Text Box 7">
          <a:extLst>
            <a:ext uri="{FF2B5EF4-FFF2-40B4-BE49-F238E27FC236}">
              <a16:creationId xmlns:a16="http://schemas.microsoft.com/office/drawing/2014/main" id="{87A1305F-C59F-4CD7-B208-7ADE1C4C2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23" name="Text Box 7">
          <a:extLst>
            <a:ext uri="{FF2B5EF4-FFF2-40B4-BE49-F238E27FC236}">
              <a16:creationId xmlns:a16="http://schemas.microsoft.com/office/drawing/2014/main" id="{D05D2111-45C9-4F48-B9B8-1E42A9083E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24" name="Text Box 7">
          <a:extLst>
            <a:ext uri="{FF2B5EF4-FFF2-40B4-BE49-F238E27FC236}">
              <a16:creationId xmlns:a16="http://schemas.microsoft.com/office/drawing/2014/main" id="{C3A3DF45-27AA-4B74-AFF9-A6189A488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25" name="Text Box 7">
          <a:extLst>
            <a:ext uri="{FF2B5EF4-FFF2-40B4-BE49-F238E27FC236}">
              <a16:creationId xmlns:a16="http://schemas.microsoft.com/office/drawing/2014/main" id="{FE893113-52ED-4D78-BE8E-6C10F0AE2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26" name="Text Box 7">
          <a:extLst>
            <a:ext uri="{FF2B5EF4-FFF2-40B4-BE49-F238E27FC236}">
              <a16:creationId xmlns:a16="http://schemas.microsoft.com/office/drawing/2014/main" id="{632978C4-1F48-476A-B52E-027F10A71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27" name="Text Box 7">
          <a:extLst>
            <a:ext uri="{FF2B5EF4-FFF2-40B4-BE49-F238E27FC236}">
              <a16:creationId xmlns:a16="http://schemas.microsoft.com/office/drawing/2014/main" id="{CF4B2E57-AE98-4D0B-B5AA-FD226C115F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28" name="Text Box 7">
          <a:extLst>
            <a:ext uri="{FF2B5EF4-FFF2-40B4-BE49-F238E27FC236}">
              <a16:creationId xmlns:a16="http://schemas.microsoft.com/office/drawing/2014/main" id="{BBCE674C-698F-4BF3-ADAD-A4B120F77C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29" name="Text Box 7">
          <a:extLst>
            <a:ext uri="{FF2B5EF4-FFF2-40B4-BE49-F238E27FC236}">
              <a16:creationId xmlns:a16="http://schemas.microsoft.com/office/drawing/2014/main" id="{6C710AA9-5B59-47E3-A0AE-4D332D9382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30" name="Text Box 7">
          <a:extLst>
            <a:ext uri="{FF2B5EF4-FFF2-40B4-BE49-F238E27FC236}">
              <a16:creationId xmlns:a16="http://schemas.microsoft.com/office/drawing/2014/main" id="{C07513F8-A60C-42E7-9176-8E6411E083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31" name="Text Box 7">
          <a:extLst>
            <a:ext uri="{FF2B5EF4-FFF2-40B4-BE49-F238E27FC236}">
              <a16:creationId xmlns:a16="http://schemas.microsoft.com/office/drawing/2014/main" id="{B5C4610D-47C2-4EF0-9D15-07CE1418C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32" name="Text Box 7">
          <a:extLst>
            <a:ext uri="{FF2B5EF4-FFF2-40B4-BE49-F238E27FC236}">
              <a16:creationId xmlns:a16="http://schemas.microsoft.com/office/drawing/2014/main" id="{ED32F239-65BB-43FF-9CE6-6703FBA44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33" name="Text Box 7">
          <a:extLst>
            <a:ext uri="{FF2B5EF4-FFF2-40B4-BE49-F238E27FC236}">
              <a16:creationId xmlns:a16="http://schemas.microsoft.com/office/drawing/2014/main" id="{0166F744-879A-487F-96DE-78B4BDBB2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34" name="Text Box 7">
          <a:extLst>
            <a:ext uri="{FF2B5EF4-FFF2-40B4-BE49-F238E27FC236}">
              <a16:creationId xmlns:a16="http://schemas.microsoft.com/office/drawing/2014/main" id="{72845ECF-2A73-4384-AA22-5CC395EFB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35" name="Text Box 7">
          <a:extLst>
            <a:ext uri="{FF2B5EF4-FFF2-40B4-BE49-F238E27FC236}">
              <a16:creationId xmlns:a16="http://schemas.microsoft.com/office/drawing/2014/main" id="{0A54732A-68A7-4CED-9267-28F495843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36" name="Text Box 7">
          <a:extLst>
            <a:ext uri="{FF2B5EF4-FFF2-40B4-BE49-F238E27FC236}">
              <a16:creationId xmlns:a16="http://schemas.microsoft.com/office/drawing/2014/main" id="{22888E66-94AD-4307-888C-CECDB7CA4E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37" name="Text Box 7">
          <a:extLst>
            <a:ext uri="{FF2B5EF4-FFF2-40B4-BE49-F238E27FC236}">
              <a16:creationId xmlns:a16="http://schemas.microsoft.com/office/drawing/2014/main" id="{69CABF81-B2B3-439A-9D5A-71965F85EF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38" name="Text Box 7">
          <a:extLst>
            <a:ext uri="{FF2B5EF4-FFF2-40B4-BE49-F238E27FC236}">
              <a16:creationId xmlns:a16="http://schemas.microsoft.com/office/drawing/2014/main" id="{79116632-7F57-41D8-A8EF-CC378BB45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39" name="Text Box 7">
          <a:extLst>
            <a:ext uri="{FF2B5EF4-FFF2-40B4-BE49-F238E27FC236}">
              <a16:creationId xmlns:a16="http://schemas.microsoft.com/office/drawing/2014/main" id="{E52A4F8F-AA50-401A-BD6A-C5A9C8A54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40" name="Text Box 7">
          <a:extLst>
            <a:ext uri="{FF2B5EF4-FFF2-40B4-BE49-F238E27FC236}">
              <a16:creationId xmlns:a16="http://schemas.microsoft.com/office/drawing/2014/main" id="{51F8E501-8B43-44DC-B38D-FC8FD7B70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41" name="Text Box 7">
          <a:extLst>
            <a:ext uri="{FF2B5EF4-FFF2-40B4-BE49-F238E27FC236}">
              <a16:creationId xmlns:a16="http://schemas.microsoft.com/office/drawing/2014/main" id="{23BF5CB7-B04F-47BA-A125-ABB894C57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42" name="Text Box 7">
          <a:extLst>
            <a:ext uri="{FF2B5EF4-FFF2-40B4-BE49-F238E27FC236}">
              <a16:creationId xmlns:a16="http://schemas.microsoft.com/office/drawing/2014/main" id="{219C9D25-C51E-47ED-959C-24BF9C7E1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43" name="Text Box 7">
          <a:extLst>
            <a:ext uri="{FF2B5EF4-FFF2-40B4-BE49-F238E27FC236}">
              <a16:creationId xmlns:a16="http://schemas.microsoft.com/office/drawing/2014/main" id="{E0909435-C7E4-414B-9CC6-EAD75A915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44" name="Text Box 7">
          <a:extLst>
            <a:ext uri="{FF2B5EF4-FFF2-40B4-BE49-F238E27FC236}">
              <a16:creationId xmlns:a16="http://schemas.microsoft.com/office/drawing/2014/main" id="{628E225F-C327-437B-A80C-4AB3D3C1F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45" name="Text Box 7">
          <a:extLst>
            <a:ext uri="{FF2B5EF4-FFF2-40B4-BE49-F238E27FC236}">
              <a16:creationId xmlns:a16="http://schemas.microsoft.com/office/drawing/2014/main" id="{46EBA570-0236-4E25-8668-533BE8606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46" name="Text Box 7">
          <a:extLst>
            <a:ext uri="{FF2B5EF4-FFF2-40B4-BE49-F238E27FC236}">
              <a16:creationId xmlns:a16="http://schemas.microsoft.com/office/drawing/2014/main" id="{C38909CE-3568-49FF-9712-C515D12BA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47" name="Text Box 7">
          <a:extLst>
            <a:ext uri="{FF2B5EF4-FFF2-40B4-BE49-F238E27FC236}">
              <a16:creationId xmlns:a16="http://schemas.microsoft.com/office/drawing/2014/main" id="{7C1C1A1E-F46C-4F53-9450-E623130DB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48" name="Text Box 7">
          <a:extLst>
            <a:ext uri="{FF2B5EF4-FFF2-40B4-BE49-F238E27FC236}">
              <a16:creationId xmlns:a16="http://schemas.microsoft.com/office/drawing/2014/main" id="{06BA706D-9435-4AED-B314-794778EBF8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49" name="Text Box 7">
          <a:extLst>
            <a:ext uri="{FF2B5EF4-FFF2-40B4-BE49-F238E27FC236}">
              <a16:creationId xmlns:a16="http://schemas.microsoft.com/office/drawing/2014/main" id="{FD85F4D2-93BA-43BD-8B2E-8C75863CF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50" name="Text Box 7">
          <a:extLst>
            <a:ext uri="{FF2B5EF4-FFF2-40B4-BE49-F238E27FC236}">
              <a16:creationId xmlns:a16="http://schemas.microsoft.com/office/drawing/2014/main" id="{12998190-176B-414C-8EDE-C63163B4F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51" name="Text Box 7">
          <a:extLst>
            <a:ext uri="{FF2B5EF4-FFF2-40B4-BE49-F238E27FC236}">
              <a16:creationId xmlns:a16="http://schemas.microsoft.com/office/drawing/2014/main" id="{CBF7D003-72A9-4A0F-AE2A-793EDCB6AD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52" name="Text Box 7">
          <a:extLst>
            <a:ext uri="{FF2B5EF4-FFF2-40B4-BE49-F238E27FC236}">
              <a16:creationId xmlns:a16="http://schemas.microsoft.com/office/drawing/2014/main" id="{9AE56E1E-52E3-4937-9C25-BB8A21055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53" name="Text Box 7">
          <a:extLst>
            <a:ext uri="{FF2B5EF4-FFF2-40B4-BE49-F238E27FC236}">
              <a16:creationId xmlns:a16="http://schemas.microsoft.com/office/drawing/2014/main" id="{E5C75400-065A-4C4F-B7FC-F9808DDB8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54" name="Text Box 7">
          <a:extLst>
            <a:ext uri="{FF2B5EF4-FFF2-40B4-BE49-F238E27FC236}">
              <a16:creationId xmlns:a16="http://schemas.microsoft.com/office/drawing/2014/main" id="{54EDB3AA-726B-4E97-A420-8E06C48EAF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55" name="Text Box 7">
          <a:extLst>
            <a:ext uri="{FF2B5EF4-FFF2-40B4-BE49-F238E27FC236}">
              <a16:creationId xmlns:a16="http://schemas.microsoft.com/office/drawing/2014/main" id="{40C096B6-A388-441E-8787-B7010E620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56" name="Text Box 7">
          <a:extLst>
            <a:ext uri="{FF2B5EF4-FFF2-40B4-BE49-F238E27FC236}">
              <a16:creationId xmlns:a16="http://schemas.microsoft.com/office/drawing/2014/main" id="{F10F1F8D-F251-4956-AA54-DB321B074B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57" name="Text Box 7">
          <a:extLst>
            <a:ext uri="{FF2B5EF4-FFF2-40B4-BE49-F238E27FC236}">
              <a16:creationId xmlns:a16="http://schemas.microsoft.com/office/drawing/2014/main" id="{88DEB4AC-3B08-4475-A602-BD86398AA3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58" name="Text Box 7">
          <a:extLst>
            <a:ext uri="{FF2B5EF4-FFF2-40B4-BE49-F238E27FC236}">
              <a16:creationId xmlns:a16="http://schemas.microsoft.com/office/drawing/2014/main" id="{98293F6D-1163-46A4-8CFC-8188242799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59" name="Text Box 7">
          <a:extLst>
            <a:ext uri="{FF2B5EF4-FFF2-40B4-BE49-F238E27FC236}">
              <a16:creationId xmlns:a16="http://schemas.microsoft.com/office/drawing/2014/main" id="{962E0FFB-5967-4E0F-8166-C41A7FF277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60" name="Text Box 7">
          <a:extLst>
            <a:ext uri="{FF2B5EF4-FFF2-40B4-BE49-F238E27FC236}">
              <a16:creationId xmlns:a16="http://schemas.microsoft.com/office/drawing/2014/main" id="{91DECC72-4BE8-4659-9BB4-C9D469546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61" name="Text Box 7">
          <a:extLst>
            <a:ext uri="{FF2B5EF4-FFF2-40B4-BE49-F238E27FC236}">
              <a16:creationId xmlns:a16="http://schemas.microsoft.com/office/drawing/2014/main" id="{7FC3C4E1-0FFD-4304-BF70-09842F7B59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62" name="Text Box 7">
          <a:extLst>
            <a:ext uri="{FF2B5EF4-FFF2-40B4-BE49-F238E27FC236}">
              <a16:creationId xmlns:a16="http://schemas.microsoft.com/office/drawing/2014/main" id="{FFF8784C-91E1-4C0B-8427-8E83BBD8D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63" name="Text Box 7">
          <a:extLst>
            <a:ext uri="{FF2B5EF4-FFF2-40B4-BE49-F238E27FC236}">
              <a16:creationId xmlns:a16="http://schemas.microsoft.com/office/drawing/2014/main" id="{D878DDAF-292D-405F-8D46-10622EF510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64" name="Text Box 7">
          <a:extLst>
            <a:ext uri="{FF2B5EF4-FFF2-40B4-BE49-F238E27FC236}">
              <a16:creationId xmlns:a16="http://schemas.microsoft.com/office/drawing/2014/main" id="{7F9FA19C-9111-4F30-8B49-6EF25A9D3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65" name="Text Box 7">
          <a:extLst>
            <a:ext uri="{FF2B5EF4-FFF2-40B4-BE49-F238E27FC236}">
              <a16:creationId xmlns:a16="http://schemas.microsoft.com/office/drawing/2014/main" id="{B1F0F3CC-D35F-4735-AD57-311BA34CB0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66" name="Text Box 7">
          <a:extLst>
            <a:ext uri="{FF2B5EF4-FFF2-40B4-BE49-F238E27FC236}">
              <a16:creationId xmlns:a16="http://schemas.microsoft.com/office/drawing/2014/main" id="{48CEAD66-AD27-4063-A216-D276FAE1B3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67" name="Text Box 7">
          <a:extLst>
            <a:ext uri="{FF2B5EF4-FFF2-40B4-BE49-F238E27FC236}">
              <a16:creationId xmlns:a16="http://schemas.microsoft.com/office/drawing/2014/main" id="{A025871E-185B-40F3-914E-400CE9E6E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68" name="Text Box 7">
          <a:extLst>
            <a:ext uri="{FF2B5EF4-FFF2-40B4-BE49-F238E27FC236}">
              <a16:creationId xmlns:a16="http://schemas.microsoft.com/office/drawing/2014/main" id="{5DF04D0C-1F62-4904-AC97-283715675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69" name="Text Box 7">
          <a:extLst>
            <a:ext uri="{FF2B5EF4-FFF2-40B4-BE49-F238E27FC236}">
              <a16:creationId xmlns:a16="http://schemas.microsoft.com/office/drawing/2014/main" id="{59656067-1218-4D58-A990-AEF5F89F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70" name="Text Box 7">
          <a:extLst>
            <a:ext uri="{FF2B5EF4-FFF2-40B4-BE49-F238E27FC236}">
              <a16:creationId xmlns:a16="http://schemas.microsoft.com/office/drawing/2014/main" id="{8774658B-921D-4289-8ACC-35776814FC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71" name="Text Box 7">
          <a:extLst>
            <a:ext uri="{FF2B5EF4-FFF2-40B4-BE49-F238E27FC236}">
              <a16:creationId xmlns:a16="http://schemas.microsoft.com/office/drawing/2014/main" id="{DF9D7CB7-6636-41B5-AEB1-E1A403002F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72" name="Text Box 7">
          <a:extLst>
            <a:ext uri="{FF2B5EF4-FFF2-40B4-BE49-F238E27FC236}">
              <a16:creationId xmlns:a16="http://schemas.microsoft.com/office/drawing/2014/main" id="{2422A388-CF09-4637-823B-9915717E77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73" name="Text Box 7">
          <a:extLst>
            <a:ext uri="{FF2B5EF4-FFF2-40B4-BE49-F238E27FC236}">
              <a16:creationId xmlns:a16="http://schemas.microsoft.com/office/drawing/2014/main" id="{008765CB-BF9D-46A1-A6A3-FDEA9F3FD1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74" name="Text Box 7">
          <a:extLst>
            <a:ext uri="{FF2B5EF4-FFF2-40B4-BE49-F238E27FC236}">
              <a16:creationId xmlns:a16="http://schemas.microsoft.com/office/drawing/2014/main" id="{8D2DC530-6EEF-4B90-80B3-5B895BA19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75" name="Text Box 7">
          <a:extLst>
            <a:ext uri="{FF2B5EF4-FFF2-40B4-BE49-F238E27FC236}">
              <a16:creationId xmlns:a16="http://schemas.microsoft.com/office/drawing/2014/main" id="{D6B603E4-A2C9-4968-8BEC-A25ED1245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76" name="Text Box 7">
          <a:extLst>
            <a:ext uri="{FF2B5EF4-FFF2-40B4-BE49-F238E27FC236}">
              <a16:creationId xmlns:a16="http://schemas.microsoft.com/office/drawing/2014/main" id="{BDA11B42-E5C3-4624-9371-1F0D8D432A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77" name="Text Box 7">
          <a:extLst>
            <a:ext uri="{FF2B5EF4-FFF2-40B4-BE49-F238E27FC236}">
              <a16:creationId xmlns:a16="http://schemas.microsoft.com/office/drawing/2014/main" id="{33CBE5EB-301B-46BB-9FA5-CE31256AC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78" name="Text Box 7">
          <a:extLst>
            <a:ext uri="{FF2B5EF4-FFF2-40B4-BE49-F238E27FC236}">
              <a16:creationId xmlns:a16="http://schemas.microsoft.com/office/drawing/2014/main" id="{8C31EBB2-376E-415A-A4B8-87F4AFF05F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79" name="Text Box 7">
          <a:extLst>
            <a:ext uri="{FF2B5EF4-FFF2-40B4-BE49-F238E27FC236}">
              <a16:creationId xmlns:a16="http://schemas.microsoft.com/office/drawing/2014/main" id="{398A5222-6F72-46EF-A024-A3265CE776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80" name="Text Box 7">
          <a:extLst>
            <a:ext uri="{FF2B5EF4-FFF2-40B4-BE49-F238E27FC236}">
              <a16:creationId xmlns:a16="http://schemas.microsoft.com/office/drawing/2014/main" id="{ED1690BC-9344-4EA7-9175-68B4FADED6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81" name="Text Box 7">
          <a:extLst>
            <a:ext uri="{FF2B5EF4-FFF2-40B4-BE49-F238E27FC236}">
              <a16:creationId xmlns:a16="http://schemas.microsoft.com/office/drawing/2014/main" id="{A5AF2C90-DBAF-44D2-A42D-95E0E2553D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82" name="Text Box 7">
          <a:extLst>
            <a:ext uri="{FF2B5EF4-FFF2-40B4-BE49-F238E27FC236}">
              <a16:creationId xmlns:a16="http://schemas.microsoft.com/office/drawing/2014/main" id="{59CE4D3D-06A3-4CC0-A69A-43C6FF0CC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83" name="Text Box 7">
          <a:extLst>
            <a:ext uri="{FF2B5EF4-FFF2-40B4-BE49-F238E27FC236}">
              <a16:creationId xmlns:a16="http://schemas.microsoft.com/office/drawing/2014/main" id="{118A93E7-A539-4863-8B00-42B136E90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84" name="Text Box 7">
          <a:extLst>
            <a:ext uri="{FF2B5EF4-FFF2-40B4-BE49-F238E27FC236}">
              <a16:creationId xmlns:a16="http://schemas.microsoft.com/office/drawing/2014/main" id="{0A3EC13D-7D27-4F42-AB6D-0835D801D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85" name="Text Box 7">
          <a:extLst>
            <a:ext uri="{FF2B5EF4-FFF2-40B4-BE49-F238E27FC236}">
              <a16:creationId xmlns:a16="http://schemas.microsoft.com/office/drawing/2014/main" id="{2D6040CD-D925-4C98-A464-67D3AE447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86" name="Text Box 7">
          <a:extLst>
            <a:ext uri="{FF2B5EF4-FFF2-40B4-BE49-F238E27FC236}">
              <a16:creationId xmlns:a16="http://schemas.microsoft.com/office/drawing/2014/main" id="{B1FE2F0A-9181-4597-9A83-5F42138D1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87" name="Text Box 7">
          <a:extLst>
            <a:ext uri="{FF2B5EF4-FFF2-40B4-BE49-F238E27FC236}">
              <a16:creationId xmlns:a16="http://schemas.microsoft.com/office/drawing/2014/main" id="{6AFDF71C-FE24-49C9-9073-717D9338E3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88" name="Text Box 7">
          <a:extLst>
            <a:ext uri="{FF2B5EF4-FFF2-40B4-BE49-F238E27FC236}">
              <a16:creationId xmlns:a16="http://schemas.microsoft.com/office/drawing/2014/main" id="{91D3277D-3744-4EE7-90E8-DA9D01BA9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89" name="Text Box 7">
          <a:extLst>
            <a:ext uri="{FF2B5EF4-FFF2-40B4-BE49-F238E27FC236}">
              <a16:creationId xmlns:a16="http://schemas.microsoft.com/office/drawing/2014/main" id="{D5696E17-27F9-4674-9BDF-08A39B1544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90" name="Text Box 7">
          <a:extLst>
            <a:ext uri="{FF2B5EF4-FFF2-40B4-BE49-F238E27FC236}">
              <a16:creationId xmlns:a16="http://schemas.microsoft.com/office/drawing/2014/main" id="{7F2F04B9-C670-443E-B2F1-0141EE244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91" name="Text Box 7">
          <a:extLst>
            <a:ext uri="{FF2B5EF4-FFF2-40B4-BE49-F238E27FC236}">
              <a16:creationId xmlns:a16="http://schemas.microsoft.com/office/drawing/2014/main" id="{B964B9D9-73C6-4A2D-947B-31CF9E25CA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92" name="Text Box 7">
          <a:extLst>
            <a:ext uri="{FF2B5EF4-FFF2-40B4-BE49-F238E27FC236}">
              <a16:creationId xmlns:a16="http://schemas.microsoft.com/office/drawing/2014/main" id="{D08A1B91-1E36-436A-9A65-31A8BCF38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93" name="Text Box 7">
          <a:extLst>
            <a:ext uri="{FF2B5EF4-FFF2-40B4-BE49-F238E27FC236}">
              <a16:creationId xmlns:a16="http://schemas.microsoft.com/office/drawing/2014/main" id="{0D161D89-EA93-4E33-9329-373AACD207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94" name="Text Box 7">
          <a:extLst>
            <a:ext uri="{FF2B5EF4-FFF2-40B4-BE49-F238E27FC236}">
              <a16:creationId xmlns:a16="http://schemas.microsoft.com/office/drawing/2014/main" id="{0BF001C7-F158-4766-B9F0-FC12D30AA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95" name="Text Box 7">
          <a:extLst>
            <a:ext uri="{FF2B5EF4-FFF2-40B4-BE49-F238E27FC236}">
              <a16:creationId xmlns:a16="http://schemas.microsoft.com/office/drawing/2014/main" id="{4E4CA3D9-1F07-416A-AE37-8CBAE88FDB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96" name="Text Box 7">
          <a:extLst>
            <a:ext uri="{FF2B5EF4-FFF2-40B4-BE49-F238E27FC236}">
              <a16:creationId xmlns:a16="http://schemas.microsoft.com/office/drawing/2014/main" id="{57454E80-88C1-4F6A-B53E-D5DEE2C5C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97" name="Text Box 7">
          <a:extLst>
            <a:ext uri="{FF2B5EF4-FFF2-40B4-BE49-F238E27FC236}">
              <a16:creationId xmlns:a16="http://schemas.microsoft.com/office/drawing/2014/main" id="{06A0E6C7-2D5C-43B9-B588-7142E3F6C0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98" name="Text Box 7">
          <a:extLst>
            <a:ext uri="{FF2B5EF4-FFF2-40B4-BE49-F238E27FC236}">
              <a16:creationId xmlns:a16="http://schemas.microsoft.com/office/drawing/2014/main" id="{26F474F4-088E-44F0-A9E3-8F413E7EC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399" name="Text Box 7">
          <a:extLst>
            <a:ext uri="{FF2B5EF4-FFF2-40B4-BE49-F238E27FC236}">
              <a16:creationId xmlns:a16="http://schemas.microsoft.com/office/drawing/2014/main" id="{4E680EF8-70BA-49A4-A5B1-B21B6EF1F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00" name="Text Box 7">
          <a:extLst>
            <a:ext uri="{FF2B5EF4-FFF2-40B4-BE49-F238E27FC236}">
              <a16:creationId xmlns:a16="http://schemas.microsoft.com/office/drawing/2014/main" id="{E3E9FB78-0CC1-4CA0-A240-EA828DA85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01" name="Text Box 7">
          <a:extLst>
            <a:ext uri="{FF2B5EF4-FFF2-40B4-BE49-F238E27FC236}">
              <a16:creationId xmlns:a16="http://schemas.microsoft.com/office/drawing/2014/main" id="{D4228E2D-6060-42A4-9597-2B6A9B410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02" name="Text Box 7">
          <a:extLst>
            <a:ext uri="{FF2B5EF4-FFF2-40B4-BE49-F238E27FC236}">
              <a16:creationId xmlns:a16="http://schemas.microsoft.com/office/drawing/2014/main" id="{4B839485-CB3A-46E0-ABFD-59247E1BB9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03" name="Text Box 7">
          <a:extLst>
            <a:ext uri="{FF2B5EF4-FFF2-40B4-BE49-F238E27FC236}">
              <a16:creationId xmlns:a16="http://schemas.microsoft.com/office/drawing/2014/main" id="{84A1CD4D-1657-4862-9356-EC91B90C1E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04" name="Text Box 7">
          <a:extLst>
            <a:ext uri="{FF2B5EF4-FFF2-40B4-BE49-F238E27FC236}">
              <a16:creationId xmlns:a16="http://schemas.microsoft.com/office/drawing/2014/main" id="{48AA6807-0989-4253-A2A7-D0C4492251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05" name="Text Box 7">
          <a:extLst>
            <a:ext uri="{FF2B5EF4-FFF2-40B4-BE49-F238E27FC236}">
              <a16:creationId xmlns:a16="http://schemas.microsoft.com/office/drawing/2014/main" id="{4538A7A7-0C95-4E43-B400-3FC4015ACD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06" name="Text Box 7">
          <a:extLst>
            <a:ext uri="{FF2B5EF4-FFF2-40B4-BE49-F238E27FC236}">
              <a16:creationId xmlns:a16="http://schemas.microsoft.com/office/drawing/2014/main" id="{B45E5CBC-91A0-4C35-B089-3428C9645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07" name="Text Box 7">
          <a:extLst>
            <a:ext uri="{FF2B5EF4-FFF2-40B4-BE49-F238E27FC236}">
              <a16:creationId xmlns:a16="http://schemas.microsoft.com/office/drawing/2014/main" id="{4FF793E4-0610-4442-816B-0883F1B6B9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08" name="Text Box 7">
          <a:extLst>
            <a:ext uri="{FF2B5EF4-FFF2-40B4-BE49-F238E27FC236}">
              <a16:creationId xmlns:a16="http://schemas.microsoft.com/office/drawing/2014/main" id="{9BB9A541-5DC6-4543-BBAE-52BD7FD96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09" name="Text Box 7">
          <a:extLst>
            <a:ext uri="{FF2B5EF4-FFF2-40B4-BE49-F238E27FC236}">
              <a16:creationId xmlns:a16="http://schemas.microsoft.com/office/drawing/2014/main" id="{041F3653-B7A4-44CE-93BF-E74A40149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10" name="Text Box 7">
          <a:extLst>
            <a:ext uri="{FF2B5EF4-FFF2-40B4-BE49-F238E27FC236}">
              <a16:creationId xmlns:a16="http://schemas.microsoft.com/office/drawing/2014/main" id="{E6036AC2-96A5-4559-ACB3-EB71EAFA3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11" name="Text Box 7">
          <a:extLst>
            <a:ext uri="{FF2B5EF4-FFF2-40B4-BE49-F238E27FC236}">
              <a16:creationId xmlns:a16="http://schemas.microsoft.com/office/drawing/2014/main" id="{E9AE7500-35EA-4BC4-AB17-8A6672B92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12" name="Text Box 7">
          <a:extLst>
            <a:ext uri="{FF2B5EF4-FFF2-40B4-BE49-F238E27FC236}">
              <a16:creationId xmlns:a16="http://schemas.microsoft.com/office/drawing/2014/main" id="{C5A3FF43-B177-4268-AD9D-82B5957B99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13" name="Text Box 7">
          <a:extLst>
            <a:ext uri="{FF2B5EF4-FFF2-40B4-BE49-F238E27FC236}">
              <a16:creationId xmlns:a16="http://schemas.microsoft.com/office/drawing/2014/main" id="{93E03FDA-CBCC-4E40-97BA-CC89D9334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14" name="Text Box 7">
          <a:extLst>
            <a:ext uri="{FF2B5EF4-FFF2-40B4-BE49-F238E27FC236}">
              <a16:creationId xmlns:a16="http://schemas.microsoft.com/office/drawing/2014/main" id="{57782E3E-74A8-48C2-91CA-9DD96D853C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15" name="Text Box 7">
          <a:extLst>
            <a:ext uri="{FF2B5EF4-FFF2-40B4-BE49-F238E27FC236}">
              <a16:creationId xmlns:a16="http://schemas.microsoft.com/office/drawing/2014/main" id="{FF231E1E-04C0-4A2C-BB3C-FB92B92F7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16" name="Text Box 7">
          <a:extLst>
            <a:ext uri="{FF2B5EF4-FFF2-40B4-BE49-F238E27FC236}">
              <a16:creationId xmlns:a16="http://schemas.microsoft.com/office/drawing/2014/main" id="{26EBCDA5-5270-40BF-B3AF-53A5B1E53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17" name="Text Box 7">
          <a:extLst>
            <a:ext uri="{FF2B5EF4-FFF2-40B4-BE49-F238E27FC236}">
              <a16:creationId xmlns:a16="http://schemas.microsoft.com/office/drawing/2014/main" id="{0DD3E450-E253-4269-BDAE-D2D1920E7F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18" name="Text Box 7">
          <a:extLst>
            <a:ext uri="{FF2B5EF4-FFF2-40B4-BE49-F238E27FC236}">
              <a16:creationId xmlns:a16="http://schemas.microsoft.com/office/drawing/2014/main" id="{968C5E38-A5A0-4FD1-90CE-5D4D5583D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19" name="Text Box 7">
          <a:extLst>
            <a:ext uri="{FF2B5EF4-FFF2-40B4-BE49-F238E27FC236}">
              <a16:creationId xmlns:a16="http://schemas.microsoft.com/office/drawing/2014/main" id="{EDC2D18D-5451-468E-8BD1-D44BCAAC9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20" name="Text Box 7">
          <a:extLst>
            <a:ext uri="{FF2B5EF4-FFF2-40B4-BE49-F238E27FC236}">
              <a16:creationId xmlns:a16="http://schemas.microsoft.com/office/drawing/2014/main" id="{27748C7A-0160-4C47-B138-B9C1209A0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21" name="Text Box 7">
          <a:extLst>
            <a:ext uri="{FF2B5EF4-FFF2-40B4-BE49-F238E27FC236}">
              <a16:creationId xmlns:a16="http://schemas.microsoft.com/office/drawing/2014/main" id="{5724F19E-85ED-4D68-8451-7D7FE6380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22" name="Text Box 7">
          <a:extLst>
            <a:ext uri="{FF2B5EF4-FFF2-40B4-BE49-F238E27FC236}">
              <a16:creationId xmlns:a16="http://schemas.microsoft.com/office/drawing/2014/main" id="{6EBD97CB-A408-40F0-A923-4784C58703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23" name="Text Box 7">
          <a:extLst>
            <a:ext uri="{FF2B5EF4-FFF2-40B4-BE49-F238E27FC236}">
              <a16:creationId xmlns:a16="http://schemas.microsoft.com/office/drawing/2014/main" id="{68D0DDB9-160A-440D-8145-B53C47ECEC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24" name="Text Box 7">
          <a:extLst>
            <a:ext uri="{FF2B5EF4-FFF2-40B4-BE49-F238E27FC236}">
              <a16:creationId xmlns:a16="http://schemas.microsoft.com/office/drawing/2014/main" id="{C007D6C8-CBBE-46AE-8C19-034CC0482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25" name="Text Box 7">
          <a:extLst>
            <a:ext uri="{FF2B5EF4-FFF2-40B4-BE49-F238E27FC236}">
              <a16:creationId xmlns:a16="http://schemas.microsoft.com/office/drawing/2014/main" id="{CBCB341D-CB46-4F57-A096-1CFB3BD39E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26" name="Text Box 7">
          <a:extLst>
            <a:ext uri="{FF2B5EF4-FFF2-40B4-BE49-F238E27FC236}">
              <a16:creationId xmlns:a16="http://schemas.microsoft.com/office/drawing/2014/main" id="{0B90FC16-456D-443D-8BC8-E859EB36AD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27" name="Text Box 7">
          <a:extLst>
            <a:ext uri="{FF2B5EF4-FFF2-40B4-BE49-F238E27FC236}">
              <a16:creationId xmlns:a16="http://schemas.microsoft.com/office/drawing/2014/main" id="{EB4DDEAD-595E-4DC6-89B6-52164913A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28" name="Text Box 7">
          <a:extLst>
            <a:ext uri="{FF2B5EF4-FFF2-40B4-BE49-F238E27FC236}">
              <a16:creationId xmlns:a16="http://schemas.microsoft.com/office/drawing/2014/main" id="{A491DDCE-CF66-4E92-812B-7B38F621E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29" name="Text Box 7">
          <a:extLst>
            <a:ext uri="{FF2B5EF4-FFF2-40B4-BE49-F238E27FC236}">
              <a16:creationId xmlns:a16="http://schemas.microsoft.com/office/drawing/2014/main" id="{C6511810-98B6-4704-BE92-84613854F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30" name="Text Box 7">
          <a:extLst>
            <a:ext uri="{FF2B5EF4-FFF2-40B4-BE49-F238E27FC236}">
              <a16:creationId xmlns:a16="http://schemas.microsoft.com/office/drawing/2014/main" id="{DDBAB500-48DE-4D66-A076-89C38B53C4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31" name="Text Box 7">
          <a:extLst>
            <a:ext uri="{FF2B5EF4-FFF2-40B4-BE49-F238E27FC236}">
              <a16:creationId xmlns:a16="http://schemas.microsoft.com/office/drawing/2014/main" id="{77320E12-4CEF-4CF8-9BC4-F1D9652AF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32" name="Text Box 7">
          <a:extLst>
            <a:ext uri="{FF2B5EF4-FFF2-40B4-BE49-F238E27FC236}">
              <a16:creationId xmlns:a16="http://schemas.microsoft.com/office/drawing/2014/main" id="{6E576902-1637-4CD9-A92D-D4EF9133D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33" name="Text Box 7">
          <a:extLst>
            <a:ext uri="{FF2B5EF4-FFF2-40B4-BE49-F238E27FC236}">
              <a16:creationId xmlns:a16="http://schemas.microsoft.com/office/drawing/2014/main" id="{3D441E2B-2940-4CBF-B913-6F2220311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34" name="Text Box 7">
          <a:extLst>
            <a:ext uri="{FF2B5EF4-FFF2-40B4-BE49-F238E27FC236}">
              <a16:creationId xmlns:a16="http://schemas.microsoft.com/office/drawing/2014/main" id="{EE26EC85-1E57-4CC3-B9D4-062AAD55FD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35" name="Text Box 7">
          <a:extLst>
            <a:ext uri="{FF2B5EF4-FFF2-40B4-BE49-F238E27FC236}">
              <a16:creationId xmlns:a16="http://schemas.microsoft.com/office/drawing/2014/main" id="{F869B3BE-A2D8-41D6-8E3C-19F132306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36" name="Text Box 7">
          <a:extLst>
            <a:ext uri="{FF2B5EF4-FFF2-40B4-BE49-F238E27FC236}">
              <a16:creationId xmlns:a16="http://schemas.microsoft.com/office/drawing/2014/main" id="{C3415650-C568-4837-8CCC-A4BC7543D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37" name="Text Box 7">
          <a:extLst>
            <a:ext uri="{FF2B5EF4-FFF2-40B4-BE49-F238E27FC236}">
              <a16:creationId xmlns:a16="http://schemas.microsoft.com/office/drawing/2014/main" id="{89ECBB32-628B-4EDE-B64B-C1BED8470A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38" name="Text Box 7">
          <a:extLst>
            <a:ext uri="{FF2B5EF4-FFF2-40B4-BE49-F238E27FC236}">
              <a16:creationId xmlns:a16="http://schemas.microsoft.com/office/drawing/2014/main" id="{0B7D16E8-B36B-4594-942E-23A92BA3F2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39" name="Text Box 7">
          <a:extLst>
            <a:ext uri="{FF2B5EF4-FFF2-40B4-BE49-F238E27FC236}">
              <a16:creationId xmlns:a16="http://schemas.microsoft.com/office/drawing/2014/main" id="{F08831C0-A44F-4063-825D-FB8E6407F9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40" name="Text Box 7">
          <a:extLst>
            <a:ext uri="{FF2B5EF4-FFF2-40B4-BE49-F238E27FC236}">
              <a16:creationId xmlns:a16="http://schemas.microsoft.com/office/drawing/2014/main" id="{0D96750E-37E5-4CF8-9FD9-1A447FE4F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41" name="Text Box 7">
          <a:extLst>
            <a:ext uri="{FF2B5EF4-FFF2-40B4-BE49-F238E27FC236}">
              <a16:creationId xmlns:a16="http://schemas.microsoft.com/office/drawing/2014/main" id="{E11806A0-332B-40A8-A5A3-D4F6955D3E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42" name="Text Box 7">
          <a:extLst>
            <a:ext uri="{FF2B5EF4-FFF2-40B4-BE49-F238E27FC236}">
              <a16:creationId xmlns:a16="http://schemas.microsoft.com/office/drawing/2014/main" id="{2E72C641-F0D3-40C3-BB20-EE62106C7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43" name="Text Box 7">
          <a:extLst>
            <a:ext uri="{FF2B5EF4-FFF2-40B4-BE49-F238E27FC236}">
              <a16:creationId xmlns:a16="http://schemas.microsoft.com/office/drawing/2014/main" id="{721DB16F-920E-4F85-9E4B-4C9AA953DB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44" name="Text Box 7">
          <a:extLst>
            <a:ext uri="{FF2B5EF4-FFF2-40B4-BE49-F238E27FC236}">
              <a16:creationId xmlns:a16="http://schemas.microsoft.com/office/drawing/2014/main" id="{D4EA2BDE-A86E-45FD-926C-A518EB1F4E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45" name="Text Box 7">
          <a:extLst>
            <a:ext uri="{FF2B5EF4-FFF2-40B4-BE49-F238E27FC236}">
              <a16:creationId xmlns:a16="http://schemas.microsoft.com/office/drawing/2014/main" id="{7FFA9E1F-410B-4D0C-8E09-202815C4BC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46" name="Text Box 7">
          <a:extLst>
            <a:ext uri="{FF2B5EF4-FFF2-40B4-BE49-F238E27FC236}">
              <a16:creationId xmlns:a16="http://schemas.microsoft.com/office/drawing/2014/main" id="{22A1D81C-9794-4829-8764-3F094A7CDC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47" name="Text Box 7">
          <a:extLst>
            <a:ext uri="{FF2B5EF4-FFF2-40B4-BE49-F238E27FC236}">
              <a16:creationId xmlns:a16="http://schemas.microsoft.com/office/drawing/2014/main" id="{19964368-525E-4F1F-BBD4-15E5ABB2C7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48" name="Text Box 7">
          <a:extLst>
            <a:ext uri="{FF2B5EF4-FFF2-40B4-BE49-F238E27FC236}">
              <a16:creationId xmlns:a16="http://schemas.microsoft.com/office/drawing/2014/main" id="{121864B5-F163-4201-B455-CA1276342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49" name="Text Box 7">
          <a:extLst>
            <a:ext uri="{FF2B5EF4-FFF2-40B4-BE49-F238E27FC236}">
              <a16:creationId xmlns:a16="http://schemas.microsoft.com/office/drawing/2014/main" id="{56FC1D36-0D6B-4847-94AF-686B20ED0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50" name="Text Box 7">
          <a:extLst>
            <a:ext uri="{FF2B5EF4-FFF2-40B4-BE49-F238E27FC236}">
              <a16:creationId xmlns:a16="http://schemas.microsoft.com/office/drawing/2014/main" id="{81F71A1B-8AA6-4D92-8BF0-AE3B51BA90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51" name="Text Box 7">
          <a:extLst>
            <a:ext uri="{FF2B5EF4-FFF2-40B4-BE49-F238E27FC236}">
              <a16:creationId xmlns:a16="http://schemas.microsoft.com/office/drawing/2014/main" id="{FF3D098E-71DE-4F8F-9623-8BF02B83A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52" name="Text Box 7">
          <a:extLst>
            <a:ext uri="{FF2B5EF4-FFF2-40B4-BE49-F238E27FC236}">
              <a16:creationId xmlns:a16="http://schemas.microsoft.com/office/drawing/2014/main" id="{9023255E-823B-49B2-BE9A-B7F5F1B89B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53" name="Text Box 7">
          <a:extLst>
            <a:ext uri="{FF2B5EF4-FFF2-40B4-BE49-F238E27FC236}">
              <a16:creationId xmlns:a16="http://schemas.microsoft.com/office/drawing/2014/main" id="{02AD9186-FFE1-40A0-A181-B9D8FF1D7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54" name="Text Box 7">
          <a:extLst>
            <a:ext uri="{FF2B5EF4-FFF2-40B4-BE49-F238E27FC236}">
              <a16:creationId xmlns:a16="http://schemas.microsoft.com/office/drawing/2014/main" id="{30EFF4F4-445B-4372-AF27-FC14B92626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55" name="Text Box 7">
          <a:extLst>
            <a:ext uri="{FF2B5EF4-FFF2-40B4-BE49-F238E27FC236}">
              <a16:creationId xmlns:a16="http://schemas.microsoft.com/office/drawing/2014/main" id="{019FF6C5-595C-4231-96C1-B2AD406FA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56" name="Text Box 7">
          <a:extLst>
            <a:ext uri="{FF2B5EF4-FFF2-40B4-BE49-F238E27FC236}">
              <a16:creationId xmlns:a16="http://schemas.microsoft.com/office/drawing/2014/main" id="{BCDD5A9F-F907-4CF5-B3B9-B41D7C49C0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57" name="Text Box 7">
          <a:extLst>
            <a:ext uri="{FF2B5EF4-FFF2-40B4-BE49-F238E27FC236}">
              <a16:creationId xmlns:a16="http://schemas.microsoft.com/office/drawing/2014/main" id="{57717F12-D7C6-4A07-818A-3512A32B5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58" name="Text Box 7">
          <a:extLst>
            <a:ext uri="{FF2B5EF4-FFF2-40B4-BE49-F238E27FC236}">
              <a16:creationId xmlns:a16="http://schemas.microsoft.com/office/drawing/2014/main" id="{1EA82AE5-1875-43B3-A059-EFCC2A805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59" name="Text Box 7">
          <a:extLst>
            <a:ext uri="{FF2B5EF4-FFF2-40B4-BE49-F238E27FC236}">
              <a16:creationId xmlns:a16="http://schemas.microsoft.com/office/drawing/2014/main" id="{AFEA285C-B83B-48D5-A934-AB7C2E5A1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460" name="Text Box 7">
          <a:extLst>
            <a:ext uri="{FF2B5EF4-FFF2-40B4-BE49-F238E27FC236}">
              <a16:creationId xmlns:a16="http://schemas.microsoft.com/office/drawing/2014/main" id="{0BBEE578-9313-4F67-B697-69469011AC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4461" name="Text Box 7">
          <a:extLst>
            <a:ext uri="{FF2B5EF4-FFF2-40B4-BE49-F238E27FC236}">
              <a16:creationId xmlns:a16="http://schemas.microsoft.com/office/drawing/2014/main" id="{47BD74F6-0A38-407F-850B-DA13CA7EB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53" name="Text Box 7">
          <a:extLst>
            <a:ext uri="{FF2B5EF4-FFF2-40B4-BE49-F238E27FC236}">
              <a16:creationId xmlns:a16="http://schemas.microsoft.com/office/drawing/2014/main" id="{4F1C70C7-A7A0-4928-96DB-A19258C95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54" name="Text Box 7">
          <a:extLst>
            <a:ext uri="{FF2B5EF4-FFF2-40B4-BE49-F238E27FC236}">
              <a16:creationId xmlns:a16="http://schemas.microsoft.com/office/drawing/2014/main" id="{0283C7FE-48F8-4194-9807-A0F1E75B6B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55" name="Text Box 7">
          <a:extLst>
            <a:ext uri="{FF2B5EF4-FFF2-40B4-BE49-F238E27FC236}">
              <a16:creationId xmlns:a16="http://schemas.microsoft.com/office/drawing/2014/main" id="{27BFAADC-BD6A-4334-BE9F-928597C240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56" name="Text Box 7">
          <a:extLst>
            <a:ext uri="{FF2B5EF4-FFF2-40B4-BE49-F238E27FC236}">
              <a16:creationId xmlns:a16="http://schemas.microsoft.com/office/drawing/2014/main" id="{B445DEC6-214E-486A-B800-E95FA6D367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57" name="Text Box 7">
          <a:extLst>
            <a:ext uri="{FF2B5EF4-FFF2-40B4-BE49-F238E27FC236}">
              <a16:creationId xmlns:a16="http://schemas.microsoft.com/office/drawing/2014/main" id="{B6CB81DD-6DE0-479F-A29A-EC0D35336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58" name="Text Box 7">
          <a:extLst>
            <a:ext uri="{FF2B5EF4-FFF2-40B4-BE49-F238E27FC236}">
              <a16:creationId xmlns:a16="http://schemas.microsoft.com/office/drawing/2014/main" id="{2DC52256-FAB8-422C-90DA-82E20380B8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59" name="Text Box 7">
          <a:extLst>
            <a:ext uri="{FF2B5EF4-FFF2-40B4-BE49-F238E27FC236}">
              <a16:creationId xmlns:a16="http://schemas.microsoft.com/office/drawing/2014/main" id="{74C762E3-FF52-4F15-995D-B4AF86938D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60" name="Text Box 7">
          <a:extLst>
            <a:ext uri="{FF2B5EF4-FFF2-40B4-BE49-F238E27FC236}">
              <a16:creationId xmlns:a16="http://schemas.microsoft.com/office/drawing/2014/main" id="{EEA0C72F-B2F3-404C-AA05-EDE718597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61" name="Text Box 7">
          <a:extLst>
            <a:ext uri="{FF2B5EF4-FFF2-40B4-BE49-F238E27FC236}">
              <a16:creationId xmlns:a16="http://schemas.microsoft.com/office/drawing/2014/main" id="{424100AC-E7E4-45A0-8899-AC5200623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62" name="Text Box 7">
          <a:extLst>
            <a:ext uri="{FF2B5EF4-FFF2-40B4-BE49-F238E27FC236}">
              <a16:creationId xmlns:a16="http://schemas.microsoft.com/office/drawing/2014/main" id="{7501639B-3077-4534-983C-5BBFF3B6AA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63" name="Text Box 7">
          <a:extLst>
            <a:ext uri="{FF2B5EF4-FFF2-40B4-BE49-F238E27FC236}">
              <a16:creationId xmlns:a16="http://schemas.microsoft.com/office/drawing/2014/main" id="{640BB46A-EE65-4FD3-800B-529A230F0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64" name="Text Box 7">
          <a:extLst>
            <a:ext uri="{FF2B5EF4-FFF2-40B4-BE49-F238E27FC236}">
              <a16:creationId xmlns:a16="http://schemas.microsoft.com/office/drawing/2014/main" id="{33D4DFB4-F949-4C56-B685-4BDE3F91B4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65" name="Text Box 7">
          <a:extLst>
            <a:ext uri="{FF2B5EF4-FFF2-40B4-BE49-F238E27FC236}">
              <a16:creationId xmlns:a16="http://schemas.microsoft.com/office/drawing/2014/main" id="{8A2A64C9-97D9-4C72-B255-10EB070EE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66" name="Text Box 7">
          <a:extLst>
            <a:ext uri="{FF2B5EF4-FFF2-40B4-BE49-F238E27FC236}">
              <a16:creationId xmlns:a16="http://schemas.microsoft.com/office/drawing/2014/main" id="{FA3553E1-C484-4A7D-8631-24EFB6948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67" name="Text Box 7">
          <a:extLst>
            <a:ext uri="{FF2B5EF4-FFF2-40B4-BE49-F238E27FC236}">
              <a16:creationId xmlns:a16="http://schemas.microsoft.com/office/drawing/2014/main" id="{F1BE3CD3-9DA1-4470-A11C-946B32D79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68" name="Text Box 7">
          <a:extLst>
            <a:ext uri="{FF2B5EF4-FFF2-40B4-BE49-F238E27FC236}">
              <a16:creationId xmlns:a16="http://schemas.microsoft.com/office/drawing/2014/main" id="{C97F8890-ADE5-4E12-B313-ECD65EDFC0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69" name="Text Box 7">
          <a:extLst>
            <a:ext uri="{FF2B5EF4-FFF2-40B4-BE49-F238E27FC236}">
              <a16:creationId xmlns:a16="http://schemas.microsoft.com/office/drawing/2014/main" id="{5A7D777A-453E-492F-B0BE-9F852BAAB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70" name="Text Box 7">
          <a:extLst>
            <a:ext uri="{FF2B5EF4-FFF2-40B4-BE49-F238E27FC236}">
              <a16:creationId xmlns:a16="http://schemas.microsoft.com/office/drawing/2014/main" id="{1DCFFC2F-3CD1-439B-8795-E07BEA6F6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71" name="Text Box 7">
          <a:extLst>
            <a:ext uri="{FF2B5EF4-FFF2-40B4-BE49-F238E27FC236}">
              <a16:creationId xmlns:a16="http://schemas.microsoft.com/office/drawing/2014/main" id="{E08B1178-BC32-4203-9F0E-AFB092EAC7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72" name="Text Box 7">
          <a:extLst>
            <a:ext uri="{FF2B5EF4-FFF2-40B4-BE49-F238E27FC236}">
              <a16:creationId xmlns:a16="http://schemas.microsoft.com/office/drawing/2014/main" id="{3A8DA057-E962-427A-A8AC-D47DC1261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73" name="Text Box 7">
          <a:extLst>
            <a:ext uri="{FF2B5EF4-FFF2-40B4-BE49-F238E27FC236}">
              <a16:creationId xmlns:a16="http://schemas.microsoft.com/office/drawing/2014/main" id="{398761DA-FE6E-4AF1-A12E-4079BCD529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74" name="Text Box 7">
          <a:extLst>
            <a:ext uri="{FF2B5EF4-FFF2-40B4-BE49-F238E27FC236}">
              <a16:creationId xmlns:a16="http://schemas.microsoft.com/office/drawing/2014/main" id="{4DF6821E-8E36-4BAF-8C74-424E4B8FB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75" name="Text Box 7">
          <a:extLst>
            <a:ext uri="{FF2B5EF4-FFF2-40B4-BE49-F238E27FC236}">
              <a16:creationId xmlns:a16="http://schemas.microsoft.com/office/drawing/2014/main" id="{33514BC9-91DF-4113-B270-E1D0D59B3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76" name="Text Box 7">
          <a:extLst>
            <a:ext uri="{FF2B5EF4-FFF2-40B4-BE49-F238E27FC236}">
              <a16:creationId xmlns:a16="http://schemas.microsoft.com/office/drawing/2014/main" id="{1DC45244-D48A-4B7A-A8AE-C796B95ED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77" name="Text Box 7">
          <a:extLst>
            <a:ext uri="{FF2B5EF4-FFF2-40B4-BE49-F238E27FC236}">
              <a16:creationId xmlns:a16="http://schemas.microsoft.com/office/drawing/2014/main" id="{F9C7F044-D665-4E17-BBE3-C47913675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78" name="Text Box 7">
          <a:extLst>
            <a:ext uri="{FF2B5EF4-FFF2-40B4-BE49-F238E27FC236}">
              <a16:creationId xmlns:a16="http://schemas.microsoft.com/office/drawing/2014/main" id="{2E61D00F-CF9E-42D0-B717-CD1A9AB5E9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79" name="Text Box 7">
          <a:extLst>
            <a:ext uri="{FF2B5EF4-FFF2-40B4-BE49-F238E27FC236}">
              <a16:creationId xmlns:a16="http://schemas.microsoft.com/office/drawing/2014/main" id="{15CCBD5F-80D0-42D3-8219-C1008902F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80" name="Text Box 7">
          <a:extLst>
            <a:ext uri="{FF2B5EF4-FFF2-40B4-BE49-F238E27FC236}">
              <a16:creationId xmlns:a16="http://schemas.microsoft.com/office/drawing/2014/main" id="{D1B607FA-C357-4D4B-9581-6E36E71336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81" name="Text Box 7">
          <a:extLst>
            <a:ext uri="{FF2B5EF4-FFF2-40B4-BE49-F238E27FC236}">
              <a16:creationId xmlns:a16="http://schemas.microsoft.com/office/drawing/2014/main" id="{052172F1-ACB8-4BE4-9456-45579F6341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82" name="Text Box 7">
          <a:extLst>
            <a:ext uri="{FF2B5EF4-FFF2-40B4-BE49-F238E27FC236}">
              <a16:creationId xmlns:a16="http://schemas.microsoft.com/office/drawing/2014/main" id="{B6F9D99C-5B96-4D14-B47F-67B825A35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83" name="Text Box 7">
          <a:extLst>
            <a:ext uri="{FF2B5EF4-FFF2-40B4-BE49-F238E27FC236}">
              <a16:creationId xmlns:a16="http://schemas.microsoft.com/office/drawing/2014/main" id="{8D38E363-72E5-4A53-B698-802FDDF31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84" name="Text Box 7">
          <a:extLst>
            <a:ext uri="{FF2B5EF4-FFF2-40B4-BE49-F238E27FC236}">
              <a16:creationId xmlns:a16="http://schemas.microsoft.com/office/drawing/2014/main" id="{10DA66D8-578A-4C92-922A-30BEB45B23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85" name="Text Box 7">
          <a:extLst>
            <a:ext uri="{FF2B5EF4-FFF2-40B4-BE49-F238E27FC236}">
              <a16:creationId xmlns:a16="http://schemas.microsoft.com/office/drawing/2014/main" id="{3FEAEE75-BF5E-45B5-8EA1-AA72908B36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86" name="Text Box 7">
          <a:extLst>
            <a:ext uri="{FF2B5EF4-FFF2-40B4-BE49-F238E27FC236}">
              <a16:creationId xmlns:a16="http://schemas.microsoft.com/office/drawing/2014/main" id="{7839ED79-86F6-47D3-8DF0-6EC5E4350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87" name="Text Box 7">
          <a:extLst>
            <a:ext uri="{FF2B5EF4-FFF2-40B4-BE49-F238E27FC236}">
              <a16:creationId xmlns:a16="http://schemas.microsoft.com/office/drawing/2014/main" id="{EEC65827-43D1-45D1-88FF-0374B178A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88" name="Text Box 7">
          <a:extLst>
            <a:ext uri="{FF2B5EF4-FFF2-40B4-BE49-F238E27FC236}">
              <a16:creationId xmlns:a16="http://schemas.microsoft.com/office/drawing/2014/main" id="{A7AF5125-B8E1-44BE-B5DC-68AF7D339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89" name="Text Box 7">
          <a:extLst>
            <a:ext uri="{FF2B5EF4-FFF2-40B4-BE49-F238E27FC236}">
              <a16:creationId xmlns:a16="http://schemas.microsoft.com/office/drawing/2014/main" id="{9AF71D34-A924-48A6-BFB3-0C973C35F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90" name="Text Box 7">
          <a:extLst>
            <a:ext uri="{FF2B5EF4-FFF2-40B4-BE49-F238E27FC236}">
              <a16:creationId xmlns:a16="http://schemas.microsoft.com/office/drawing/2014/main" id="{1DCCDB6A-9B14-49DA-8BFF-ADEB678CD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91" name="Text Box 7">
          <a:extLst>
            <a:ext uri="{FF2B5EF4-FFF2-40B4-BE49-F238E27FC236}">
              <a16:creationId xmlns:a16="http://schemas.microsoft.com/office/drawing/2014/main" id="{4A817594-4B6D-42F7-8284-2ADAB2F968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92" name="Text Box 7">
          <a:extLst>
            <a:ext uri="{FF2B5EF4-FFF2-40B4-BE49-F238E27FC236}">
              <a16:creationId xmlns:a16="http://schemas.microsoft.com/office/drawing/2014/main" id="{514B5D78-CBB7-4AB0-AB94-1BF82DBBD5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93" name="Text Box 7">
          <a:extLst>
            <a:ext uri="{FF2B5EF4-FFF2-40B4-BE49-F238E27FC236}">
              <a16:creationId xmlns:a16="http://schemas.microsoft.com/office/drawing/2014/main" id="{978293B0-B2B6-42D9-B155-4969567C3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94" name="Text Box 7">
          <a:extLst>
            <a:ext uri="{FF2B5EF4-FFF2-40B4-BE49-F238E27FC236}">
              <a16:creationId xmlns:a16="http://schemas.microsoft.com/office/drawing/2014/main" id="{0A9449A2-E069-437F-B915-C9DF9AD53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95" name="Text Box 7">
          <a:extLst>
            <a:ext uri="{FF2B5EF4-FFF2-40B4-BE49-F238E27FC236}">
              <a16:creationId xmlns:a16="http://schemas.microsoft.com/office/drawing/2014/main" id="{0B9478EF-4466-46DA-B8BA-F31B1E3A6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96" name="Text Box 7">
          <a:extLst>
            <a:ext uri="{FF2B5EF4-FFF2-40B4-BE49-F238E27FC236}">
              <a16:creationId xmlns:a16="http://schemas.microsoft.com/office/drawing/2014/main" id="{5B04CBB8-11A8-43AA-BAFA-AA615CC56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97" name="Text Box 7">
          <a:extLst>
            <a:ext uri="{FF2B5EF4-FFF2-40B4-BE49-F238E27FC236}">
              <a16:creationId xmlns:a16="http://schemas.microsoft.com/office/drawing/2014/main" id="{F00BE8C6-032B-4373-8903-E2AFDF63E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98" name="Text Box 7">
          <a:extLst>
            <a:ext uri="{FF2B5EF4-FFF2-40B4-BE49-F238E27FC236}">
              <a16:creationId xmlns:a16="http://schemas.microsoft.com/office/drawing/2014/main" id="{03D6672A-852F-4D70-9BD0-6E7250F5E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599" name="Text Box 7">
          <a:extLst>
            <a:ext uri="{FF2B5EF4-FFF2-40B4-BE49-F238E27FC236}">
              <a16:creationId xmlns:a16="http://schemas.microsoft.com/office/drawing/2014/main" id="{491CC24D-19FE-4D23-BCC2-4C5627DC5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00" name="Text Box 7">
          <a:extLst>
            <a:ext uri="{FF2B5EF4-FFF2-40B4-BE49-F238E27FC236}">
              <a16:creationId xmlns:a16="http://schemas.microsoft.com/office/drawing/2014/main" id="{643D1B40-89D4-4B25-AB02-F68C5F4B48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01" name="Text Box 7">
          <a:extLst>
            <a:ext uri="{FF2B5EF4-FFF2-40B4-BE49-F238E27FC236}">
              <a16:creationId xmlns:a16="http://schemas.microsoft.com/office/drawing/2014/main" id="{26D29599-0D7C-4101-BE70-758801E3ED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02" name="Text Box 7">
          <a:extLst>
            <a:ext uri="{FF2B5EF4-FFF2-40B4-BE49-F238E27FC236}">
              <a16:creationId xmlns:a16="http://schemas.microsoft.com/office/drawing/2014/main" id="{56C22EFF-4E6B-4D8F-89D8-C758807F8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03" name="Text Box 7">
          <a:extLst>
            <a:ext uri="{FF2B5EF4-FFF2-40B4-BE49-F238E27FC236}">
              <a16:creationId xmlns:a16="http://schemas.microsoft.com/office/drawing/2014/main" id="{AA98CA55-A929-4139-9A03-BA96AF9C5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04" name="Text Box 7">
          <a:extLst>
            <a:ext uri="{FF2B5EF4-FFF2-40B4-BE49-F238E27FC236}">
              <a16:creationId xmlns:a16="http://schemas.microsoft.com/office/drawing/2014/main" id="{66C15A56-68AE-4F99-8CDF-6F5735A395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05" name="Text Box 7">
          <a:extLst>
            <a:ext uri="{FF2B5EF4-FFF2-40B4-BE49-F238E27FC236}">
              <a16:creationId xmlns:a16="http://schemas.microsoft.com/office/drawing/2014/main" id="{9A1497E4-51EA-47BF-AF45-F5B15B967D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06" name="Text Box 7">
          <a:extLst>
            <a:ext uri="{FF2B5EF4-FFF2-40B4-BE49-F238E27FC236}">
              <a16:creationId xmlns:a16="http://schemas.microsoft.com/office/drawing/2014/main" id="{4332C7B9-193B-4260-8600-120FE0B889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07" name="Text Box 7">
          <a:extLst>
            <a:ext uri="{FF2B5EF4-FFF2-40B4-BE49-F238E27FC236}">
              <a16:creationId xmlns:a16="http://schemas.microsoft.com/office/drawing/2014/main" id="{8871A7AD-145E-4599-AE2D-05388A48C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08" name="Text Box 7">
          <a:extLst>
            <a:ext uri="{FF2B5EF4-FFF2-40B4-BE49-F238E27FC236}">
              <a16:creationId xmlns:a16="http://schemas.microsoft.com/office/drawing/2014/main" id="{17094F9D-5B44-450D-A6F4-94C8BB127F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09" name="Text Box 7">
          <a:extLst>
            <a:ext uri="{FF2B5EF4-FFF2-40B4-BE49-F238E27FC236}">
              <a16:creationId xmlns:a16="http://schemas.microsoft.com/office/drawing/2014/main" id="{1ED984FA-21E8-4012-94CB-28949E41A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10" name="Text Box 7">
          <a:extLst>
            <a:ext uri="{FF2B5EF4-FFF2-40B4-BE49-F238E27FC236}">
              <a16:creationId xmlns:a16="http://schemas.microsoft.com/office/drawing/2014/main" id="{691D6617-B6CF-4620-BCD4-E0C3F368C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11" name="Text Box 7">
          <a:extLst>
            <a:ext uri="{FF2B5EF4-FFF2-40B4-BE49-F238E27FC236}">
              <a16:creationId xmlns:a16="http://schemas.microsoft.com/office/drawing/2014/main" id="{94D59D8A-238A-418E-953C-36103A5EB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12" name="Text Box 7">
          <a:extLst>
            <a:ext uri="{FF2B5EF4-FFF2-40B4-BE49-F238E27FC236}">
              <a16:creationId xmlns:a16="http://schemas.microsoft.com/office/drawing/2014/main" id="{B04B5D71-2E6C-4EF8-867F-645668B51F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13" name="Text Box 7">
          <a:extLst>
            <a:ext uri="{FF2B5EF4-FFF2-40B4-BE49-F238E27FC236}">
              <a16:creationId xmlns:a16="http://schemas.microsoft.com/office/drawing/2014/main" id="{6127DDB8-6106-44D6-B15B-5D491661F0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14" name="Text Box 7">
          <a:extLst>
            <a:ext uri="{FF2B5EF4-FFF2-40B4-BE49-F238E27FC236}">
              <a16:creationId xmlns:a16="http://schemas.microsoft.com/office/drawing/2014/main" id="{A4148BEF-2AF9-404D-BB4B-612A1DBDC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15" name="Text Box 7">
          <a:extLst>
            <a:ext uri="{FF2B5EF4-FFF2-40B4-BE49-F238E27FC236}">
              <a16:creationId xmlns:a16="http://schemas.microsoft.com/office/drawing/2014/main" id="{A9E3B961-C22C-41A3-9AB6-CEC14BFEC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16" name="Text Box 7">
          <a:extLst>
            <a:ext uri="{FF2B5EF4-FFF2-40B4-BE49-F238E27FC236}">
              <a16:creationId xmlns:a16="http://schemas.microsoft.com/office/drawing/2014/main" id="{E7A3BEB5-677E-442F-BCF4-914F682CA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17" name="Text Box 7">
          <a:extLst>
            <a:ext uri="{FF2B5EF4-FFF2-40B4-BE49-F238E27FC236}">
              <a16:creationId xmlns:a16="http://schemas.microsoft.com/office/drawing/2014/main" id="{D36DA145-4363-4A4E-B197-70E69654E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18" name="Text Box 7">
          <a:extLst>
            <a:ext uri="{FF2B5EF4-FFF2-40B4-BE49-F238E27FC236}">
              <a16:creationId xmlns:a16="http://schemas.microsoft.com/office/drawing/2014/main" id="{4B92B989-8A3A-4878-BCCA-752FE7671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19" name="Text Box 7">
          <a:extLst>
            <a:ext uri="{FF2B5EF4-FFF2-40B4-BE49-F238E27FC236}">
              <a16:creationId xmlns:a16="http://schemas.microsoft.com/office/drawing/2014/main" id="{56E89D2E-0EA5-470D-8E83-61E8404217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20" name="Text Box 7">
          <a:extLst>
            <a:ext uri="{FF2B5EF4-FFF2-40B4-BE49-F238E27FC236}">
              <a16:creationId xmlns:a16="http://schemas.microsoft.com/office/drawing/2014/main" id="{5387D61B-C15D-4D5C-B041-7273F4009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21" name="Text Box 7">
          <a:extLst>
            <a:ext uri="{FF2B5EF4-FFF2-40B4-BE49-F238E27FC236}">
              <a16:creationId xmlns:a16="http://schemas.microsoft.com/office/drawing/2014/main" id="{8EA5C354-F246-4168-8CB2-0E557C50D4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22" name="Text Box 7">
          <a:extLst>
            <a:ext uri="{FF2B5EF4-FFF2-40B4-BE49-F238E27FC236}">
              <a16:creationId xmlns:a16="http://schemas.microsoft.com/office/drawing/2014/main" id="{64463C12-C038-4C21-97EF-1BFBC4F29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23" name="Text Box 7">
          <a:extLst>
            <a:ext uri="{FF2B5EF4-FFF2-40B4-BE49-F238E27FC236}">
              <a16:creationId xmlns:a16="http://schemas.microsoft.com/office/drawing/2014/main" id="{25CFEA8B-7F8E-43D3-8032-8176D0F981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24" name="Text Box 7">
          <a:extLst>
            <a:ext uri="{FF2B5EF4-FFF2-40B4-BE49-F238E27FC236}">
              <a16:creationId xmlns:a16="http://schemas.microsoft.com/office/drawing/2014/main" id="{8689B5E5-3202-407D-84F7-6E96E2A48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25" name="Text Box 7">
          <a:extLst>
            <a:ext uri="{FF2B5EF4-FFF2-40B4-BE49-F238E27FC236}">
              <a16:creationId xmlns:a16="http://schemas.microsoft.com/office/drawing/2014/main" id="{C4BA093C-0028-47F1-9584-2A2140147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26" name="Text Box 7">
          <a:extLst>
            <a:ext uri="{FF2B5EF4-FFF2-40B4-BE49-F238E27FC236}">
              <a16:creationId xmlns:a16="http://schemas.microsoft.com/office/drawing/2014/main" id="{7E3A431F-7037-4EFB-90F4-CA2EEFB842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27" name="Text Box 7">
          <a:extLst>
            <a:ext uri="{FF2B5EF4-FFF2-40B4-BE49-F238E27FC236}">
              <a16:creationId xmlns:a16="http://schemas.microsoft.com/office/drawing/2014/main" id="{9360D3D8-B7B7-4D9E-9372-572B210A9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28" name="Text Box 7">
          <a:extLst>
            <a:ext uri="{FF2B5EF4-FFF2-40B4-BE49-F238E27FC236}">
              <a16:creationId xmlns:a16="http://schemas.microsoft.com/office/drawing/2014/main" id="{DA5709B0-6FEE-45B5-8F53-9BCC4A78C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29" name="Text Box 7">
          <a:extLst>
            <a:ext uri="{FF2B5EF4-FFF2-40B4-BE49-F238E27FC236}">
              <a16:creationId xmlns:a16="http://schemas.microsoft.com/office/drawing/2014/main" id="{6972F86B-3D30-4DBF-ACD2-4637FF5BA7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30" name="Text Box 7">
          <a:extLst>
            <a:ext uri="{FF2B5EF4-FFF2-40B4-BE49-F238E27FC236}">
              <a16:creationId xmlns:a16="http://schemas.microsoft.com/office/drawing/2014/main" id="{D6D9C57E-FFF0-4E4E-B74F-35F1B2DB6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31" name="Text Box 7">
          <a:extLst>
            <a:ext uri="{FF2B5EF4-FFF2-40B4-BE49-F238E27FC236}">
              <a16:creationId xmlns:a16="http://schemas.microsoft.com/office/drawing/2014/main" id="{6E4AF142-C259-4C4C-960D-7290185EA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32" name="Text Box 7">
          <a:extLst>
            <a:ext uri="{FF2B5EF4-FFF2-40B4-BE49-F238E27FC236}">
              <a16:creationId xmlns:a16="http://schemas.microsoft.com/office/drawing/2014/main" id="{AC1144BC-C87A-435F-ADBA-8FF1588CD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33" name="Text Box 7">
          <a:extLst>
            <a:ext uri="{FF2B5EF4-FFF2-40B4-BE49-F238E27FC236}">
              <a16:creationId xmlns:a16="http://schemas.microsoft.com/office/drawing/2014/main" id="{D7A2B7A6-5A5E-4B65-AA9B-4E62F554B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34" name="Text Box 7">
          <a:extLst>
            <a:ext uri="{FF2B5EF4-FFF2-40B4-BE49-F238E27FC236}">
              <a16:creationId xmlns:a16="http://schemas.microsoft.com/office/drawing/2014/main" id="{A1E70A2C-795C-47EA-A584-0B46841BEE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35" name="Text Box 7">
          <a:extLst>
            <a:ext uri="{FF2B5EF4-FFF2-40B4-BE49-F238E27FC236}">
              <a16:creationId xmlns:a16="http://schemas.microsoft.com/office/drawing/2014/main" id="{F4E6BD45-B4E2-44D8-A63B-690862944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36" name="Text Box 7">
          <a:extLst>
            <a:ext uri="{FF2B5EF4-FFF2-40B4-BE49-F238E27FC236}">
              <a16:creationId xmlns:a16="http://schemas.microsoft.com/office/drawing/2014/main" id="{091AC9D1-F57E-4E79-A943-FA288189A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37" name="Text Box 7">
          <a:extLst>
            <a:ext uri="{FF2B5EF4-FFF2-40B4-BE49-F238E27FC236}">
              <a16:creationId xmlns:a16="http://schemas.microsoft.com/office/drawing/2014/main" id="{B090C73B-A8C4-4BA5-98DE-245685523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38" name="Text Box 7">
          <a:extLst>
            <a:ext uri="{FF2B5EF4-FFF2-40B4-BE49-F238E27FC236}">
              <a16:creationId xmlns:a16="http://schemas.microsoft.com/office/drawing/2014/main" id="{E23F3AEE-B010-4511-B096-E41E5C1D16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39" name="Text Box 7">
          <a:extLst>
            <a:ext uri="{FF2B5EF4-FFF2-40B4-BE49-F238E27FC236}">
              <a16:creationId xmlns:a16="http://schemas.microsoft.com/office/drawing/2014/main" id="{BEC0B12E-B455-40BC-AEF9-FA5F19E43B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40" name="Text Box 7">
          <a:extLst>
            <a:ext uri="{FF2B5EF4-FFF2-40B4-BE49-F238E27FC236}">
              <a16:creationId xmlns:a16="http://schemas.microsoft.com/office/drawing/2014/main" id="{360C32E8-3A8A-471B-9C69-8891B3A761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41" name="Text Box 7">
          <a:extLst>
            <a:ext uri="{FF2B5EF4-FFF2-40B4-BE49-F238E27FC236}">
              <a16:creationId xmlns:a16="http://schemas.microsoft.com/office/drawing/2014/main" id="{4F83D5C1-74AD-4AA0-86BA-7F9678F66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42" name="Text Box 7">
          <a:extLst>
            <a:ext uri="{FF2B5EF4-FFF2-40B4-BE49-F238E27FC236}">
              <a16:creationId xmlns:a16="http://schemas.microsoft.com/office/drawing/2014/main" id="{4D4ED9BE-1CF5-40E8-947F-92BAC17F8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43" name="Text Box 7">
          <a:extLst>
            <a:ext uri="{FF2B5EF4-FFF2-40B4-BE49-F238E27FC236}">
              <a16:creationId xmlns:a16="http://schemas.microsoft.com/office/drawing/2014/main" id="{75E16161-8F2C-41F8-89E6-386AB4A17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44" name="Text Box 7">
          <a:extLst>
            <a:ext uri="{FF2B5EF4-FFF2-40B4-BE49-F238E27FC236}">
              <a16:creationId xmlns:a16="http://schemas.microsoft.com/office/drawing/2014/main" id="{2C63EA6F-839E-47CA-94BB-8EB32B62B1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45" name="Text Box 7">
          <a:extLst>
            <a:ext uri="{FF2B5EF4-FFF2-40B4-BE49-F238E27FC236}">
              <a16:creationId xmlns:a16="http://schemas.microsoft.com/office/drawing/2014/main" id="{1C54B37C-C9E4-43B1-B752-386187E3C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46" name="Text Box 7">
          <a:extLst>
            <a:ext uri="{FF2B5EF4-FFF2-40B4-BE49-F238E27FC236}">
              <a16:creationId xmlns:a16="http://schemas.microsoft.com/office/drawing/2014/main" id="{208796CB-97B9-440D-A765-CD4A57210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47" name="Text Box 7">
          <a:extLst>
            <a:ext uri="{FF2B5EF4-FFF2-40B4-BE49-F238E27FC236}">
              <a16:creationId xmlns:a16="http://schemas.microsoft.com/office/drawing/2014/main" id="{C4567FCF-7909-421E-8166-08E86EBBBF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48" name="Text Box 7">
          <a:extLst>
            <a:ext uri="{FF2B5EF4-FFF2-40B4-BE49-F238E27FC236}">
              <a16:creationId xmlns:a16="http://schemas.microsoft.com/office/drawing/2014/main" id="{BC70FCE5-5E75-4EA0-8B6B-0F897EB752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49" name="Text Box 7">
          <a:extLst>
            <a:ext uri="{FF2B5EF4-FFF2-40B4-BE49-F238E27FC236}">
              <a16:creationId xmlns:a16="http://schemas.microsoft.com/office/drawing/2014/main" id="{19D2C9B1-B40B-4D01-A202-E5B2154230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50" name="Text Box 7">
          <a:extLst>
            <a:ext uri="{FF2B5EF4-FFF2-40B4-BE49-F238E27FC236}">
              <a16:creationId xmlns:a16="http://schemas.microsoft.com/office/drawing/2014/main" id="{669C3F9D-6897-488C-8713-7F810EDCC7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51" name="Text Box 7">
          <a:extLst>
            <a:ext uri="{FF2B5EF4-FFF2-40B4-BE49-F238E27FC236}">
              <a16:creationId xmlns:a16="http://schemas.microsoft.com/office/drawing/2014/main" id="{B4211580-9E3A-4C3A-89F7-41D0D3FAC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52" name="Text Box 7">
          <a:extLst>
            <a:ext uri="{FF2B5EF4-FFF2-40B4-BE49-F238E27FC236}">
              <a16:creationId xmlns:a16="http://schemas.microsoft.com/office/drawing/2014/main" id="{CD7E306E-2C85-4AA0-89C5-0CC9F04E0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53" name="Text Box 7">
          <a:extLst>
            <a:ext uri="{FF2B5EF4-FFF2-40B4-BE49-F238E27FC236}">
              <a16:creationId xmlns:a16="http://schemas.microsoft.com/office/drawing/2014/main" id="{92518340-153D-4944-B86D-67DE81B8D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54" name="Text Box 7">
          <a:extLst>
            <a:ext uri="{FF2B5EF4-FFF2-40B4-BE49-F238E27FC236}">
              <a16:creationId xmlns:a16="http://schemas.microsoft.com/office/drawing/2014/main" id="{185DA315-5C95-461D-8DEA-4B0FB61007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55" name="Text Box 7">
          <a:extLst>
            <a:ext uri="{FF2B5EF4-FFF2-40B4-BE49-F238E27FC236}">
              <a16:creationId xmlns:a16="http://schemas.microsoft.com/office/drawing/2014/main" id="{F56F9BB5-1846-42F0-B38E-80C76E4062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56" name="Text Box 7">
          <a:extLst>
            <a:ext uri="{FF2B5EF4-FFF2-40B4-BE49-F238E27FC236}">
              <a16:creationId xmlns:a16="http://schemas.microsoft.com/office/drawing/2014/main" id="{5A8F2815-A468-470D-B0EE-C18249617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57" name="Text Box 7">
          <a:extLst>
            <a:ext uri="{FF2B5EF4-FFF2-40B4-BE49-F238E27FC236}">
              <a16:creationId xmlns:a16="http://schemas.microsoft.com/office/drawing/2014/main" id="{BC0B6070-677A-4AD0-84F8-A864ACD96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58" name="Text Box 7">
          <a:extLst>
            <a:ext uri="{FF2B5EF4-FFF2-40B4-BE49-F238E27FC236}">
              <a16:creationId xmlns:a16="http://schemas.microsoft.com/office/drawing/2014/main" id="{DCE8B1EE-E9BF-4B4B-971C-B8F4FDD4B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59" name="Text Box 7">
          <a:extLst>
            <a:ext uri="{FF2B5EF4-FFF2-40B4-BE49-F238E27FC236}">
              <a16:creationId xmlns:a16="http://schemas.microsoft.com/office/drawing/2014/main" id="{9F5A2930-57DD-48BA-ABEC-355C37501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60" name="Text Box 7">
          <a:extLst>
            <a:ext uri="{FF2B5EF4-FFF2-40B4-BE49-F238E27FC236}">
              <a16:creationId xmlns:a16="http://schemas.microsoft.com/office/drawing/2014/main" id="{2DB668E0-3F71-4D96-A49F-021D7F65B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61" name="Text Box 7">
          <a:extLst>
            <a:ext uri="{FF2B5EF4-FFF2-40B4-BE49-F238E27FC236}">
              <a16:creationId xmlns:a16="http://schemas.microsoft.com/office/drawing/2014/main" id="{E5A20856-4D0D-45A9-8873-2701BFEF7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62" name="Text Box 7">
          <a:extLst>
            <a:ext uri="{FF2B5EF4-FFF2-40B4-BE49-F238E27FC236}">
              <a16:creationId xmlns:a16="http://schemas.microsoft.com/office/drawing/2014/main" id="{75153DB8-4EC5-4697-9DF0-16F981DCD5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63" name="Text Box 7">
          <a:extLst>
            <a:ext uri="{FF2B5EF4-FFF2-40B4-BE49-F238E27FC236}">
              <a16:creationId xmlns:a16="http://schemas.microsoft.com/office/drawing/2014/main" id="{75FC52B5-B1D5-4485-9A76-55252799AC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64" name="Text Box 7">
          <a:extLst>
            <a:ext uri="{FF2B5EF4-FFF2-40B4-BE49-F238E27FC236}">
              <a16:creationId xmlns:a16="http://schemas.microsoft.com/office/drawing/2014/main" id="{7CB1D9CF-45C4-4EC5-8385-6A0997ACC6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65" name="Text Box 7">
          <a:extLst>
            <a:ext uri="{FF2B5EF4-FFF2-40B4-BE49-F238E27FC236}">
              <a16:creationId xmlns:a16="http://schemas.microsoft.com/office/drawing/2014/main" id="{D0D6CAB6-5C83-47AC-8455-7A5878E5D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66" name="Text Box 7">
          <a:extLst>
            <a:ext uri="{FF2B5EF4-FFF2-40B4-BE49-F238E27FC236}">
              <a16:creationId xmlns:a16="http://schemas.microsoft.com/office/drawing/2014/main" id="{D5CA8DA3-FC36-4FF8-951B-C73C22878F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67" name="Text Box 7">
          <a:extLst>
            <a:ext uri="{FF2B5EF4-FFF2-40B4-BE49-F238E27FC236}">
              <a16:creationId xmlns:a16="http://schemas.microsoft.com/office/drawing/2014/main" id="{18C00E18-FF99-41BB-AB7C-FC529103C4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68" name="Text Box 7">
          <a:extLst>
            <a:ext uri="{FF2B5EF4-FFF2-40B4-BE49-F238E27FC236}">
              <a16:creationId xmlns:a16="http://schemas.microsoft.com/office/drawing/2014/main" id="{CA353173-BC65-4B28-BE88-B90B39A4E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69" name="Text Box 7">
          <a:extLst>
            <a:ext uri="{FF2B5EF4-FFF2-40B4-BE49-F238E27FC236}">
              <a16:creationId xmlns:a16="http://schemas.microsoft.com/office/drawing/2014/main" id="{74230F3D-2F12-4BA8-9178-4E1B8C02BE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70" name="Text Box 7">
          <a:extLst>
            <a:ext uri="{FF2B5EF4-FFF2-40B4-BE49-F238E27FC236}">
              <a16:creationId xmlns:a16="http://schemas.microsoft.com/office/drawing/2014/main" id="{6301EC35-196B-4CAC-97F6-ED018F0EA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71" name="Text Box 7">
          <a:extLst>
            <a:ext uri="{FF2B5EF4-FFF2-40B4-BE49-F238E27FC236}">
              <a16:creationId xmlns:a16="http://schemas.microsoft.com/office/drawing/2014/main" id="{94F57259-F588-48BD-A630-C37D9F38FD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72" name="Text Box 7">
          <a:extLst>
            <a:ext uri="{FF2B5EF4-FFF2-40B4-BE49-F238E27FC236}">
              <a16:creationId xmlns:a16="http://schemas.microsoft.com/office/drawing/2014/main" id="{D5D3ECA1-90AF-413A-ACF6-1BBE15A7D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73" name="Text Box 7">
          <a:extLst>
            <a:ext uri="{FF2B5EF4-FFF2-40B4-BE49-F238E27FC236}">
              <a16:creationId xmlns:a16="http://schemas.microsoft.com/office/drawing/2014/main" id="{85D14E52-B1D9-4412-83C7-6046D41486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74" name="Text Box 7">
          <a:extLst>
            <a:ext uri="{FF2B5EF4-FFF2-40B4-BE49-F238E27FC236}">
              <a16:creationId xmlns:a16="http://schemas.microsoft.com/office/drawing/2014/main" id="{FBA6E179-9E6D-43DA-93BF-DBBD908666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75" name="Text Box 7">
          <a:extLst>
            <a:ext uri="{FF2B5EF4-FFF2-40B4-BE49-F238E27FC236}">
              <a16:creationId xmlns:a16="http://schemas.microsoft.com/office/drawing/2014/main" id="{8F84EB3D-F8D4-423B-90C9-CAFE848E3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76" name="Text Box 7">
          <a:extLst>
            <a:ext uri="{FF2B5EF4-FFF2-40B4-BE49-F238E27FC236}">
              <a16:creationId xmlns:a16="http://schemas.microsoft.com/office/drawing/2014/main" id="{38A3EEBD-EAA7-4AA0-B458-824D2CA7F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77" name="Text Box 7">
          <a:extLst>
            <a:ext uri="{FF2B5EF4-FFF2-40B4-BE49-F238E27FC236}">
              <a16:creationId xmlns:a16="http://schemas.microsoft.com/office/drawing/2014/main" id="{841AB225-C912-4D34-A75B-5E6C27E11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78" name="Text Box 7">
          <a:extLst>
            <a:ext uri="{FF2B5EF4-FFF2-40B4-BE49-F238E27FC236}">
              <a16:creationId xmlns:a16="http://schemas.microsoft.com/office/drawing/2014/main" id="{C3577EC8-8923-45E8-ADD4-ECB5086B6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79" name="Text Box 7">
          <a:extLst>
            <a:ext uri="{FF2B5EF4-FFF2-40B4-BE49-F238E27FC236}">
              <a16:creationId xmlns:a16="http://schemas.microsoft.com/office/drawing/2014/main" id="{6DDBF586-2347-4661-A357-F7F9C79EA7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80" name="Text Box 7">
          <a:extLst>
            <a:ext uri="{FF2B5EF4-FFF2-40B4-BE49-F238E27FC236}">
              <a16:creationId xmlns:a16="http://schemas.microsoft.com/office/drawing/2014/main" id="{5F94E52D-8EEA-4C53-A50F-E501FA579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81" name="Text Box 7">
          <a:extLst>
            <a:ext uri="{FF2B5EF4-FFF2-40B4-BE49-F238E27FC236}">
              <a16:creationId xmlns:a16="http://schemas.microsoft.com/office/drawing/2014/main" id="{45C6859B-8DB1-4637-9F25-F7C2E368E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82" name="Text Box 7">
          <a:extLst>
            <a:ext uri="{FF2B5EF4-FFF2-40B4-BE49-F238E27FC236}">
              <a16:creationId xmlns:a16="http://schemas.microsoft.com/office/drawing/2014/main" id="{A415BB47-AB97-457E-A759-BF682B5234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83" name="Text Box 7">
          <a:extLst>
            <a:ext uri="{FF2B5EF4-FFF2-40B4-BE49-F238E27FC236}">
              <a16:creationId xmlns:a16="http://schemas.microsoft.com/office/drawing/2014/main" id="{9661E5B0-D93F-461F-9583-7F008E5E5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84" name="Text Box 7">
          <a:extLst>
            <a:ext uri="{FF2B5EF4-FFF2-40B4-BE49-F238E27FC236}">
              <a16:creationId xmlns:a16="http://schemas.microsoft.com/office/drawing/2014/main" id="{6BF45528-2630-4831-A52A-89EE320B1F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85" name="Text Box 7">
          <a:extLst>
            <a:ext uri="{FF2B5EF4-FFF2-40B4-BE49-F238E27FC236}">
              <a16:creationId xmlns:a16="http://schemas.microsoft.com/office/drawing/2014/main" id="{AEF3AF52-1A76-4AA4-9D5F-8FC071A9F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86" name="Text Box 7">
          <a:extLst>
            <a:ext uri="{FF2B5EF4-FFF2-40B4-BE49-F238E27FC236}">
              <a16:creationId xmlns:a16="http://schemas.microsoft.com/office/drawing/2014/main" id="{B8790A63-8316-43C9-B5EA-843654013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87" name="Text Box 7">
          <a:extLst>
            <a:ext uri="{FF2B5EF4-FFF2-40B4-BE49-F238E27FC236}">
              <a16:creationId xmlns:a16="http://schemas.microsoft.com/office/drawing/2014/main" id="{6CAD0F83-C5AB-4AA4-9128-954C1DD92B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88" name="Text Box 7">
          <a:extLst>
            <a:ext uri="{FF2B5EF4-FFF2-40B4-BE49-F238E27FC236}">
              <a16:creationId xmlns:a16="http://schemas.microsoft.com/office/drawing/2014/main" id="{AF656FA0-3AE9-4DE7-9A54-57E861797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89" name="Text Box 7">
          <a:extLst>
            <a:ext uri="{FF2B5EF4-FFF2-40B4-BE49-F238E27FC236}">
              <a16:creationId xmlns:a16="http://schemas.microsoft.com/office/drawing/2014/main" id="{E321B4D3-D84F-4673-8B24-AA75C60CB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90" name="Text Box 7">
          <a:extLst>
            <a:ext uri="{FF2B5EF4-FFF2-40B4-BE49-F238E27FC236}">
              <a16:creationId xmlns:a16="http://schemas.microsoft.com/office/drawing/2014/main" id="{ABBA3E1D-0A97-4927-9989-B083BFC27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91" name="Text Box 7">
          <a:extLst>
            <a:ext uri="{FF2B5EF4-FFF2-40B4-BE49-F238E27FC236}">
              <a16:creationId xmlns:a16="http://schemas.microsoft.com/office/drawing/2014/main" id="{7319833F-DCBA-4CCC-B6F2-0F546D109E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92" name="Text Box 7">
          <a:extLst>
            <a:ext uri="{FF2B5EF4-FFF2-40B4-BE49-F238E27FC236}">
              <a16:creationId xmlns:a16="http://schemas.microsoft.com/office/drawing/2014/main" id="{051D6CB0-9C85-4846-91B0-24C100C8E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93" name="Text Box 7">
          <a:extLst>
            <a:ext uri="{FF2B5EF4-FFF2-40B4-BE49-F238E27FC236}">
              <a16:creationId xmlns:a16="http://schemas.microsoft.com/office/drawing/2014/main" id="{7925EC38-EFE7-4143-840D-20B07B216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94" name="Text Box 7">
          <a:extLst>
            <a:ext uri="{FF2B5EF4-FFF2-40B4-BE49-F238E27FC236}">
              <a16:creationId xmlns:a16="http://schemas.microsoft.com/office/drawing/2014/main" id="{9EF2ADA7-64E4-4D13-A811-B24A8B8EE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95" name="Text Box 7">
          <a:extLst>
            <a:ext uri="{FF2B5EF4-FFF2-40B4-BE49-F238E27FC236}">
              <a16:creationId xmlns:a16="http://schemas.microsoft.com/office/drawing/2014/main" id="{0703BF76-2FEF-46F2-836C-98AA82A4C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96" name="Text Box 7">
          <a:extLst>
            <a:ext uri="{FF2B5EF4-FFF2-40B4-BE49-F238E27FC236}">
              <a16:creationId xmlns:a16="http://schemas.microsoft.com/office/drawing/2014/main" id="{11DCC910-BD84-4D32-BDB5-A5337084A5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97" name="Text Box 7">
          <a:extLst>
            <a:ext uri="{FF2B5EF4-FFF2-40B4-BE49-F238E27FC236}">
              <a16:creationId xmlns:a16="http://schemas.microsoft.com/office/drawing/2014/main" id="{A34BA52D-7B3A-4AB3-B347-72B0DE2707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98" name="Text Box 7">
          <a:extLst>
            <a:ext uri="{FF2B5EF4-FFF2-40B4-BE49-F238E27FC236}">
              <a16:creationId xmlns:a16="http://schemas.microsoft.com/office/drawing/2014/main" id="{C6B1FB7F-C775-4C13-A27B-35274ACDB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699" name="Text Box 7">
          <a:extLst>
            <a:ext uri="{FF2B5EF4-FFF2-40B4-BE49-F238E27FC236}">
              <a16:creationId xmlns:a16="http://schemas.microsoft.com/office/drawing/2014/main" id="{5150EF25-7FB3-4FA6-9B55-A03447985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00" name="Text Box 7">
          <a:extLst>
            <a:ext uri="{FF2B5EF4-FFF2-40B4-BE49-F238E27FC236}">
              <a16:creationId xmlns:a16="http://schemas.microsoft.com/office/drawing/2014/main" id="{3F3FC8F4-0564-47D2-9EB1-26A1B54EA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01" name="Text Box 7">
          <a:extLst>
            <a:ext uri="{FF2B5EF4-FFF2-40B4-BE49-F238E27FC236}">
              <a16:creationId xmlns:a16="http://schemas.microsoft.com/office/drawing/2014/main" id="{D438A2CD-F369-44F6-B890-8CA917672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02" name="Text Box 7">
          <a:extLst>
            <a:ext uri="{FF2B5EF4-FFF2-40B4-BE49-F238E27FC236}">
              <a16:creationId xmlns:a16="http://schemas.microsoft.com/office/drawing/2014/main" id="{192AF7F1-EBB5-4D4C-A50C-664187C7C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03" name="Text Box 7">
          <a:extLst>
            <a:ext uri="{FF2B5EF4-FFF2-40B4-BE49-F238E27FC236}">
              <a16:creationId xmlns:a16="http://schemas.microsoft.com/office/drawing/2014/main" id="{D018DC55-848F-4FFA-A204-7C134F0B8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04" name="Text Box 7">
          <a:extLst>
            <a:ext uri="{FF2B5EF4-FFF2-40B4-BE49-F238E27FC236}">
              <a16:creationId xmlns:a16="http://schemas.microsoft.com/office/drawing/2014/main" id="{2D6A31E2-9FBA-44C9-B52A-BE0F43A67A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05" name="Text Box 7">
          <a:extLst>
            <a:ext uri="{FF2B5EF4-FFF2-40B4-BE49-F238E27FC236}">
              <a16:creationId xmlns:a16="http://schemas.microsoft.com/office/drawing/2014/main" id="{A19A3BDF-EAC5-41D4-B80D-AE54C330B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06" name="Text Box 7">
          <a:extLst>
            <a:ext uri="{FF2B5EF4-FFF2-40B4-BE49-F238E27FC236}">
              <a16:creationId xmlns:a16="http://schemas.microsoft.com/office/drawing/2014/main" id="{DB7F52EA-B646-47DD-BC52-2015E3F01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07" name="Text Box 7">
          <a:extLst>
            <a:ext uri="{FF2B5EF4-FFF2-40B4-BE49-F238E27FC236}">
              <a16:creationId xmlns:a16="http://schemas.microsoft.com/office/drawing/2014/main" id="{CBB6E0A9-316B-4503-A393-8B751E577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08" name="Text Box 7">
          <a:extLst>
            <a:ext uri="{FF2B5EF4-FFF2-40B4-BE49-F238E27FC236}">
              <a16:creationId xmlns:a16="http://schemas.microsoft.com/office/drawing/2014/main" id="{35E879A1-A64B-4B5F-BABF-B64BCF784C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09" name="Text Box 7">
          <a:extLst>
            <a:ext uri="{FF2B5EF4-FFF2-40B4-BE49-F238E27FC236}">
              <a16:creationId xmlns:a16="http://schemas.microsoft.com/office/drawing/2014/main" id="{5E6E9B47-BDB5-4623-BF82-5117328F9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10" name="Text Box 7">
          <a:extLst>
            <a:ext uri="{FF2B5EF4-FFF2-40B4-BE49-F238E27FC236}">
              <a16:creationId xmlns:a16="http://schemas.microsoft.com/office/drawing/2014/main" id="{D4AB2E6C-3E98-4C58-B683-D957C3F168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11" name="Text Box 7">
          <a:extLst>
            <a:ext uri="{FF2B5EF4-FFF2-40B4-BE49-F238E27FC236}">
              <a16:creationId xmlns:a16="http://schemas.microsoft.com/office/drawing/2014/main" id="{4C6C9DAD-FE15-44E5-BD6D-4E0FEE71A8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12" name="Text Box 7">
          <a:extLst>
            <a:ext uri="{FF2B5EF4-FFF2-40B4-BE49-F238E27FC236}">
              <a16:creationId xmlns:a16="http://schemas.microsoft.com/office/drawing/2014/main" id="{3FFD73FE-E079-4FC5-946D-BBE851BF7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13" name="Text Box 7">
          <a:extLst>
            <a:ext uri="{FF2B5EF4-FFF2-40B4-BE49-F238E27FC236}">
              <a16:creationId xmlns:a16="http://schemas.microsoft.com/office/drawing/2014/main" id="{E2E1AA98-6933-4396-BF0F-2993F352B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14" name="Text Box 7">
          <a:extLst>
            <a:ext uri="{FF2B5EF4-FFF2-40B4-BE49-F238E27FC236}">
              <a16:creationId xmlns:a16="http://schemas.microsoft.com/office/drawing/2014/main" id="{DA9080A5-58C2-4255-B1BE-264724D410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15" name="Text Box 7">
          <a:extLst>
            <a:ext uri="{FF2B5EF4-FFF2-40B4-BE49-F238E27FC236}">
              <a16:creationId xmlns:a16="http://schemas.microsoft.com/office/drawing/2014/main" id="{DA98CB6B-5BD3-4D47-8B14-B7C36E8847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16" name="Text Box 7">
          <a:extLst>
            <a:ext uri="{FF2B5EF4-FFF2-40B4-BE49-F238E27FC236}">
              <a16:creationId xmlns:a16="http://schemas.microsoft.com/office/drawing/2014/main" id="{A5FCD82A-1151-445F-B8E7-3578707F1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17" name="Text Box 7">
          <a:extLst>
            <a:ext uri="{FF2B5EF4-FFF2-40B4-BE49-F238E27FC236}">
              <a16:creationId xmlns:a16="http://schemas.microsoft.com/office/drawing/2014/main" id="{E7F73DED-4C35-4391-861E-91B08DCB85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18" name="Text Box 7">
          <a:extLst>
            <a:ext uri="{FF2B5EF4-FFF2-40B4-BE49-F238E27FC236}">
              <a16:creationId xmlns:a16="http://schemas.microsoft.com/office/drawing/2014/main" id="{61BB93C3-3C92-450A-8CD2-C02DBD635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19" name="Text Box 7">
          <a:extLst>
            <a:ext uri="{FF2B5EF4-FFF2-40B4-BE49-F238E27FC236}">
              <a16:creationId xmlns:a16="http://schemas.microsoft.com/office/drawing/2014/main" id="{D99A613B-4C4D-4A1C-BFFE-38E80E3FE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20" name="Text Box 7">
          <a:extLst>
            <a:ext uri="{FF2B5EF4-FFF2-40B4-BE49-F238E27FC236}">
              <a16:creationId xmlns:a16="http://schemas.microsoft.com/office/drawing/2014/main" id="{9780868C-A076-4845-BC79-E9B705B93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21" name="Text Box 7">
          <a:extLst>
            <a:ext uri="{FF2B5EF4-FFF2-40B4-BE49-F238E27FC236}">
              <a16:creationId xmlns:a16="http://schemas.microsoft.com/office/drawing/2014/main" id="{D7EA53CD-CE9B-479D-AFBC-52101DB6C3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22" name="Text Box 7">
          <a:extLst>
            <a:ext uri="{FF2B5EF4-FFF2-40B4-BE49-F238E27FC236}">
              <a16:creationId xmlns:a16="http://schemas.microsoft.com/office/drawing/2014/main" id="{3616CEA3-07FE-40A7-820C-E9123D63E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23" name="Text Box 7">
          <a:extLst>
            <a:ext uri="{FF2B5EF4-FFF2-40B4-BE49-F238E27FC236}">
              <a16:creationId xmlns:a16="http://schemas.microsoft.com/office/drawing/2014/main" id="{CEBA87F4-2EBE-49FD-AEB4-D9285C4CC2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24" name="Text Box 7">
          <a:extLst>
            <a:ext uri="{FF2B5EF4-FFF2-40B4-BE49-F238E27FC236}">
              <a16:creationId xmlns:a16="http://schemas.microsoft.com/office/drawing/2014/main" id="{88D96E6D-6589-47ED-A15D-91E9DD15F3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25" name="Text Box 7">
          <a:extLst>
            <a:ext uri="{FF2B5EF4-FFF2-40B4-BE49-F238E27FC236}">
              <a16:creationId xmlns:a16="http://schemas.microsoft.com/office/drawing/2014/main" id="{CFF18C30-5383-4C10-8B1E-7F37F11F0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26" name="Text Box 7">
          <a:extLst>
            <a:ext uri="{FF2B5EF4-FFF2-40B4-BE49-F238E27FC236}">
              <a16:creationId xmlns:a16="http://schemas.microsoft.com/office/drawing/2014/main" id="{B6FAF84D-9C11-4D23-A0D8-4AABB6538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27" name="Text Box 7">
          <a:extLst>
            <a:ext uri="{FF2B5EF4-FFF2-40B4-BE49-F238E27FC236}">
              <a16:creationId xmlns:a16="http://schemas.microsoft.com/office/drawing/2014/main" id="{7DDB79CD-37A0-4DA9-875C-E43309EE4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28" name="Text Box 7">
          <a:extLst>
            <a:ext uri="{FF2B5EF4-FFF2-40B4-BE49-F238E27FC236}">
              <a16:creationId xmlns:a16="http://schemas.microsoft.com/office/drawing/2014/main" id="{0FB85F5C-4D9A-4ECE-8D8D-1CBB0E05C2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29" name="Text Box 7">
          <a:extLst>
            <a:ext uri="{FF2B5EF4-FFF2-40B4-BE49-F238E27FC236}">
              <a16:creationId xmlns:a16="http://schemas.microsoft.com/office/drawing/2014/main" id="{1F72434A-F02F-4362-BE46-B645CED2B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30" name="Text Box 7">
          <a:extLst>
            <a:ext uri="{FF2B5EF4-FFF2-40B4-BE49-F238E27FC236}">
              <a16:creationId xmlns:a16="http://schemas.microsoft.com/office/drawing/2014/main" id="{F84D991D-2F03-4DDD-B328-67A43AC3D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31" name="Text Box 7">
          <a:extLst>
            <a:ext uri="{FF2B5EF4-FFF2-40B4-BE49-F238E27FC236}">
              <a16:creationId xmlns:a16="http://schemas.microsoft.com/office/drawing/2014/main" id="{49E5DD60-6FED-4ACD-BFAB-5C67F9500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32" name="Text Box 7">
          <a:extLst>
            <a:ext uri="{FF2B5EF4-FFF2-40B4-BE49-F238E27FC236}">
              <a16:creationId xmlns:a16="http://schemas.microsoft.com/office/drawing/2014/main" id="{C4E06095-CCBD-47E9-B10A-CEDA6FBF2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33" name="Text Box 7">
          <a:extLst>
            <a:ext uri="{FF2B5EF4-FFF2-40B4-BE49-F238E27FC236}">
              <a16:creationId xmlns:a16="http://schemas.microsoft.com/office/drawing/2014/main" id="{6C493A74-F0E5-4FC0-B256-33C9296EB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34" name="Text Box 7">
          <a:extLst>
            <a:ext uri="{FF2B5EF4-FFF2-40B4-BE49-F238E27FC236}">
              <a16:creationId xmlns:a16="http://schemas.microsoft.com/office/drawing/2014/main" id="{A650594B-D356-467C-A990-FFC08D15B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35" name="Text Box 7">
          <a:extLst>
            <a:ext uri="{FF2B5EF4-FFF2-40B4-BE49-F238E27FC236}">
              <a16:creationId xmlns:a16="http://schemas.microsoft.com/office/drawing/2014/main" id="{3C9781C5-C843-4CB8-AAD0-7FF90E6F4E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36" name="Text Box 7">
          <a:extLst>
            <a:ext uri="{FF2B5EF4-FFF2-40B4-BE49-F238E27FC236}">
              <a16:creationId xmlns:a16="http://schemas.microsoft.com/office/drawing/2014/main" id="{A1C59017-7582-4E8B-91E9-A8842808CC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37" name="Text Box 7">
          <a:extLst>
            <a:ext uri="{FF2B5EF4-FFF2-40B4-BE49-F238E27FC236}">
              <a16:creationId xmlns:a16="http://schemas.microsoft.com/office/drawing/2014/main" id="{3AF594A1-37B9-4F36-BC66-D071F94633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38" name="Text Box 7">
          <a:extLst>
            <a:ext uri="{FF2B5EF4-FFF2-40B4-BE49-F238E27FC236}">
              <a16:creationId xmlns:a16="http://schemas.microsoft.com/office/drawing/2014/main" id="{EC982CFD-7ED2-4449-B1CD-0E4F34D57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39" name="Text Box 7">
          <a:extLst>
            <a:ext uri="{FF2B5EF4-FFF2-40B4-BE49-F238E27FC236}">
              <a16:creationId xmlns:a16="http://schemas.microsoft.com/office/drawing/2014/main" id="{2B608D7B-4338-493D-826E-7513C0F011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40" name="Text Box 7">
          <a:extLst>
            <a:ext uri="{FF2B5EF4-FFF2-40B4-BE49-F238E27FC236}">
              <a16:creationId xmlns:a16="http://schemas.microsoft.com/office/drawing/2014/main" id="{1F0DDECA-48ED-4658-950F-DD9661166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41" name="Text Box 7">
          <a:extLst>
            <a:ext uri="{FF2B5EF4-FFF2-40B4-BE49-F238E27FC236}">
              <a16:creationId xmlns:a16="http://schemas.microsoft.com/office/drawing/2014/main" id="{6ABCD372-BDFD-4EA2-9D81-1C2E6D010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42" name="Text Box 7">
          <a:extLst>
            <a:ext uri="{FF2B5EF4-FFF2-40B4-BE49-F238E27FC236}">
              <a16:creationId xmlns:a16="http://schemas.microsoft.com/office/drawing/2014/main" id="{6F16FA22-B203-483D-9D60-B8E02C8B1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43" name="Text Box 7">
          <a:extLst>
            <a:ext uri="{FF2B5EF4-FFF2-40B4-BE49-F238E27FC236}">
              <a16:creationId xmlns:a16="http://schemas.microsoft.com/office/drawing/2014/main" id="{6F618152-D0FD-412E-973E-AB8165C5D6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44" name="Text Box 7">
          <a:extLst>
            <a:ext uri="{FF2B5EF4-FFF2-40B4-BE49-F238E27FC236}">
              <a16:creationId xmlns:a16="http://schemas.microsoft.com/office/drawing/2014/main" id="{5F94143A-3C88-4096-8F63-D8971EBA7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45" name="Text Box 7">
          <a:extLst>
            <a:ext uri="{FF2B5EF4-FFF2-40B4-BE49-F238E27FC236}">
              <a16:creationId xmlns:a16="http://schemas.microsoft.com/office/drawing/2014/main" id="{DC0ECF9E-3F89-4493-B737-9E4042758A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46" name="Text Box 7">
          <a:extLst>
            <a:ext uri="{FF2B5EF4-FFF2-40B4-BE49-F238E27FC236}">
              <a16:creationId xmlns:a16="http://schemas.microsoft.com/office/drawing/2014/main" id="{BFBF78A7-E731-435B-A8B2-8A3489810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47" name="Text Box 7">
          <a:extLst>
            <a:ext uri="{FF2B5EF4-FFF2-40B4-BE49-F238E27FC236}">
              <a16:creationId xmlns:a16="http://schemas.microsoft.com/office/drawing/2014/main" id="{F848E3F4-809D-4C7E-90DA-D9F4D493D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48" name="Text Box 7">
          <a:extLst>
            <a:ext uri="{FF2B5EF4-FFF2-40B4-BE49-F238E27FC236}">
              <a16:creationId xmlns:a16="http://schemas.microsoft.com/office/drawing/2014/main" id="{CFC8F2FB-31B6-4FDF-A0AF-06705B1A8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49" name="Text Box 7">
          <a:extLst>
            <a:ext uri="{FF2B5EF4-FFF2-40B4-BE49-F238E27FC236}">
              <a16:creationId xmlns:a16="http://schemas.microsoft.com/office/drawing/2014/main" id="{A3509DB8-DDC1-43B1-BFE4-720B3BAD8F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50" name="Text Box 7">
          <a:extLst>
            <a:ext uri="{FF2B5EF4-FFF2-40B4-BE49-F238E27FC236}">
              <a16:creationId xmlns:a16="http://schemas.microsoft.com/office/drawing/2014/main" id="{29B06BF3-8703-450A-9C2C-7CEA4B7698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51" name="Text Box 7">
          <a:extLst>
            <a:ext uri="{FF2B5EF4-FFF2-40B4-BE49-F238E27FC236}">
              <a16:creationId xmlns:a16="http://schemas.microsoft.com/office/drawing/2014/main" id="{009E85B4-0088-43BF-8BF3-3E9443B693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52" name="Text Box 7">
          <a:extLst>
            <a:ext uri="{FF2B5EF4-FFF2-40B4-BE49-F238E27FC236}">
              <a16:creationId xmlns:a16="http://schemas.microsoft.com/office/drawing/2014/main" id="{4F22987E-258D-4773-AF50-F21E061EE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53" name="Text Box 7">
          <a:extLst>
            <a:ext uri="{FF2B5EF4-FFF2-40B4-BE49-F238E27FC236}">
              <a16:creationId xmlns:a16="http://schemas.microsoft.com/office/drawing/2014/main" id="{E5718C43-49CF-4867-A165-ACFFE8C0A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54" name="Text Box 7">
          <a:extLst>
            <a:ext uri="{FF2B5EF4-FFF2-40B4-BE49-F238E27FC236}">
              <a16:creationId xmlns:a16="http://schemas.microsoft.com/office/drawing/2014/main" id="{74553889-C6B6-45F7-B24A-0A0FE9541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55" name="Text Box 7">
          <a:extLst>
            <a:ext uri="{FF2B5EF4-FFF2-40B4-BE49-F238E27FC236}">
              <a16:creationId xmlns:a16="http://schemas.microsoft.com/office/drawing/2014/main" id="{B42A53C1-FF29-40C5-B365-29B8C2511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56" name="Text Box 7">
          <a:extLst>
            <a:ext uri="{FF2B5EF4-FFF2-40B4-BE49-F238E27FC236}">
              <a16:creationId xmlns:a16="http://schemas.microsoft.com/office/drawing/2014/main" id="{E59258F7-6930-4211-8AAA-C31D6D2B2F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57" name="Text Box 7">
          <a:extLst>
            <a:ext uri="{FF2B5EF4-FFF2-40B4-BE49-F238E27FC236}">
              <a16:creationId xmlns:a16="http://schemas.microsoft.com/office/drawing/2014/main" id="{722908B9-2434-4361-A5A0-EE86992427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58" name="Text Box 7">
          <a:extLst>
            <a:ext uri="{FF2B5EF4-FFF2-40B4-BE49-F238E27FC236}">
              <a16:creationId xmlns:a16="http://schemas.microsoft.com/office/drawing/2014/main" id="{525BC3AC-1924-4C5B-9AC6-8047D87900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59" name="Text Box 7">
          <a:extLst>
            <a:ext uri="{FF2B5EF4-FFF2-40B4-BE49-F238E27FC236}">
              <a16:creationId xmlns:a16="http://schemas.microsoft.com/office/drawing/2014/main" id="{9034761B-3CDC-464A-9648-B367C7AFE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60" name="Text Box 7">
          <a:extLst>
            <a:ext uri="{FF2B5EF4-FFF2-40B4-BE49-F238E27FC236}">
              <a16:creationId xmlns:a16="http://schemas.microsoft.com/office/drawing/2014/main" id="{A6FF07BF-8B40-49D1-AABC-9B890EEEA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61" name="Text Box 7">
          <a:extLst>
            <a:ext uri="{FF2B5EF4-FFF2-40B4-BE49-F238E27FC236}">
              <a16:creationId xmlns:a16="http://schemas.microsoft.com/office/drawing/2014/main" id="{AA12C4A1-217E-4BFE-A2FA-BE2A196DB2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62" name="Text Box 7">
          <a:extLst>
            <a:ext uri="{FF2B5EF4-FFF2-40B4-BE49-F238E27FC236}">
              <a16:creationId xmlns:a16="http://schemas.microsoft.com/office/drawing/2014/main" id="{61727A93-9CF6-4DEE-8138-9E0D6933B5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63" name="Text Box 7">
          <a:extLst>
            <a:ext uri="{FF2B5EF4-FFF2-40B4-BE49-F238E27FC236}">
              <a16:creationId xmlns:a16="http://schemas.microsoft.com/office/drawing/2014/main" id="{F9331445-8425-46A0-91E1-2D8BB289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64" name="Text Box 7">
          <a:extLst>
            <a:ext uri="{FF2B5EF4-FFF2-40B4-BE49-F238E27FC236}">
              <a16:creationId xmlns:a16="http://schemas.microsoft.com/office/drawing/2014/main" id="{C1D1D951-2A85-4CF7-B74D-F3D3A73FFF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65" name="Text Box 7">
          <a:extLst>
            <a:ext uri="{FF2B5EF4-FFF2-40B4-BE49-F238E27FC236}">
              <a16:creationId xmlns:a16="http://schemas.microsoft.com/office/drawing/2014/main" id="{11EF29EE-65BE-4572-AD5B-A2DB7B48E6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66" name="Text Box 7">
          <a:extLst>
            <a:ext uri="{FF2B5EF4-FFF2-40B4-BE49-F238E27FC236}">
              <a16:creationId xmlns:a16="http://schemas.microsoft.com/office/drawing/2014/main" id="{62E641F4-E286-47FE-B71D-23D68E097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67" name="Text Box 7">
          <a:extLst>
            <a:ext uri="{FF2B5EF4-FFF2-40B4-BE49-F238E27FC236}">
              <a16:creationId xmlns:a16="http://schemas.microsoft.com/office/drawing/2014/main" id="{CA840D3F-CB83-4C84-868F-C818906C4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68" name="Text Box 7">
          <a:extLst>
            <a:ext uri="{FF2B5EF4-FFF2-40B4-BE49-F238E27FC236}">
              <a16:creationId xmlns:a16="http://schemas.microsoft.com/office/drawing/2014/main" id="{1BE42F29-29B6-499F-8251-CC9720C45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69" name="Text Box 7">
          <a:extLst>
            <a:ext uri="{FF2B5EF4-FFF2-40B4-BE49-F238E27FC236}">
              <a16:creationId xmlns:a16="http://schemas.microsoft.com/office/drawing/2014/main" id="{306D025D-37CF-4D19-82A3-3E67D0F399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70" name="Text Box 7">
          <a:extLst>
            <a:ext uri="{FF2B5EF4-FFF2-40B4-BE49-F238E27FC236}">
              <a16:creationId xmlns:a16="http://schemas.microsoft.com/office/drawing/2014/main" id="{BDD36A63-78B0-4CFA-88CB-468D00251A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71" name="Text Box 7">
          <a:extLst>
            <a:ext uri="{FF2B5EF4-FFF2-40B4-BE49-F238E27FC236}">
              <a16:creationId xmlns:a16="http://schemas.microsoft.com/office/drawing/2014/main" id="{7B9CB174-D674-48F8-BC4D-5C366ED530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72" name="Text Box 7">
          <a:extLst>
            <a:ext uri="{FF2B5EF4-FFF2-40B4-BE49-F238E27FC236}">
              <a16:creationId xmlns:a16="http://schemas.microsoft.com/office/drawing/2014/main" id="{ABB037B0-8836-4326-9A1D-979BDE075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73" name="Text Box 7">
          <a:extLst>
            <a:ext uri="{FF2B5EF4-FFF2-40B4-BE49-F238E27FC236}">
              <a16:creationId xmlns:a16="http://schemas.microsoft.com/office/drawing/2014/main" id="{875DC3C5-807B-438E-AF50-503C468B50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74" name="Text Box 7">
          <a:extLst>
            <a:ext uri="{FF2B5EF4-FFF2-40B4-BE49-F238E27FC236}">
              <a16:creationId xmlns:a16="http://schemas.microsoft.com/office/drawing/2014/main" id="{56FF0C63-4D45-4941-B4E7-679AB3E79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75" name="Text Box 7">
          <a:extLst>
            <a:ext uri="{FF2B5EF4-FFF2-40B4-BE49-F238E27FC236}">
              <a16:creationId xmlns:a16="http://schemas.microsoft.com/office/drawing/2014/main" id="{ED152F28-FCD7-4D92-AE2E-FBEFCD2B3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76" name="Text Box 7">
          <a:extLst>
            <a:ext uri="{FF2B5EF4-FFF2-40B4-BE49-F238E27FC236}">
              <a16:creationId xmlns:a16="http://schemas.microsoft.com/office/drawing/2014/main" id="{78C9CE9D-8E1B-4F1E-AD28-43908C49F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77" name="Text Box 7">
          <a:extLst>
            <a:ext uri="{FF2B5EF4-FFF2-40B4-BE49-F238E27FC236}">
              <a16:creationId xmlns:a16="http://schemas.microsoft.com/office/drawing/2014/main" id="{80325896-3E8C-4AE5-B0CD-61846A2C5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78" name="Text Box 7">
          <a:extLst>
            <a:ext uri="{FF2B5EF4-FFF2-40B4-BE49-F238E27FC236}">
              <a16:creationId xmlns:a16="http://schemas.microsoft.com/office/drawing/2014/main" id="{42497194-16DF-4705-8B4A-FAAA1E51B8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79" name="Text Box 7">
          <a:extLst>
            <a:ext uri="{FF2B5EF4-FFF2-40B4-BE49-F238E27FC236}">
              <a16:creationId xmlns:a16="http://schemas.microsoft.com/office/drawing/2014/main" id="{4741D546-A892-4799-A1A8-968CB3EC0A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80" name="Text Box 7">
          <a:extLst>
            <a:ext uri="{FF2B5EF4-FFF2-40B4-BE49-F238E27FC236}">
              <a16:creationId xmlns:a16="http://schemas.microsoft.com/office/drawing/2014/main" id="{A477E23B-CDE8-44F4-B95A-EBB8EABEC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81" name="Text Box 7">
          <a:extLst>
            <a:ext uri="{FF2B5EF4-FFF2-40B4-BE49-F238E27FC236}">
              <a16:creationId xmlns:a16="http://schemas.microsoft.com/office/drawing/2014/main" id="{9F7CA7B7-C1FF-4CC3-B653-80FBB70F1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82" name="Text Box 7">
          <a:extLst>
            <a:ext uri="{FF2B5EF4-FFF2-40B4-BE49-F238E27FC236}">
              <a16:creationId xmlns:a16="http://schemas.microsoft.com/office/drawing/2014/main" id="{8337ECE2-EC3A-45CB-89CB-B2F4D1EDA1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83" name="Text Box 7">
          <a:extLst>
            <a:ext uri="{FF2B5EF4-FFF2-40B4-BE49-F238E27FC236}">
              <a16:creationId xmlns:a16="http://schemas.microsoft.com/office/drawing/2014/main" id="{A0AFD062-5CB7-45E8-BF69-D141062E93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84" name="Text Box 7">
          <a:extLst>
            <a:ext uri="{FF2B5EF4-FFF2-40B4-BE49-F238E27FC236}">
              <a16:creationId xmlns:a16="http://schemas.microsoft.com/office/drawing/2014/main" id="{F6939972-DA4B-4A28-8003-5C68B5B55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85" name="Text Box 7">
          <a:extLst>
            <a:ext uri="{FF2B5EF4-FFF2-40B4-BE49-F238E27FC236}">
              <a16:creationId xmlns:a16="http://schemas.microsoft.com/office/drawing/2014/main" id="{29E020C9-E6A8-4900-BE89-1491F2B486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86" name="Text Box 7">
          <a:extLst>
            <a:ext uri="{FF2B5EF4-FFF2-40B4-BE49-F238E27FC236}">
              <a16:creationId xmlns:a16="http://schemas.microsoft.com/office/drawing/2014/main" id="{6020F968-A56D-4C41-BE3B-B582B2F00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87" name="Text Box 7">
          <a:extLst>
            <a:ext uri="{FF2B5EF4-FFF2-40B4-BE49-F238E27FC236}">
              <a16:creationId xmlns:a16="http://schemas.microsoft.com/office/drawing/2014/main" id="{BD274C55-F583-4219-94C0-71EF2FF68B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88" name="Text Box 7">
          <a:extLst>
            <a:ext uri="{FF2B5EF4-FFF2-40B4-BE49-F238E27FC236}">
              <a16:creationId xmlns:a16="http://schemas.microsoft.com/office/drawing/2014/main" id="{DDC4EB5E-FA87-40A5-BB19-2BAD7D46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89" name="Text Box 7">
          <a:extLst>
            <a:ext uri="{FF2B5EF4-FFF2-40B4-BE49-F238E27FC236}">
              <a16:creationId xmlns:a16="http://schemas.microsoft.com/office/drawing/2014/main" id="{F5291FC2-2F1E-4A5E-B3A8-39B2F86EB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90" name="Text Box 7">
          <a:extLst>
            <a:ext uri="{FF2B5EF4-FFF2-40B4-BE49-F238E27FC236}">
              <a16:creationId xmlns:a16="http://schemas.microsoft.com/office/drawing/2014/main" id="{78F741E5-627F-4D81-8B56-85A08AB40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91" name="Text Box 7">
          <a:extLst>
            <a:ext uri="{FF2B5EF4-FFF2-40B4-BE49-F238E27FC236}">
              <a16:creationId xmlns:a16="http://schemas.microsoft.com/office/drawing/2014/main" id="{6B382DEC-4E21-4FCE-B0B6-E045A19CF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92" name="Text Box 7">
          <a:extLst>
            <a:ext uri="{FF2B5EF4-FFF2-40B4-BE49-F238E27FC236}">
              <a16:creationId xmlns:a16="http://schemas.microsoft.com/office/drawing/2014/main" id="{0EAE37F1-D6EA-4C66-BC2A-E4543FD32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93" name="Text Box 7">
          <a:extLst>
            <a:ext uri="{FF2B5EF4-FFF2-40B4-BE49-F238E27FC236}">
              <a16:creationId xmlns:a16="http://schemas.microsoft.com/office/drawing/2014/main" id="{3CC8A481-723B-40F2-92C0-DFB664BE95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94" name="Text Box 7">
          <a:extLst>
            <a:ext uri="{FF2B5EF4-FFF2-40B4-BE49-F238E27FC236}">
              <a16:creationId xmlns:a16="http://schemas.microsoft.com/office/drawing/2014/main" id="{0541E9A5-D025-455C-AFA1-A9539A8960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95" name="Text Box 7">
          <a:extLst>
            <a:ext uri="{FF2B5EF4-FFF2-40B4-BE49-F238E27FC236}">
              <a16:creationId xmlns:a16="http://schemas.microsoft.com/office/drawing/2014/main" id="{139DE462-6651-4412-88F8-D5527CA0C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96" name="Text Box 7">
          <a:extLst>
            <a:ext uri="{FF2B5EF4-FFF2-40B4-BE49-F238E27FC236}">
              <a16:creationId xmlns:a16="http://schemas.microsoft.com/office/drawing/2014/main" id="{C9FB1160-94D6-43AF-BD71-858A3BF52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97" name="Text Box 7">
          <a:extLst>
            <a:ext uri="{FF2B5EF4-FFF2-40B4-BE49-F238E27FC236}">
              <a16:creationId xmlns:a16="http://schemas.microsoft.com/office/drawing/2014/main" id="{86BB6DFA-0593-4CBA-ACE2-A4D8ACE82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98" name="Text Box 7">
          <a:extLst>
            <a:ext uri="{FF2B5EF4-FFF2-40B4-BE49-F238E27FC236}">
              <a16:creationId xmlns:a16="http://schemas.microsoft.com/office/drawing/2014/main" id="{E7EFF9C3-6E8B-4A06-B743-A767D729DA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799" name="Text Box 7">
          <a:extLst>
            <a:ext uri="{FF2B5EF4-FFF2-40B4-BE49-F238E27FC236}">
              <a16:creationId xmlns:a16="http://schemas.microsoft.com/office/drawing/2014/main" id="{E3092C6E-04BA-4C5B-84C6-24F72ECB2F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00" name="Text Box 7">
          <a:extLst>
            <a:ext uri="{FF2B5EF4-FFF2-40B4-BE49-F238E27FC236}">
              <a16:creationId xmlns:a16="http://schemas.microsoft.com/office/drawing/2014/main" id="{B6890DFE-785F-4270-892C-942335892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01" name="Text Box 7">
          <a:extLst>
            <a:ext uri="{FF2B5EF4-FFF2-40B4-BE49-F238E27FC236}">
              <a16:creationId xmlns:a16="http://schemas.microsoft.com/office/drawing/2014/main" id="{BC619294-F6D2-4A22-A67A-2256EFD1B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02" name="Text Box 7">
          <a:extLst>
            <a:ext uri="{FF2B5EF4-FFF2-40B4-BE49-F238E27FC236}">
              <a16:creationId xmlns:a16="http://schemas.microsoft.com/office/drawing/2014/main" id="{467A86F8-BB72-4717-A636-7381DD2D8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03" name="Text Box 7">
          <a:extLst>
            <a:ext uri="{FF2B5EF4-FFF2-40B4-BE49-F238E27FC236}">
              <a16:creationId xmlns:a16="http://schemas.microsoft.com/office/drawing/2014/main" id="{8649B2E0-238A-444D-B6B5-8FEAC8DFE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04" name="Text Box 7">
          <a:extLst>
            <a:ext uri="{FF2B5EF4-FFF2-40B4-BE49-F238E27FC236}">
              <a16:creationId xmlns:a16="http://schemas.microsoft.com/office/drawing/2014/main" id="{0FDEAF95-4EAF-4C46-976A-990C9C543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05" name="Text Box 7">
          <a:extLst>
            <a:ext uri="{FF2B5EF4-FFF2-40B4-BE49-F238E27FC236}">
              <a16:creationId xmlns:a16="http://schemas.microsoft.com/office/drawing/2014/main" id="{D6E41EF3-2E8E-45A4-9134-E12DA5A54A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06" name="Text Box 7">
          <a:extLst>
            <a:ext uri="{FF2B5EF4-FFF2-40B4-BE49-F238E27FC236}">
              <a16:creationId xmlns:a16="http://schemas.microsoft.com/office/drawing/2014/main" id="{44BD2526-6E82-474F-A29C-93F399CB1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07" name="Text Box 7">
          <a:extLst>
            <a:ext uri="{FF2B5EF4-FFF2-40B4-BE49-F238E27FC236}">
              <a16:creationId xmlns:a16="http://schemas.microsoft.com/office/drawing/2014/main" id="{52690CC9-A950-4F4D-AA09-B61EDD26B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08" name="Text Box 7">
          <a:extLst>
            <a:ext uri="{FF2B5EF4-FFF2-40B4-BE49-F238E27FC236}">
              <a16:creationId xmlns:a16="http://schemas.microsoft.com/office/drawing/2014/main" id="{F9A10F56-EB8D-436A-A50D-3F239C58F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09" name="Text Box 7">
          <a:extLst>
            <a:ext uri="{FF2B5EF4-FFF2-40B4-BE49-F238E27FC236}">
              <a16:creationId xmlns:a16="http://schemas.microsoft.com/office/drawing/2014/main" id="{7CCE587A-9404-40CA-AB30-178D0A44B6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10" name="Text Box 7">
          <a:extLst>
            <a:ext uri="{FF2B5EF4-FFF2-40B4-BE49-F238E27FC236}">
              <a16:creationId xmlns:a16="http://schemas.microsoft.com/office/drawing/2014/main" id="{F523E58C-F6F8-4200-8E49-161E1F5E72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11" name="Text Box 7">
          <a:extLst>
            <a:ext uri="{FF2B5EF4-FFF2-40B4-BE49-F238E27FC236}">
              <a16:creationId xmlns:a16="http://schemas.microsoft.com/office/drawing/2014/main" id="{F77369D8-9BCC-487D-BDD9-AEBBFE33A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12" name="Text Box 7">
          <a:extLst>
            <a:ext uri="{FF2B5EF4-FFF2-40B4-BE49-F238E27FC236}">
              <a16:creationId xmlns:a16="http://schemas.microsoft.com/office/drawing/2014/main" id="{954489DA-3D4B-4BBC-9DB4-A41841DCA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13" name="Text Box 7">
          <a:extLst>
            <a:ext uri="{FF2B5EF4-FFF2-40B4-BE49-F238E27FC236}">
              <a16:creationId xmlns:a16="http://schemas.microsoft.com/office/drawing/2014/main" id="{009C4941-82AC-457F-8B3A-81F73CBCB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14" name="Text Box 7">
          <a:extLst>
            <a:ext uri="{FF2B5EF4-FFF2-40B4-BE49-F238E27FC236}">
              <a16:creationId xmlns:a16="http://schemas.microsoft.com/office/drawing/2014/main" id="{608B3A99-B824-4196-BEF5-15BDCAAE87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15" name="Text Box 7">
          <a:extLst>
            <a:ext uri="{FF2B5EF4-FFF2-40B4-BE49-F238E27FC236}">
              <a16:creationId xmlns:a16="http://schemas.microsoft.com/office/drawing/2014/main" id="{CCFF5A5A-4173-426F-BAC3-4309A38508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16" name="Text Box 7">
          <a:extLst>
            <a:ext uri="{FF2B5EF4-FFF2-40B4-BE49-F238E27FC236}">
              <a16:creationId xmlns:a16="http://schemas.microsoft.com/office/drawing/2014/main" id="{EEE70592-643B-4195-AC15-A44DB97B8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17" name="Text Box 7">
          <a:extLst>
            <a:ext uri="{FF2B5EF4-FFF2-40B4-BE49-F238E27FC236}">
              <a16:creationId xmlns:a16="http://schemas.microsoft.com/office/drawing/2014/main" id="{CD3BE44C-722B-45AB-A653-42D60D5B3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18" name="Text Box 7">
          <a:extLst>
            <a:ext uri="{FF2B5EF4-FFF2-40B4-BE49-F238E27FC236}">
              <a16:creationId xmlns:a16="http://schemas.microsoft.com/office/drawing/2014/main" id="{A71A139D-55D0-49B8-ACCC-EE84E8E3AD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19" name="Text Box 7">
          <a:extLst>
            <a:ext uri="{FF2B5EF4-FFF2-40B4-BE49-F238E27FC236}">
              <a16:creationId xmlns:a16="http://schemas.microsoft.com/office/drawing/2014/main" id="{E3222652-49B3-4A93-A9C6-A05D1B78C5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20" name="Text Box 7">
          <a:extLst>
            <a:ext uri="{FF2B5EF4-FFF2-40B4-BE49-F238E27FC236}">
              <a16:creationId xmlns:a16="http://schemas.microsoft.com/office/drawing/2014/main" id="{A5C97DA4-AAFC-4A2E-8642-1BD3E3EA91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21" name="Text Box 7">
          <a:extLst>
            <a:ext uri="{FF2B5EF4-FFF2-40B4-BE49-F238E27FC236}">
              <a16:creationId xmlns:a16="http://schemas.microsoft.com/office/drawing/2014/main" id="{ED812214-0D04-4A60-BBE4-62340AD08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22" name="Text Box 7">
          <a:extLst>
            <a:ext uri="{FF2B5EF4-FFF2-40B4-BE49-F238E27FC236}">
              <a16:creationId xmlns:a16="http://schemas.microsoft.com/office/drawing/2014/main" id="{83AC9771-5357-450F-8E64-33C7CD9F5D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23" name="Text Box 7">
          <a:extLst>
            <a:ext uri="{FF2B5EF4-FFF2-40B4-BE49-F238E27FC236}">
              <a16:creationId xmlns:a16="http://schemas.microsoft.com/office/drawing/2014/main" id="{449714D7-4868-4349-BBDE-092AA7EAC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24" name="Text Box 7">
          <a:extLst>
            <a:ext uri="{FF2B5EF4-FFF2-40B4-BE49-F238E27FC236}">
              <a16:creationId xmlns:a16="http://schemas.microsoft.com/office/drawing/2014/main" id="{ECD3EB36-9DA7-4DCE-A3AF-1EC9D32F4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25" name="Text Box 7">
          <a:extLst>
            <a:ext uri="{FF2B5EF4-FFF2-40B4-BE49-F238E27FC236}">
              <a16:creationId xmlns:a16="http://schemas.microsoft.com/office/drawing/2014/main" id="{1661CDD6-2B71-4443-BAA4-F4E14B7A16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4826" name="Text Box 7">
          <a:extLst>
            <a:ext uri="{FF2B5EF4-FFF2-40B4-BE49-F238E27FC236}">
              <a16:creationId xmlns:a16="http://schemas.microsoft.com/office/drawing/2014/main" id="{9B95BAF4-3B0B-4BA0-9702-C7D460F9D0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27" name="Text Box 7">
          <a:extLst>
            <a:ext uri="{FF2B5EF4-FFF2-40B4-BE49-F238E27FC236}">
              <a16:creationId xmlns:a16="http://schemas.microsoft.com/office/drawing/2014/main" id="{3147CB4E-6A85-4AE3-9060-6C87ADF55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28" name="Text Box 7">
          <a:extLst>
            <a:ext uri="{FF2B5EF4-FFF2-40B4-BE49-F238E27FC236}">
              <a16:creationId xmlns:a16="http://schemas.microsoft.com/office/drawing/2014/main" id="{29EC8C64-BA68-485A-86C5-37018F88F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29" name="Text Box 7">
          <a:extLst>
            <a:ext uri="{FF2B5EF4-FFF2-40B4-BE49-F238E27FC236}">
              <a16:creationId xmlns:a16="http://schemas.microsoft.com/office/drawing/2014/main" id="{1C23CE1D-4AEA-470F-BC9B-E12E0A5D7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30" name="Text Box 7">
          <a:extLst>
            <a:ext uri="{FF2B5EF4-FFF2-40B4-BE49-F238E27FC236}">
              <a16:creationId xmlns:a16="http://schemas.microsoft.com/office/drawing/2014/main" id="{B00A85A1-4FFB-4958-8409-9D86C1CA95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31" name="Text Box 7">
          <a:extLst>
            <a:ext uri="{FF2B5EF4-FFF2-40B4-BE49-F238E27FC236}">
              <a16:creationId xmlns:a16="http://schemas.microsoft.com/office/drawing/2014/main" id="{11E0D520-7325-426E-915D-308799091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32" name="Text Box 7">
          <a:extLst>
            <a:ext uri="{FF2B5EF4-FFF2-40B4-BE49-F238E27FC236}">
              <a16:creationId xmlns:a16="http://schemas.microsoft.com/office/drawing/2014/main" id="{2B526F2B-4387-412D-8C68-DBCFAB14E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33" name="Text Box 7">
          <a:extLst>
            <a:ext uri="{FF2B5EF4-FFF2-40B4-BE49-F238E27FC236}">
              <a16:creationId xmlns:a16="http://schemas.microsoft.com/office/drawing/2014/main" id="{14D1ADBA-642D-48D3-BDF1-51B20A552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34" name="Text Box 7">
          <a:extLst>
            <a:ext uri="{FF2B5EF4-FFF2-40B4-BE49-F238E27FC236}">
              <a16:creationId xmlns:a16="http://schemas.microsoft.com/office/drawing/2014/main" id="{375A189B-19E8-46D5-8FA6-3DF3474484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35" name="Text Box 7">
          <a:extLst>
            <a:ext uri="{FF2B5EF4-FFF2-40B4-BE49-F238E27FC236}">
              <a16:creationId xmlns:a16="http://schemas.microsoft.com/office/drawing/2014/main" id="{4A531998-0717-4290-A540-98499F1F5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36" name="Text Box 7">
          <a:extLst>
            <a:ext uri="{FF2B5EF4-FFF2-40B4-BE49-F238E27FC236}">
              <a16:creationId xmlns:a16="http://schemas.microsoft.com/office/drawing/2014/main" id="{3A2B430B-A03D-4D8D-B90A-FF7E44626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37" name="Text Box 7">
          <a:extLst>
            <a:ext uri="{FF2B5EF4-FFF2-40B4-BE49-F238E27FC236}">
              <a16:creationId xmlns:a16="http://schemas.microsoft.com/office/drawing/2014/main" id="{73C49908-82B0-4A75-B4AE-425159CCD0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38" name="Text Box 7">
          <a:extLst>
            <a:ext uri="{FF2B5EF4-FFF2-40B4-BE49-F238E27FC236}">
              <a16:creationId xmlns:a16="http://schemas.microsoft.com/office/drawing/2014/main" id="{A153D1A1-67CC-4F73-BFAB-FC50A3469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39" name="Text Box 7">
          <a:extLst>
            <a:ext uri="{FF2B5EF4-FFF2-40B4-BE49-F238E27FC236}">
              <a16:creationId xmlns:a16="http://schemas.microsoft.com/office/drawing/2014/main" id="{04AB9C23-093C-4770-91EA-562B145FB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40" name="Text Box 7">
          <a:extLst>
            <a:ext uri="{FF2B5EF4-FFF2-40B4-BE49-F238E27FC236}">
              <a16:creationId xmlns:a16="http://schemas.microsoft.com/office/drawing/2014/main" id="{CB42A6AB-4A0E-456F-9DA8-F9E13527D1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41" name="Text Box 7">
          <a:extLst>
            <a:ext uri="{FF2B5EF4-FFF2-40B4-BE49-F238E27FC236}">
              <a16:creationId xmlns:a16="http://schemas.microsoft.com/office/drawing/2014/main" id="{4311F80B-D734-4F06-B098-B77EAC690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42" name="Text Box 7">
          <a:extLst>
            <a:ext uri="{FF2B5EF4-FFF2-40B4-BE49-F238E27FC236}">
              <a16:creationId xmlns:a16="http://schemas.microsoft.com/office/drawing/2014/main" id="{C4CC5C42-AE7F-4ABF-B38B-0A7D2B5A7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43" name="Text Box 7">
          <a:extLst>
            <a:ext uri="{FF2B5EF4-FFF2-40B4-BE49-F238E27FC236}">
              <a16:creationId xmlns:a16="http://schemas.microsoft.com/office/drawing/2014/main" id="{13880A91-6C04-426E-AF3F-5523EBD58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44" name="Text Box 7">
          <a:extLst>
            <a:ext uri="{FF2B5EF4-FFF2-40B4-BE49-F238E27FC236}">
              <a16:creationId xmlns:a16="http://schemas.microsoft.com/office/drawing/2014/main" id="{6224C094-B308-4206-92FD-22381FF5A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45" name="Text Box 7">
          <a:extLst>
            <a:ext uri="{FF2B5EF4-FFF2-40B4-BE49-F238E27FC236}">
              <a16:creationId xmlns:a16="http://schemas.microsoft.com/office/drawing/2014/main" id="{600A6413-908D-40BD-ACE2-63E12682A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46" name="Text Box 7">
          <a:extLst>
            <a:ext uri="{FF2B5EF4-FFF2-40B4-BE49-F238E27FC236}">
              <a16:creationId xmlns:a16="http://schemas.microsoft.com/office/drawing/2014/main" id="{08C07237-85A0-4A1F-8339-29F2AB686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47" name="Text Box 7">
          <a:extLst>
            <a:ext uri="{FF2B5EF4-FFF2-40B4-BE49-F238E27FC236}">
              <a16:creationId xmlns:a16="http://schemas.microsoft.com/office/drawing/2014/main" id="{C31423DC-753B-48FE-8B0B-C1B13C7A57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48" name="Text Box 7">
          <a:extLst>
            <a:ext uri="{FF2B5EF4-FFF2-40B4-BE49-F238E27FC236}">
              <a16:creationId xmlns:a16="http://schemas.microsoft.com/office/drawing/2014/main" id="{406BFC62-1ABD-4980-BEEB-2809E922CE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49" name="Text Box 7">
          <a:extLst>
            <a:ext uri="{FF2B5EF4-FFF2-40B4-BE49-F238E27FC236}">
              <a16:creationId xmlns:a16="http://schemas.microsoft.com/office/drawing/2014/main" id="{72C08C26-F465-4CA2-9B87-8D7F680C6C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50" name="Text Box 7">
          <a:extLst>
            <a:ext uri="{FF2B5EF4-FFF2-40B4-BE49-F238E27FC236}">
              <a16:creationId xmlns:a16="http://schemas.microsoft.com/office/drawing/2014/main" id="{8420048C-FF7C-4F4E-A844-02CD0075C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51" name="Text Box 7">
          <a:extLst>
            <a:ext uri="{FF2B5EF4-FFF2-40B4-BE49-F238E27FC236}">
              <a16:creationId xmlns:a16="http://schemas.microsoft.com/office/drawing/2014/main" id="{72BED551-73F9-4AFC-9673-6CCAA80A4C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52" name="Text Box 7">
          <a:extLst>
            <a:ext uri="{FF2B5EF4-FFF2-40B4-BE49-F238E27FC236}">
              <a16:creationId xmlns:a16="http://schemas.microsoft.com/office/drawing/2014/main" id="{27B883A1-509E-4523-84E4-FA16215CB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53" name="Text Box 7">
          <a:extLst>
            <a:ext uri="{FF2B5EF4-FFF2-40B4-BE49-F238E27FC236}">
              <a16:creationId xmlns:a16="http://schemas.microsoft.com/office/drawing/2014/main" id="{C56A1448-DF98-4519-8399-CB4D1F261B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54" name="Text Box 7">
          <a:extLst>
            <a:ext uri="{FF2B5EF4-FFF2-40B4-BE49-F238E27FC236}">
              <a16:creationId xmlns:a16="http://schemas.microsoft.com/office/drawing/2014/main" id="{E95E56FC-29D2-402D-98EC-1196A0EDF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55" name="Text Box 7">
          <a:extLst>
            <a:ext uri="{FF2B5EF4-FFF2-40B4-BE49-F238E27FC236}">
              <a16:creationId xmlns:a16="http://schemas.microsoft.com/office/drawing/2014/main" id="{B2BD39DC-5FF8-47AD-8B13-751719CDF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56" name="Text Box 7">
          <a:extLst>
            <a:ext uri="{FF2B5EF4-FFF2-40B4-BE49-F238E27FC236}">
              <a16:creationId xmlns:a16="http://schemas.microsoft.com/office/drawing/2014/main" id="{ED2F49CC-A427-47D4-B4E6-0385A8FFB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57" name="Text Box 7">
          <a:extLst>
            <a:ext uri="{FF2B5EF4-FFF2-40B4-BE49-F238E27FC236}">
              <a16:creationId xmlns:a16="http://schemas.microsoft.com/office/drawing/2014/main" id="{1486F9FA-B262-4A27-8597-6A9023972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58" name="Text Box 7">
          <a:extLst>
            <a:ext uri="{FF2B5EF4-FFF2-40B4-BE49-F238E27FC236}">
              <a16:creationId xmlns:a16="http://schemas.microsoft.com/office/drawing/2014/main" id="{8D1E7B13-688B-479D-998F-41127F5129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59" name="Text Box 7">
          <a:extLst>
            <a:ext uri="{FF2B5EF4-FFF2-40B4-BE49-F238E27FC236}">
              <a16:creationId xmlns:a16="http://schemas.microsoft.com/office/drawing/2014/main" id="{3654443D-6FFC-48A2-B9BB-97CE0E8C9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60" name="Text Box 7">
          <a:extLst>
            <a:ext uri="{FF2B5EF4-FFF2-40B4-BE49-F238E27FC236}">
              <a16:creationId xmlns:a16="http://schemas.microsoft.com/office/drawing/2014/main" id="{5C20522F-1061-4577-892A-FB9F3E7E0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61" name="Text Box 7">
          <a:extLst>
            <a:ext uri="{FF2B5EF4-FFF2-40B4-BE49-F238E27FC236}">
              <a16:creationId xmlns:a16="http://schemas.microsoft.com/office/drawing/2014/main" id="{5A8C71FB-96BF-43CB-851F-51C308BE5D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62" name="Text Box 7">
          <a:extLst>
            <a:ext uri="{FF2B5EF4-FFF2-40B4-BE49-F238E27FC236}">
              <a16:creationId xmlns:a16="http://schemas.microsoft.com/office/drawing/2014/main" id="{E8FC998F-C9D9-4EB8-8E12-49C36A92F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63" name="Text Box 7">
          <a:extLst>
            <a:ext uri="{FF2B5EF4-FFF2-40B4-BE49-F238E27FC236}">
              <a16:creationId xmlns:a16="http://schemas.microsoft.com/office/drawing/2014/main" id="{4065D32F-0FE0-442F-989E-C831E6955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64" name="Text Box 7">
          <a:extLst>
            <a:ext uri="{FF2B5EF4-FFF2-40B4-BE49-F238E27FC236}">
              <a16:creationId xmlns:a16="http://schemas.microsoft.com/office/drawing/2014/main" id="{41430446-D0FA-46B1-85A6-3D8D74943E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65" name="Text Box 7">
          <a:extLst>
            <a:ext uri="{FF2B5EF4-FFF2-40B4-BE49-F238E27FC236}">
              <a16:creationId xmlns:a16="http://schemas.microsoft.com/office/drawing/2014/main" id="{1D0518DE-CF82-4F9E-A57A-DB2D91A23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66" name="Text Box 7">
          <a:extLst>
            <a:ext uri="{FF2B5EF4-FFF2-40B4-BE49-F238E27FC236}">
              <a16:creationId xmlns:a16="http://schemas.microsoft.com/office/drawing/2014/main" id="{CC0A683C-3DD9-4990-90EB-DF3CF9867C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67" name="Text Box 7">
          <a:extLst>
            <a:ext uri="{FF2B5EF4-FFF2-40B4-BE49-F238E27FC236}">
              <a16:creationId xmlns:a16="http://schemas.microsoft.com/office/drawing/2014/main" id="{02CDF6BA-B96E-44B6-8631-245AE9D6D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68" name="Text Box 7">
          <a:extLst>
            <a:ext uri="{FF2B5EF4-FFF2-40B4-BE49-F238E27FC236}">
              <a16:creationId xmlns:a16="http://schemas.microsoft.com/office/drawing/2014/main" id="{0F83FA4B-E0B2-4D2E-8506-1911D3B3E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69" name="Text Box 7">
          <a:extLst>
            <a:ext uri="{FF2B5EF4-FFF2-40B4-BE49-F238E27FC236}">
              <a16:creationId xmlns:a16="http://schemas.microsoft.com/office/drawing/2014/main" id="{F95D4C42-F162-4A1E-8939-2F042680C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70" name="Text Box 7">
          <a:extLst>
            <a:ext uri="{FF2B5EF4-FFF2-40B4-BE49-F238E27FC236}">
              <a16:creationId xmlns:a16="http://schemas.microsoft.com/office/drawing/2014/main" id="{835D40E1-6117-4744-B87B-15A655C8C0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71" name="Text Box 7">
          <a:extLst>
            <a:ext uri="{FF2B5EF4-FFF2-40B4-BE49-F238E27FC236}">
              <a16:creationId xmlns:a16="http://schemas.microsoft.com/office/drawing/2014/main" id="{96E865CE-3AA2-478E-AA75-CACF6F79F0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72" name="Text Box 7">
          <a:extLst>
            <a:ext uri="{FF2B5EF4-FFF2-40B4-BE49-F238E27FC236}">
              <a16:creationId xmlns:a16="http://schemas.microsoft.com/office/drawing/2014/main" id="{CE1982E7-79CB-4C71-B7E4-CF0450A20C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73" name="Text Box 7">
          <a:extLst>
            <a:ext uri="{FF2B5EF4-FFF2-40B4-BE49-F238E27FC236}">
              <a16:creationId xmlns:a16="http://schemas.microsoft.com/office/drawing/2014/main" id="{C2F3B219-31D8-4AEA-92D3-FDE680447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74" name="Text Box 7">
          <a:extLst>
            <a:ext uri="{FF2B5EF4-FFF2-40B4-BE49-F238E27FC236}">
              <a16:creationId xmlns:a16="http://schemas.microsoft.com/office/drawing/2014/main" id="{CEDC0166-13D7-45ED-8C36-B7B5354877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75" name="Text Box 7">
          <a:extLst>
            <a:ext uri="{FF2B5EF4-FFF2-40B4-BE49-F238E27FC236}">
              <a16:creationId xmlns:a16="http://schemas.microsoft.com/office/drawing/2014/main" id="{DA01BF52-EB56-46D6-8714-E563151EF4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76" name="Text Box 7">
          <a:extLst>
            <a:ext uri="{FF2B5EF4-FFF2-40B4-BE49-F238E27FC236}">
              <a16:creationId xmlns:a16="http://schemas.microsoft.com/office/drawing/2014/main" id="{FE05F027-33AE-4054-A8CC-FAC5E525B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77" name="Text Box 7">
          <a:extLst>
            <a:ext uri="{FF2B5EF4-FFF2-40B4-BE49-F238E27FC236}">
              <a16:creationId xmlns:a16="http://schemas.microsoft.com/office/drawing/2014/main" id="{BC67B423-3190-494B-A6ED-4173FB986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78" name="Text Box 7">
          <a:extLst>
            <a:ext uri="{FF2B5EF4-FFF2-40B4-BE49-F238E27FC236}">
              <a16:creationId xmlns:a16="http://schemas.microsoft.com/office/drawing/2014/main" id="{A7AF68F5-0122-46F8-8D08-1310B5628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79" name="Text Box 7">
          <a:extLst>
            <a:ext uri="{FF2B5EF4-FFF2-40B4-BE49-F238E27FC236}">
              <a16:creationId xmlns:a16="http://schemas.microsoft.com/office/drawing/2014/main" id="{12B9592F-866F-4AA9-96F1-DB05FA08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80" name="Text Box 7">
          <a:extLst>
            <a:ext uri="{FF2B5EF4-FFF2-40B4-BE49-F238E27FC236}">
              <a16:creationId xmlns:a16="http://schemas.microsoft.com/office/drawing/2014/main" id="{328CEBC9-477F-45FB-8A31-0D625FAEF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81" name="Text Box 7">
          <a:extLst>
            <a:ext uri="{FF2B5EF4-FFF2-40B4-BE49-F238E27FC236}">
              <a16:creationId xmlns:a16="http://schemas.microsoft.com/office/drawing/2014/main" id="{38EF6975-ADA0-4E2F-B86D-552872B2A3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82" name="Text Box 7">
          <a:extLst>
            <a:ext uri="{FF2B5EF4-FFF2-40B4-BE49-F238E27FC236}">
              <a16:creationId xmlns:a16="http://schemas.microsoft.com/office/drawing/2014/main" id="{8DE334C5-3003-4534-B96A-3DC98D71F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83" name="Text Box 7">
          <a:extLst>
            <a:ext uri="{FF2B5EF4-FFF2-40B4-BE49-F238E27FC236}">
              <a16:creationId xmlns:a16="http://schemas.microsoft.com/office/drawing/2014/main" id="{E54E9282-1ACA-419B-AE58-2F8A8C302A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84" name="Text Box 7">
          <a:extLst>
            <a:ext uri="{FF2B5EF4-FFF2-40B4-BE49-F238E27FC236}">
              <a16:creationId xmlns:a16="http://schemas.microsoft.com/office/drawing/2014/main" id="{CB049847-0B15-4A98-B5C3-806171E2AB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85" name="Text Box 7">
          <a:extLst>
            <a:ext uri="{FF2B5EF4-FFF2-40B4-BE49-F238E27FC236}">
              <a16:creationId xmlns:a16="http://schemas.microsoft.com/office/drawing/2014/main" id="{310E5FFF-0007-4440-97A1-D020850942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86" name="Text Box 7">
          <a:extLst>
            <a:ext uri="{FF2B5EF4-FFF2-40B4-BE49-F238E27FC236}">
              <a16:creationId xmlns:a16="http://schemas.microsoft.com/office/drawing/2014/main" id="{6FA0CFAE-14BA-47C7-B656-9FE2C06FB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87" name="Text Box 7">
          <a:extLst>
            <a:ext uri="{FF2B5EF4-FFF2-40B4-BE49-F238E27FC236}">
              <a16:creationId xmlns:a16="http://schemas.microsoft.com/office/drawing/2014/main" id="{4DC11486-5AFC-4615-915B-8262B0A46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88" name="Text Box 7">
          <a:extLst>
            <a:ext uri="{FF2B5EF4-FFF2-40B4-BE49-F238E27FC236}">
              <a16:creationId xmlns:a16="http://schemas.microsoft.com/office/drawing/2014/main" id="{689F7F2C-E859-4568-B792-8C6505025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89" name="Text Box 7">
          <a:extLst>
            <a:ext uri="{FF2B5EF4-FFF2-40B4-BE49-F238E27FC236}">
              <a16:creationId xmlns:a16="http://schemas.microsoft.com/office/drawing/2014/main" id="{B213BB06-DBF4-4F24-960B-2D1051CD2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90" name="Text Box 7">
          <a:extLst>
            <a:ext uri="{FF2B5EF4-FFF2-40B4-BE49-F238E27FC236}">
              <a16:creationId xmlns:a16="http://schemas.microsoft.com/office/drawing/2014/main" id="{E51BBAB0-0E6B-4C01-8B2A-9D08EC9DD7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91" name="Text Box 7">
          <a:extLst>
            <a:ext uri="{FF2B5EF4-FFF2-40B4-BE49-F238E27FC236}">
              <a16:creationId xmlns:a16="http://schemas.microsoft.com/office/drawing/2014/main" id="{CBFD7C80-896F-40D0-90F2-98014D6494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92" name="Text Box 7">
          <a:extLst>
            <a:ext uri="{FF2B5EF4-FFF2-40B4-BE49-F238E27FC236}">
              <a16:creationId xmlns:a16="http://schemas.microsoft.com/office/drawing/2014/main" id="{D4F5D6E8-F6A5-421B-947F-729FA1533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93" name="Text Box 7">
          <a:extLst>
            <a:ext uri="{FF2B5EF4-FFF2-40B4-BE49-F238E27FC236}">
              <a16:creationId xmlns:a16="http://schemas.microsoft.com/office/drawing/2014/main" id="{8D235948-51D9-4F62-9D6B-CB0C3607A6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94" name="Text Box 7">
          <a:extLst>
            <a:ext uri="{FF2B5EF4-FFF2-40B4-BE49-F238E27FC236}">
              <a16:creationId xmlns:a16="http://schemas.microsoft.com/office/drawing/2014/main" id="{12B00B12-0D56-4B4C-A8F4-C051E90FB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95" name="Text Box 7">
          <a:extLst>
            <a:ext uri="{FF2B5EF4-FFF2-40B4-BE49-F238E27FC236}">
              <a16:creationId xmlns:a16="http://schemas.microsoft.com/office/drawing/2014/main" id="{6F1D2B81-CA44-448A-B489-AB597F641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96" name="Text Box 7">
          <a:extLst>
            <a:ext uri="{FF2B5EF4-FFF2-40B4-BE49-F238E27FC236}">
              <a16:creationId xmlns:a16="http://schemas.microsoft.com/office/drawing/2014/main" id="{D880C857-216A-4D8F-9D34-BBB825BCC1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97" name="Text Box 7">
          <a:extLst>
            <a:ext uri="{FF2B5EF4-FFF2-40B4-BE49-F238E27FC236}">
              <a16:creationId xmlns:a16="http://schemas.microsoft.com/office/drawing/2014/main" id="{9F6EA427-8066-4381-83C1-95FE3746E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98" name="Text Box 7">
          <a:extLst>
            <a:ext uri="{FF2B5EF4-FFF2-40B4-BE49-F238E27FC236}">
              <a16:creationId xmlns:a16="http://schemas.microsoft.com/office/drawing/2014/main" id="{7EC27C18-B6C7-43A5-8ED8-777C71F24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899" name="Text Box 7">
          <a:extLst>
            <a:ext uri="{FF2B5EF4-FFF2-40B4-BE49-F238E27FC236}">
              <a16:creationId xmlns:a16="http://schemas.microsoft.com/office/drawing/2014/main" id="{BBF1F71F-2A38-4844-A2E3-FFEA89F20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00" name="Text Box 7">
          <a:extLst>
            <a:ext uri="{FF2B5EF4-FFF2-40B4-BE49-F238E27FC236}">
              <a16:creationId xmlns:a16="http://schemas.microsoft.com/office/drawing/2014/main" id="{85E6B41F-71A5-491F-898D-B410404873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01" name="Text Box 7">
          <a:extLst>
            <a:ext uri="{FF2B5EF4-FFF2-40B4-BE49-F238E27FC236}">
              <a16:creationId xmlns:a16="http://schemas.microsoft.com/office/drawing/2014/main" id="{44FFF1AC-868E-4C69-852A-6D89C0F81E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02" name="Text Box 7">
          <a:extLst>
            <a:ext uri="{FF2B5EF4-FFF2-40B4-BE49-F238E27FC236}">
              <a16:creationId xmlns:a16="http://schemas.microsoft.com/office/drawing/2014/main" id="{24BA75F7-2C7B-4652-BAA6-916F5525B1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03" name="Text Box 7">
          <a:extLst>
            <a:ext uri="{FF2B5EF4-FFF2-40B4-BE49-F238E27FC236}">
              <a16:creationId xmlns:a16="http://schemas.microsoft.com/office/drawing/2014/main" id="{C01A6958-4885-4C62-B7B8-4479E1026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04" name="Text Box 7">
          <a:extLst>
            <a:ext uri="{FF2B5EF4-FFF2-40B4-BE49-F238E27FC236}">
              <a16:creationId xmlns:a16="http://schemas.microsoft.com/office/drawing/2014/main" id="{D54FB0EF-8527-4F39-B883-7744953F4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05" name="Text Box 7">
          <a:extLst>
            <a:ext uri="{FF2B5EF4-FFF2-40B4-BE49-F238E27FC236}">
              <a16:creationId xmlns:a16="http://schemas.microsoft.com/office/drawing/2014/main" id="{A991E020-E66E-48E9-B558-550F8C521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06" name="Text Box 7">
          <a:extLst>
            <a:ext uri="{FF2B5EF4-FFF2-40B4-BE49-F238E27FC236}">
              <a16:creationId xmlns:a16="http://schemas.microsoft.com/office/drawing/2014/main" id="{0A426F4B-FE01-4115-86FE-F36294BE7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07" name="Text Box 7">
          <a:extLst>
            <a:ext uri="{FF2B5EF4-FFF2-40B4-BE49-F238E27FC236}">
              <a16:creationId xmlns:a16="http://schemas.microsoft.com/office/drawing/2014/main" id="{71D35C15-5C82-4353-82F2-CC0F64376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08" name="Text Box 7">
          <a:extLst>
            <a:ext uri="{FF2B5EF4-FFF2-40B4-BE49-F238E27FC236}">
              <a16:creationId xmlns:a16="http://schemas.microsoft.com/office/drawing/2014/main" id="{54A500AB-6A23-469D-A4E0-A077F2B6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09" name="Text Box 7">
          <a:extLst>
            <a:ext uri="{FF2B5EF4-FFF2-40B4-BE49-F238E27FC236}">
              <a16:creationId xmlns:a16="http://schemas.microsoft.com/office/drawing/2014/main" id="{63ADA7BA-FE52-4EAE-BF53-0E6B544ABF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10" name="Text Box 7">
          <a:extLst>
            <a:ext uri="{FF2B5EF4-FFF2-40B4-BE49-F238E27FC236}">
              <a16:creationId xmlns:a16="http://schemas.microsoft.com/office/drawing/2014/main" id="{44D88100-51D2-46DC-B8F5-DAB6012DB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11" name="Text Box 7">
          <a:extLst>
            <a:ext uri="{FF2B5EF4-FFF2-40B4-BE49-F238E27FC236}">
              <a16:creationId xmlns:a16="http://schemas.microsoft.com/office/drawing/2014/main" id="{6E132005-C453-4A80-A1BC-7BC6162A95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12" name="Text Box 7">
          <a:extLst>
            <a:ext uri="{FF2B5EF4-FFF2-40B4-BE49-F238E27FC236}">
              <a16:creationId xmlns:a16="http://schemas.microsoft.com/office/drawing/2014/main" id="{1F244633-810B-407D-8946-39977AC67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13" name="Text Box 7">
          <a:extLst>
            <a:ext uri="{FF2B5EF4-FFF2-40B4-BE49-F238E27FC236}">
              <a16:creationId xmlns:a16="http://schemas.microsoft.com/office/drawing/2014/main" id="{BBC4FA67-43D9-4021-B95B-2C05C8EA42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14" name="Text Box 7">
          <a:extLst>
            <a:ext uri="{FF2B5EF4-FFF2-40B4-BE49-F238E27FC236}">
              <a16:creationId xmlns:a16="http://schemas.microsoft.com/office/drawing/2014/main" id="{0FF81602-1C47-46B8-BB99-95BCFCBD61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15" name="Text Box 7">
          <a:extLst>
            <a:ext uri="{FF2B5EF4-FFF2-40B4-BE49-F238E27FC236}">
              <a16:creationId xmlns:a16="http://schemas.microsoft.com/office/drawing/2014/main" id="{DE3BB558-4F75-4793-B3E9-0FA742298A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16" name="Text Box 7">
          <a:extLst>
            <a:ext uri="{FF2B5EF4-FFF2-40B4-BE49-F238E27FC236}">
              <a16:creationId xmlns:a16="http://schemas.microsoft.com/office/drawing/2014/main" id="{7E61A666-E044-43C7-B1D3-999B9BFBC8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17" name="Text Box 7">
          <a:extLst>
            <a:ext uri="{FF2B5EF4-FFF2-40B4-BE49-F238E27FC236}">
              <a16:creationId xmlns:a16="http://schemas.microsoft.com/office/drawing/2014/main" id="{F0751E44-6B04-44F8-88CE-417361D64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18" name="Text Box 7">
          <a:extLst>
            <a:ext uri="{FF2B5EF4-FFF2-40B4-BE49-F238E27FC236}">
              <a16:creationId xmlns:a16="http://schemas.microsoft.com/office/drawing/2014/main" id="{F3556A29-17C1-4538-8EEE-5F6A66ECE5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19" name="Text Box 7">
          <a:extLst>
            <a:ext uri="{FF2B5EF4-FFF2-40B4-BE49-F238E27FC236}">
              <a16:creationId xmlns:a16="http://schemas.microsoft.com/office/drawing/2014/main" id="{0DFDB25E-001C-46C9-938F-2BE7909FA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20" name="Text Box 7">
          <a:extLst>
            <a:ext uri="{FF2B5EF4-FFF2-40B4-BE49-F238E27FC236}">
              <a16:creationId xmlns:a16="http://schemas.microsoft.com/office/drawing/2014/main" id="{7AC8E5CF-4192-4427-B6D6-AAE25B908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21" name="Text Box 7">
          <a:extLst>
            <a:ext uri="{FF2B5EF4-FFF2-40B4-BE49-F238E27FC236}">
              <a16:creationId xmlns:a16="http://schemas.microsoft.com/office/drawing/2014/main" id="{7D5FA34E-D3CC-4F81-91A2-CD6E0E4CD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22" name="Text Box 7">
          <a:extLst>
            <a:ext uri="{FF2B5EF4-FFF2-40B4-BE49-F238E27FC236}">
              <a16:creationId xmlns:a16="http://schemas.microsoft.com/office/drawing/2014/main" id="{E1B42B14-6CAB-410C-8735-5B83CB87E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23" name="Text Box 7">
          <a:extLst>
            <a:ext uri="{FF2B5EF4-FFF2-40B4-BE49-F238E27FC236}">
              <a16:creationId xmlns:a16="http://schemas.microsoft.com/office/drawing/2014/main" id="{CA7BB3F2-057D-48F9-87B6-AA60EEB39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24" name="Text Box 7">
          <a:extLst>
            <a:ext uri="{FF2B5EF4-FFF2-40B4-BE49-F238E27FC236}">
              <a16:creationId xmlns:a16="http://schemas.microsoft.com/office/drawing/2014/main" id="{CC96E767-68DD-484E-A0DC-416D7A8BE5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25" name="Text Box 7">
          <a:extLst>
            <a:ext uri="{FF2B5EF4-FFF2-40B4-BE49-F238E27FC236}">
              <a16:creationId xmlns:a16="http://schemas.microsoft.com/office/drawing/2014/main" id="{1644E5A4-8941-4FF7-AA4E-1F0743EFE4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26" name="Text Box 7">
          <a:extLst>
            <a:ext uri="{FF2B5EF4-FFF2-40B4-BE49-F238E27FC236}">
              <a16:creationId xmlns:a16="http://schemas.microsoft.com/office/drawing/2014/main" id="{1F27BC98-6886-4932-8C72-DFDCA9B96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27" name="Text Box 7">
          <a:extLst>
            <a:ext uri="{FF2B5EF4-FFF2-40B4-BE49-F238E27FC236}">
              <a16:creationId xmlns:a16="http://schemas.microsoft.com/office/drawing/2014/main" id="{146208EA-A0CB-4DA3-BB78-1CD2BA06B6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28" name="Text Box 7">
          <a:extLst>
            <a:ext uri="{FF2B5EF4-FFF2-40B4-BE49-F238E27FC236}">
              <a16:creationId xmlns:a16="http://schemas.microsoft.com/office/drawing/2014/main" id="{4B16A132-4A39-4554-AF28-A443ED01D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29" name="Text Box 7">
          <a:extLst>
            <a:ext uri="{FF2B5EF4-FFF2-40B4-BE49-F238E27FC236}">
              <a16:creationId xmlns:a16="http://schemas.microsoft.com/office/drawing/2014/main" id="{ED4DBBD5-7ED3-4394-AC2C-A70061AC95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30" name="Text Box 7">
          <a:extLst>
            <a:ext uri="{FF2B5EF4-FFF2-40B4-BE49-F238E27FC236}">
              <a16:creationId xmlns:a16="http://schemas.microsoft.com/office/drawing/2014/main" id="{284E838A-9B66-4C19-B426-E1DEC1CBD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31" name="Text Box 7">
          <a:extLst>
            <a:ext uri="{FF2B5EF4-FFF2-40B4-BE49-F238E27FC236}">
              <a16:creationId xmlns:a16="http://schemas.microsoft.com/office/drawing/2014/main" id="{519110E5-9C11-4796-8EB0-8450BEB38A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32" name="Text Box 7">
          <a:extLst>
            <a:ext uri="{FF2B5EF4-FFF2-40B4-BE49-F238E27FC236}">
              <a16:creationId xmlns:a16="http://schemas.microsoft.com/office/drawing/2014/main" id="{303F6E85-A3AB-4C5B-929C-331A34355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33" name="Text Box 7">
          <a:extLst>
            <a:ext uri="{FF2B5EF4-FFF2-40B4-BE49-F238E27FC236}">
              <a16:creationId xmlns:a16="http://schemas.microsoft.com/office/drawing/2014/main" id="{89501F3B-0D0F-4137-8D8B-F3B4B6A7D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34" name="Text Box 7">
          <a:extLst>
            <a:ext uri="{FF2B5EF4-FFF2-40B4-BE49-F238E27FC236}">
              <a16:creationId xmlns:a16="http://schemas.microsoft.com/office/drawing/2014/main" id="{1FE695F8-911F-4C15-801E-19CCB561F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35" name="Text Box 7">
          <a:extLst>
            <a:ext uri="{FF2B5EF4-FFF2-40B4-BE49-F238E27FC236}">
              <a16:creationId xmlns:a16="http://schemas.microsoft.com/office/drawing/2014/main" id="{4AC7C630-9672-47AF-82C1-A6134C595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36" name="Text Box 7">
          <a:extLst>
            <a:ext uri="{FF2B5EF4-FFF2-40B4-BE49-F238E27FC236}">
              <a16:creationId xmlns:a16="http://schemas.microsoft.com/office/drawing/2014/main" id="{82B5E1D1-6D7E-4388-9B9E-08626D3F48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37" name="Text Box 7">
          <a:extLst>
            <a:ext uri="{FF2B5EF4-FFF2-40B4-BE49-F238E27FC236}">
              <a16:creationId xmlns:a16="http://schemas.microsoft.com/office/drawing/2014/main" id="{50337D8D-7F98-4D30-ADC7-F441CED5D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38" name="Text Box 7">
          <a:extLst>
            <a:ext uri="{FF2B5EF4-FFF2-40B4-BE49-F238E27FC236}">
              <a16:creationId xmlns:a16="http://schemas.microsoft.com/office/drawing/2014/main" id="{567B103B-0A4B-40A5-8C71-EFD2655FF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39" name="Text Box 7">
          <a:extLst>
            <a:ext uri="{FF2B5EF4-FFF2-40B4-BE49-F238E27FC236}">
              <a16:creationId xmlns:a16="http://schemas.microsoft.com/office/drawing/2014/main" id="{15F26DEB-F868-486B-9A8D-2356A61FBB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40" name="Text Box 7">
          <a:extLst>
            <a:ext uri="{FF2B5EF4-FFF2-40B4-BE49-F238E27FC236}">
              <a16:creationId xmlns:a16="http://schemas.microsoft.com/office/drawing/2014/main" id="{EB76F55E-54C2-4849-840D-08090E600B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41" name="Text Box 7">
          <a:extLst>
            <a:ext uri="{FF2B5EF4-FFF2-40B4-BE49-F238E27FC236}">
              <a16:creationId xmlns:a16="http://schemas.microsoft.com/office/drawing/2014/main" id="{F52ACBD7-DB2A-4552-9D5F-F2CF11CE8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42" name="Text Box 7">
          <a:extLst>
            <a:ext uri="{FF2B5EF4-FFF2-40B4-BE49-F238E27FC236}">
              <a16:creationId xmlns:a16="http://schemas.microsoft.com/office/drawing/2014/main" id="{CBA9B4C4-380C-46A0-BC7E-13EFCC394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43" name="Text Box 7">
          <a:extLst>
            <a:ext uri="{FF2B5EF4-FFF2-40B4-BE49-F238E27FC236}">
              <a16:creationId xmlns:a16="http://schemas.microsoft.com/office/drawing/2014/main" id="{6B5E1A66-409C-4576-B357-31B5E3193B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44" name="Text Box 7">
          <a:extLst>
            <a:ext uri="{FF2B5EF4-FFF2-40B4-BE49-F238E27FC236}">
              <a16:creationId xmlns:a16="http://schemas.microsoft.com/office/drawing/2014/main" id="{F6AF7880-A783-4046-804C-26BA4274BA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45" name="Text Box 7">
          <a:extLst>
            <a:ext uri="{FF2B5EF4-FFF2-40B4-BE49-F238E27FC236}">
              <a16:creationId xmlns:a16="http://schemas.microsoft.com/office/drawing/2014/main" id="{9D5AC521-9113-4292-A6E6-115989FFE7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46" name="Text Box 7">
          <a:extLst>
            <a:ext uri="{FF2B5EF4-FFF2-40B4-BE49-F238E27FC236}">
              <a16:creationId xmlns:a16="http://schemas.microsoft.com/office/drawing/2014/main" id="{FC353960-E1E5-4F7B-AF42-F4AAF21BD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47" name="Text Box 7">
          <a:extLst>
            <a:ext uri="{FF2B5EF4-FFF2-40B4-BE49-F238E27FC236}">
              <a16:creationId xmlns:a16="http://schemas.microsoft.com/office/drawing/2014/main" id="{F85181CA-42EF-410E-BB05-7A71E8701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48" name="Text Box 7">
          <a:extLst>
            <a:ext uri="{FF2B5EF4-FFF2-40B4-BE49-F238E27FC236}">
              <a16:creationId xmlns:a16="http://schemas.microsoft.com/office/drawing/2014/main" id="{95FBBAE0-FD3C-4D60-81E8-81213EDAB8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49" name="Text Box 7">
          <a:extLst>
            <a:ext uri="{FF2B5EF4-FFF2-40B4-BE49-F238E27FC236}">
              <a16:creationId xmlns:a16="http://schemas.microsoft.com/office/drawing/2014/main" id="{16ECD34B-10BA-43ED-94D1-AA240A383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50" name="Text Box 7">
          <a:extLst>
            <a:ext uri="{FF2B5EF4-FFF2-40B4-BE49-F238E27FC236}">
              <a16:creationId xmlns:a16="http://schemas.microsoft.com/office/drawing/2014/main" id="{57D698B7-B217-482A-BBBF-11148C5701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51" name="Text Box 7">
          <a:extLst>
            <a:ext uri="{FF2B5EF4-FFF2-40B4-BE49-F238E27FC236}">
              <a16:creationId xmlns:a16="http://schemas.microsoft.com/office/drawing/2014/main" id="{BF144644-F33A-4581-A9C9-0B7050C64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52" name="Text Box 7">
          <a:extLst>
            <a:ext uri="{FF2B5EF4-FFF2-40B4-BE49-F238E27FC236}">
              <a16:creationId xmlns:a16="http://schemas.microsoft.com/office/drawing/2014/main" id="{DACE695C-504E-4588-8733-FFECAFF488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53" name="Text Box 7">
          <a:extLst>
            <a:ext uri="{FF2B5EF4-FFF2-40B4-BE49-F238E27FC236}">
              <a16:creationId xmlns:a16="http://schemas.microsoft.com/office/drawing/2014/main" id="{DE4985CF-524D-453C-8E0A-BCC6B45E2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54" name="Text Box 7">
          <a:extLst>
            <a:ext uri="{FF2B5EF4-FFF2-40B4-BE49-F238E27FC236}">
              <a16:creationId xmlns:a16="http://schemas.microsoft.com/office/drawing/2014/main" id="{FC3C4B1A-F9E5-4F2C-B21A-286048BF91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55" name="Text Box 7">
          <a:extLst>
            <a:ext uri="{FF2B5EF4-FFF2-40B4-BE49-F238E27FC236}">
              <a16:creationId xmlns:a16="http://schemas.microsoft.com/office/drawing/2014/main" id="{4A89A006-5364-43AD-9142-FDA2F0117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56" name="Text Box 7">
          <a:extLst>
            <a:ext uri="{FF2B5EF4-FFF2-40B4-BE49-F238E27FC236}">
              <a16:creationId xmlns:a16="http://schemas.microsoft.com/office/drawing/2014/main" id="{55BC7784-7E79-48D7-BBE5-ACA0515B4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57" name="Text Box 7">
          <a:extLst>
            <a:ext uri="{FF2B5EF4-FFF2-40B4-BE49-F238E27FC236}">
              <a16:creationId xmlns:a16="http://schemas.microsoft.com/office/drawing/2014/main" id="{7F3A801B-7704-4EF0-B3D2-E005E90B11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58" name="Text Box 7">
          <a:extLst>
            <a:ext uri="{FF2B5EF4-FFF2-40B4-BE49-F238E27FC236}">
              <a16:creationId xmlns:a16="http://schemas.microsoft.com/office/drawing/2014/main" id="{73F3295C-1F6D-4724-BD14-B1A801D32F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59" name="Text Box 7">
          <a:extLst>
            <a:ext uri="{FF2B5EF4-FFF2-40B4-BE49-F238E27FC236}">
              <a16:creationId xmlns:a16="http://schemas.microsoft.com/office/drawing/2014/main" id="{1DEBDFA2-7A3B-4A1F-B37E-13C56D140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60" name="Text Box 7">
          <a:extLst>
            <a:ext uri="{FF2B5EF4-FFF2-40B4-BE49-F238E27FC236}">
              <a16:creationId xmlns:a16="http://schemas.microsoft.com/office/drawing/2014/main" id="{44DF28F3-78F9-4E49-A40E-C6C6729949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61" name="Text Box 7">
          <a:extLst>
            <a:ext uri="{FF2B5EF4-FFF2-40B4-BE49-F238E27FC236}">
              <a16:creationId xmlns:a16="http://schemas.microsoft.com/office/drawing/2014/main" id="{D5EB0C62-0332-4B55-A649-ED7193B660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62" name="Text Box 7">
          <a:extLst>
            <a:ext uri="{FF2B5EF4-FFF2-40B4-BE49-F238E27FC236}">
              <a16:creationId xmlns:a16="http://schemas.microsoft.com/office/drawing/2014/main" id="{4299BA5C-DC44-497F-A196-2531D1CCD6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63" name="Text Box 7">
          <a:extLst>
            <a:ext uri="{FF2B5EF4-FFF2-40B4-BE49-F238E27FC236}">
              <a16:creationId xmlns:a16="http://schemas.microsoft.com/office/drawing/2014/main" id="{FE5D96C3-8FD5-4584-AAE4-A1C35D2B3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64" name="Text Box 7">
          <a:extLst>
            <a:ext uri="{FF2B5EF4-FFF2-40B4-BE49-F238E27FC236}">
              <a16:creationId xmlns:a16="http://schemas.microsoft.com/office/drawing/2014/main" id="{3908B636-24B4-47A0-BD8B-0BE628793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65" name="Text Box 7">
          <a:extLst>
            <a:ext uri="{FF2B5EF4-FFF2-40B4-BE49-F238E27FC236}">
              <a16:creationId xmlns:a16="http://schemas.microsoft.com/office/drawing/2014/main" id="{1B2A96AD-F88F-4C91-A141-5BB9FD0D9F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66" name="Text Box 7">
          <a:extLst>
            <a:ext uri="{FF2B5EF4-FFF2-40B4-BE49-F238E27FC236}">
              <a16:creationId xmlns:a16="http://schemas.microsoft.com/office/drawing/2014/main" id="{B4E28A3F-E39E-4AC1-A1AB-FD06D96A58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67" name="Text Box 7">
          <a:extLst>
            <a:ext uri="{FF2B5EF4-FFF2-40B4-BE49-F238E27FC236}">
              <a16:creationId xmlns:a16="http://schemas.microsoft.com/office/drawing/2014/main" id="{C1AAF989-73C3-4441-A480-E2D7DE84E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68" name="Text Box 7">
          <a:extLst>
            <a:ext uri="{FF2B5EF4-FFF2-40B4-BE49-F238E27FC236}">
              <a16:creationId xmlns:a16="http://schemas.microsoft.com/office/drawing/2014/main" id="{B11723F2-3390-4546-BB05-B7C47A86D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69" name="Text Box 7">
          <a:extLst>
            <a:ext uri="{FF2B5EF4-FFF2-40B4-BE49-F238E27FC236}">
              <a16:creationId xmlns:a16="http://schemas.microsoft.com/office/drawing/2014/main" id="{C9B94304-808C-4A1C-8767-D9C0A1ACC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70" name="Text Box 7">
          <a:extLst>
            <a:ext uri="{FF2B5EF4-FFF2-40B4-BE49-F238E27FC236}">
              <a16:creationId xmlns:a16="http://schemas.microsoft.com/office/drawing/2014/main" id="{08E471D3-78C8-4BF1-A031-25EB886A9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71" name="Text Box 7">
          <a:extLst>
            <a:ext uri="{FF2B5EF4-FFF2-40B4-BE49-F238E27FC236}">
              <a16:creationId xmlns:a16="http://schemas.microsoft.com/office/drawing/2014/main" id="{6C1A1E6D-EE7D-4AAE-8456-E6930617DC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72" name="Text Box 7">
          <a:extLst>
            <a:ext uri="{FF2B5EF4-FFF2-40B4-BE49-F238E27FC236}">
              <a16:creationId xmlns:a16="http://schemas.microsoft.com/office/drawing/2014/main" id="{581797C0-7B55-443C-ACC9-6C4B247A7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73" name="Text Box 7">
          <a:extLst>
            <a:ext uri="{FF2B5EF4-FFF2-40B4-BE49-F238E27FC236}">
              <a16:creationId xmlns:a16="http://schemas.microsoft.com/office/drawing/2014/main" id="{4D9AB4FF-E454-47B2-937C-AE7EA66399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74" name="Text Box 7">
          <a:extLst>
            <a:ext uri="{FF2B5EF4-FFF2-40B4-BE49-F238E27FC236}">
              <a16:creationId xmlns:a16="http://schemas.microsoft.com/office/drawing/2014/main" id="{73D5DD71-4F59-4E62-95EC-358F722357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75" name="Text Box 7">
          <a:extLst>
            <a:ext uri="{FF2B5EF4-FFF2-40B4-BE49-F238E27FC236}">
              <a16:creationId xmlns:a16="http://schemas.microsoft.com/office/drawing/2014/main" id="{A01A2A5A-45AE-4E0D-A097-6129A1054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76" name="Text Box 7">
          <a:extLst>
            <a:ext uri="{FF2B5EF4-FFF2-40B4-BE49-F238E27FC236}">
              <a16:creationId xmlns:a16="http://schemas.microsoft.com/office/drawing/2014/main" id="{1AADF2FC-D1E5-4172-984D-1F77C4E4E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77" name="Text Box 7">
          <a:extLst>
            <a:ext uri="{FF2B5EF4-FFF2-40B4-BE49-F238E27FC236}">
              <a16:creationId xmlns:a16="http://schemas.microsoft.com/office/drawing/2014/main" id="{F13A8F79-AD8B-42E5-8C8C-85930147B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78" name="Text Box 7">
          <a:extLst>
            <a:ext uri="{FF2B5EF4-FFF2-40B4-BE49-F238E27FC236}">
              <a16:creationId xmlns:a16="http://schemas.microsoft.com/office/drawing/2014/main" id="{6EF31637-7AF8-4823-9C99-1B9FABF466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79" name="Text Box 7">
          <a:extLst>
            <a:ext uri="{FF2B5EF4-FFF2-40B4-BE49-F238E27FC236}">
              <a16:creationId xmlns:a16="http://schemas.microsoft.com/office/drawing/2014/main" id="{9287EEC7-23DF-4D33-8188-395779609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80" name="Text Box 7">
          <a:extLst>
            <a:ext uri="{FF2B5EF4-FFF2-40B4-BE49-F238E27FC236}">
              <a16:creationId xmlns:a16="http://schemas.microsoft.com/office/drawing/2014/main" id="{EA4577DB-EF67-4142-B5D3-F343746DA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81" name="Text Box 7">
          <a:extLst>
            <a:ext uri="{FF2B5EF4-FFF2-40B4-BE49-F238E27FC236}">
              <a16:creationId xmlns:a16="http://schemas.microsoft.com/office/drawing/2014/main" id="{88D285AB-ED0A-43BB-8168-35B44DDE3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82" name="Text Box 7">
          <a:extLst>
            <a:ext uri="{FF2B5EF4-FFF2-40B4-BE49-F238E27FC236}">
              <a16:creationId xmlns:a16="http://schemas.microsoft.com/office/drawing/2014/main" id="{A6ABE580-A540-44E6-81B8-DCAF99261F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83" name="Text Box 7">
          <a:extLst>
            <a:ext uri="{FF2B5EF4-FFF2-40B4-BE49-F238E27FC236}">
              <a16:creationId xmlns:a16="http://schemas.microsoft.com/office/drawing/2014/main" id="{1E48C1EA-5536-4721-BA5B-E4F3EA41A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84" name="Text Box 7">
          <a:extLst>
            <a:ext uri="{FF2B5EF4-FFF2-40B4-BE49-F238E27FC236}">
              <a16:creationId xmlns:a16="http://schemas.microsoft.com/office/drawing/2014/main" id="{7232BBBB-3427-442A-B90E-1BFB6CC79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85" name="Text Box 7">
          <a:extLst>
            <a:ext uri="{FF2B5EF4-FFF2-40B4-BE49-F238E27FC236}">
              <a16:creationId xmlns:a16="http://schemas.microsoft.com/office/drawing/2014/main" id="{9B8E44CE-F1DB-407C-A269-DF6FE4D3F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86" name="Text Box 7">
          <a:extLst>
            <a:ext uri="{FF2B5EF4-FFF2-40B4-BE49-F238E27FC236}">
              <a16:creationId xmlns:a16="http://schemas.microsoft.com/office/drawing/2014/main" id="{DD0F7742-47C5-41F4-B5FF-8A91B719F2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87" name="Text Box 7">
          <a:extLst>
            <a:ext uri="{FF2B5EF4-FFF2-40B4-BE49-F238E27FC236}">
              <a16:creationId xmlns:a16="http://schemas.microsoft.com/office/drawing/2014/main" id="{BAC44FBA-A6B5-4EAE-9B28-816CD5A50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88" name="Text Box 7">
          <a:extLst>
            <a:ext uri="{FF2B5EF4-FFF2-40B4-BE49-F238E27FC236}">
              <a16:creationId xmlns:a16="http://schemas.microsoft.com/office/drawing/2014/main" id="{C4EF21F5-0FD0-4A89-BF1D-7D2E8F39F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89" name="Text Box 7">
          <a:extLst>
            <a:ext uri="{FF2B5EF4-FFF2-40B4-BE49-F238E27FC236}">
              <a16:creationId xmlns:a16="http://schemas.microsoft.com/office/drawing/2014/main" id="{D5773B02-0BE4-413E-A4AA-C81A5B977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90" name="Text Box 7">
          <a:extLst>
            <a:ext uri="{FF2B5EF4-FFF2-40B4-BE49-F238E27FC236}">
              <a16:creationId xmlns:a16="http://schemas.microsoft.com/office/drawing/2014/main" id="{A8C4FB4F-E2C6-4607-8E8C-DCF83E252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91" name="Text Box 7">
          <a:extLst>
            <a:ext uri="{FF2B5EF4-FFF2-40B4-BE49-F238E27FC236}">
              <a16:creationId xmlns:a16="http://schemas.microsoft.com/office/drawing/2014/main" id="{8455DD0A-1614-40D7-ACA9-252C27EE8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92" name="Text Box 7">
          <a:extLst>
            <a:ext uri="{FF2B5EF4-FFF2-40B4-BE49-F238E27FC236}">
              <a16:creationId xmlns:a16="http://schemas.microsoft.com/office/drawing/2014/main" id="{4026911B-9251-4F59-B7A0-C86FEB89BD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93" name="Text Box 7">
          <a:extLst>
            <a:ext uri="{FF2B5EF4-FFF2-40B4-BE49-F238E27FC236}">
              <a16:creationId xmlns:a16="http://schemas.microsoft.com/office/drawing/2014/main" id="{71C09813-836E-47B3-A8D6-F97C516C4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94" name="Text Box 7">
          <a:extLst>
            <a:ext uri="{FF2B5EF4-FFF2-40B4-BE49-F238E27FC236}">
              <a16:creationId xmlns:a16="http://schemas.microsoft.com/office/drawing/2014/main" id="{CFE0A63E-05A8-4B98-BBB3-1B41D36A0C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95" name="Text Box 7">
          <a:extLst>
            <a:ext uri="{FF2B5EF4-FFF2-40B4-BE49-F238E27FC236}">
              <a16:creationId xmlns:a16="http://schemas.microsoft.com/office/drawing/2014/main" id="{9E1FE83B-8359-4A39-8622-A18F06265F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96" name="Text Box 7">
          <a:extLst>
            <a:ext uri="{FF2B5EF4-FFF2-40B4-BE49-F238E27FC236}">
              <a16:creationId xmlns:a16="http://schemas.microsoft.com/office/drawing/2014/main" id="{B51C0542-9E89-45F2-A1D8-4D76F9E77C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97" name="Text Box 7">
          <a:extLst>
            <a:ext uri="{FF2B5EF4-FFF2-40B4-BE49-F238E27FC236}">
              <a16:creationId xmlns:a16="http://schemas.microsoft.com/office/drawing/2014/main" id="{B0DC5E60-5A37-412C-944D-8E9B03045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98" name="Text Box 7">
          <a:extLst>
            <a:ext uri="{FF2B5EF4-FFF2-40B4-BE49-F238E27FC236}">
              <a16:creationId xmlns:a16="http://schemas.microsoft.com/office/drawing/2014/main" id="{951AACEE-F403-4BFC-9FFE-C3CCC5CF9A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4999" name="Text Box 7">
          <a:extLst>
            <a:ext uri="{FF2B5EF4-FFF2-40B4-BE49-F238E27FC236}">
              <a16:creationId xmlns:a16="http://schemas.microsoft.com/office/drawing/2014/main" id="{88DE8B3E-1AB9-46B8-8BF4-42067A82C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000" name="Text Box 7">
          <a:extLst>
            <a:ext uri="{FF2B5EF4-FFF2-40B4-BE49-F238E27FC236}">
              <a16:creationId xmlns:a16="http://schemas.microsoft.com/office/drawing/2014/main" id="{7AD5CC15-C263-40A1-AD53-FFF196962A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001" name="Text Box 7">
          <a:extLst>
            <a:ext uri="{FF2B5EF4-FFF2-40B4-BE49-F238E27FC236}">
              <a16:creationId xmlns:a16="http://schemas.microsoft.com/office/drawing/2014/main" id="{A55DAD2B-6625-4228-883F-2FC025E2E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002" name="Text Box 7">
          <a:extLst>
            <a:ext uri="{FF2B5EF4-FFF2-40B4-BE49-F238E27FC236}">
              <a16:creationId xmlns:a16="http://schemas.microsoft.com/office/drawing/2014/main" id="{2AA00E83-FBE1-4799-986D-E9561E16F7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003" name="Text Box 7">
          <a:extLst>
            <a:ext uri="{FF2B5EF4-FFF2-40B4-BE49-F238E27FC236}">
              <a16:creationId xmlns:a16="http://schemas.microsoft.com/office/drawing/2014/main" id="{49861001-9FCD-4E7D-9020-0B6D3765A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004" name="Text Box 7">
          <a:extLst>
            <a:ext uri="{FF2B5EF4-FFF2-40B4-BE49-F238E27FC236}">
              <a16:creationId xmlns:a16="http://schemas.microsoft.com/office/drawing/2014/main" id="{074ACB05-B390-4170-BEAB-6477A6409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005" name="Text Box 7">
          <a:extLst>
            <a:ext uri="{FF2B5EF4-FFF2-40B4-BE49-F238E27FC236}">
              <a16:creationId xmlns:a16="http://schemas.microsoft.com/office/drawing/2014/main" id="{3AD06829-2C60-42A5-926B-4305BCC3E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006" name="Text Box 7">
          <a:extLst>
            <a:ext uri="{FF2B5EF4-FFF2-40B4-BE49-F238E27FC236}">
              <a16:creationId xmlns:a16="http://schemas.microsoft.com/office/drawing/2014/main" id="{66678CC2-8406-4AFF-8D2C-E5F04AF01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007" name="Text Box 7">
          <a:extLst>
            <a:ext uri="{FF2B5EF4-FFF2-40B4-BE49-F238E27FC236}">
              <a16:creationId xmlns:a16="http://schemas.microsoft.com/office/drawing/2014/main" id="{333A3BF0-C98C-4E71-80EA-FE4DAF9F6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008" name="Text Box 7">
          <a:extLst>
            <a:ext uri="{FF2B5EF4-FFF2-40B4-BE49-F238E27FC236}">
              <a16:creationId xmlns:a16="http://schemas.microsoft.com/office/drawing/2014/main" id="{A38DE34A-D56C-46C8-93DC-4D8009A97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5009" name="Text Box 7">
          <a:extLst>
            <a:ext uri="{FF2B5EF4-FFF2-40B4-BE49-F238E27FC236}">
              <a16:creationId xmlns:a16="http://schemas.microsoft.com/office/drawing/2014/main" id="{6ED6FB04-E6D0-4915-9AE2-DA898F35B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01" name="Text Box 7">
          <a:extLst>
            <a:ext uri="{FF2B5EF4-FFF2-40B4-BE49-F238E27FC236}">
              <a16:creationId xmlns:a16="http://schemas.microsoft.com/office/drawing/2014/main" id="{CA05F9C3-286C-44B5-B623-BF0080FB5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02" name="Text Box 7">
          <a:extLst>
            <a:ext uri="{FF2B5EF4-FFF2-40B4-BE49-F238E27FC236}">
              <a16:creationId xmlns:a16="http://schemas.microsoft.com/office/drawing/2014/main" id="{DDC866B4-D93A-49E4-875E-FBD5B2C6D4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03" name="Text Box 7">
          <a:extLst>
            <a:ext uri="{FF2B5EF4-FFF2-40B4-BE49-F238E27FC236}">
              <a16:creationId xmlns:a16="http://schemas.microsoft.com/office/drawing/2014/main" id="{B157FCA8-2F97-4B22-B64E-AB47F149CE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04" name="Text Box 7">
          <a:extLst>
            <a:ext uri="{FF2B5EF4-FFF2-40B4-BE49-F238E27FC236}">
              <a16:creationId xmlns:a16="http://schemas.microsoft.com/office/drawing/2014/main" id="{FA3AA4A1-91B6-4690-82AB-CC28F1C2A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05" name="Text Box 7">
          <a:extLst>
            <a:ext uri="{FF2B5EF4-FFF2-40B4-BE49-F238E27FC236}">
              <a16:creationId xmlns:a16="http://schemas.microsoft.com/office/drawing/2014/main" id="{1158B6A7-CEB3-4A24-A585-1EF298AE8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06" name="Text Box 7">
          <a:extLst>
            <a:ext uri="{FF2B5EF4-FFF2-40B4-BE49-F238E27FC236}">
              <a16:creationId xmlns:a16="http://schemas.microsoft.com/office/drawing/2014/main" id="{EBB81AEE-C67B-4337-A5E7-33C3DCE09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07" name="Text Box 7">
          <a:extLst>
            <a:ext uri="{FF2B5EF4-FFF2-40B4-BE49-F238E27FC236}">
              <a16:creationId xmlns:a16="http://schemas.microsoft.com/office/drawing/2014/main" id="{8C8C52AC-E87D-46D0-904D-94922B9B0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08" name="Text Box 7">
          <a:extLst>
            <a:ext uri="{FF2B5EF4-FFF2-40B4-BE49-F238E27FC236}">
              <a16:creationId xmlns:a16="http://schemas.microsoft.com/office/drawing/2014/main" id="{F3F30D91-2E60-4FCB-BC26-C185B00CCE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09" name="Text Box 7">
          <a:extLst>
            <a:ext uri="{FF2B5EF4-FFF2-40B4-BE49-F238E27FC236}">
              <a16:creationId xmlns:a16="http://schemas.microsoft.com/office/drawing/2014/main" id="{D52E08DC-4618-4281-8B7A-4D1780F0B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10" name="Text Box 7">
          <a:extLst>
            <a:ext uri="{FF2B5EF4-FFF2-40B4-BE49-F238E27FC236}">
              <a16:creationId xmlns:a16="http://schemas.microsoft.com/office/drawing/2014/main" id="{CFF3FE8F-29C3-4AB2-AA5E-6C812C7CD0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11" name="Text Box 7">
          <a:extLst>
            <a:ext uri="{FF2B5EF4-FFF2-40B4-BE49-F238E27FC236}">
              <a16:creationId xmlns:a16="http://schemas.microsoft.com/office/drawing/2014/main" id="{06B13DAB-6815-4E9F-9E05-5B81F85AD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12" name="Text Box 7">
          <a:extLst>
            <a:ext uri="{FF2B5EF4-FFF2-40B4-BE49-F238E27FC236}">
              <a16:creationId xmlns:a16="http://schemas.microsoft.com/office/drawing/2014/main" id="{C8E24D9E-37C7-471F-9650-51CB3EF213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13" name="Text Box 7">
          <a:extLst>
            <a:ext uri="{FF2B5EF4-FFF2-40B4-BE49-F238E27FC236}">
              <a16:creationId xmlns:a16="http://schemas.microsoft.com/office/drawing/2014/main" id="{69E6D8B5-8150-4B31-9026-7DC4CAC566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14" name="Text Box 7">
          <a:extLst>
            <a:ext uri="{FF2B5EF4-FFF2-40B4-BE49-F238E27FC236}">
              <a16:creationId xmlns:a16="http://schemas.microsoft.com/office/drawing/2014/main" id="{A0582190-C1EC-449C-8A93-33F0AE778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15" name="Text Box 7">
          <a:extLst>
            <a:ext uri="{FF2B5EF4-FFF2-40B4-BE49-F238E27FC236}">
              <a16:creationId xmlns:a16="http://schemas.microsoft.com/office/drawing/2014/main" id="{5662164D-39A0-4873-A693-DCF697049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16" name="Text Box 7">
          <a:extLst>
            <a:ext uri="{FF2B5EF4-FFF2-40B4-BE49-F238E27FC236}">
              <a16:creationId xmlns:a16="http://schemas.microsoft.com/office/drawing/2014/main" id="{D565AE3A-3D33-4D22-9A25-47A348512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17" name="Text Box 7">
          <a:extLst>
            <a:ext uri="{FF2B5EF4-FFF2-40B4-BE49-F238E27FC236}">
              <a16:creationId xmlns:a16="http://schemas.microsoft.com/office/drawing/2014/main" id="{15C40E3D-284C-467F-9EA9-4B068F82D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18" name="Text Box 7">
          <a:extLst>
            <a:ext uri="{FF2B5EF4-FFF2-40B4-BE49-F238E27FC236}">
              <a16:creationId xmlns:a16="http://schemas.microsoft.com/office/drawing/2014/main" id="{B5898003-FAF1-45C6-A404-3F634F581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19" name="Text Box 7">
          <a:extLst>
            <a:ext uri="{FF2B5EF4-FFF2-40B4-BE49-F238E27FC236}">
              <a16:creationId xmlns:a16="http://schemas.microsoft.com/office/drawing/2014/main" id="{D164C859-2EA0-4726-9302-6684AB24A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20" name="Text Box 7">
          <a:extLst>
            <a:ext uri="{FF2B5EF4-FFF2-40B4-BE49-F238E27FC236}">
              <a16:creationId xmlns:a16="http://schemas.microsoft.com/office/drawing/2014/main" id="{D8314008-D7C5-447B-8B11-8FD38B710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21" name="Text Box 7">
          <a:extLst>
            <a:ext uri="{FF2B5EF4-FFF2-40B4-BE49-F238E27FC236}">
              <a16:creationId xmlns:a16="http://schemas.microsoft.com/office/drawing/2014/main" id="{2F25E35D-C08F-41AF-A932-521CA74AD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22" name="Text Box 7">
          <a:extLst>
            <a:ext uri="{FF2B5EF4-FFF2-40B4-BE49-F238E27FC236}">
              <a16:creationId xmlns:a16="http://schemas.microsoft.com/office/drawing/2014/main" id="{2419B1A2-D8F7-4395-A80F-077478A2A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23" name="Text Box 7">
          <a:extLst>
            <a:ext uri="{FF2B5EF4-FFF2-40B4-BE49-F238E27FC236}">
              <a16:creationId xmlns:a16="http://schemas.microsoft.com/office/drawing/2014/main" id="{81A53068-E013-4D3A-9020-C03D874A7C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24" name="Text Box 7">
          <a:extLst>
            <a:ext uri="{FF2B5EF4-FFF2-40B4-BE49-F238E27FC236}">
              <a16:creationId xmlns:a16="http://schemas.microsoft.com/office/drawing/2014/main" id="{A8DBA77B-D287-4710-9125-8DFA8DE8C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25" name="Text Box 7">
          <a:extLst>
            <a:ext uri="{FF2B5EF4-FFF2-40B4-BE49-F238E27FC236}">
              <a16:creationId xmlns:a16="http://schemas.microsoft.com/office/drawing/2014/main" id="{24BD8ABA-1981-4675-9311-73737199C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26" name="Text Box 7">
          <a:extLst>
            <a:ext uri="{FF2B5EF4-FFF2-40B4-BE49-F238E27FC236}">
              <a16:creationId xmlns:a16="http://schemas.microsoft.com/office/drawing/2014/main" id="{F08C07BC-D690-48F3-9E17-39254F57D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27" name="Text Box 7">
          <a:extLst>
            <a:ext uri="{FF2B5EF4-FFF2-40B4-BE49-F238E27FC236}">
              <a16:creationId xmlns:a16="http://schemas.microsoft.com/office/drawing/2014/main" id="{4B63F181-2BBD-4401-BAED-67AB3B6D95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28" name="Text Box 7">
          <a:extLst>
            <a:ext uri="{FF2B5EF4-FFF2-40B4-BE49-F238E27FC236}">
              <a16:creationId xmlns:a16="http://schemas.microsoft.com/office/drawing/2014/main" id="{8593F79C-2972-4676-9942-CDD74820D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29" name="Text Box 7">
          <a:extLst>
            <a:ext uri="{FF2B5EF4-FFF2-40B4-BE49-F238E27FC236}">
              <a16:creationId xmlns:a16="http://schemas.microsoft.com/office/drawing/2014/main" id="{E24A5FB0-F18C-482B-A565-EE62FDE09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30" name="Text Box 7">
          <a:extLst>
            <a:ext uri="{FF2B5EF4-FFF2-40B4-BE49-F238E27FC236}">
              <a16:creationId xmlns:a16="http://schemas.microsoft.com/office/drawing/2014/main" id="{F83D7051-5C45-49C2-8261-33045EEB6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31" name="Text Box 7">
          <a:extLst>
            <a:ext uri="{FF2B5EF4-FFF2-40B4-BE49-F238E27FC236}">
              <a16:creationId xmlns:a16="http://schemas.microsoft.com/office/drawing/2014/main" id="{5A76E41F-A04A-47CA-B8CA-470F93FB9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32" name="Text Box 7">
          <a:extLst>
            <a:ext uri="{FF2B5EF4-FFF2-40B4-BE49-F238E27FC236}">
              <a16:creationId xmlns:a16="http://schemas.microsoft.com/office/drawing/2014/main" id="{CAAABB5B-8123-4265-95C0-77F2E4F87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33" name="Text Box 7">
          <a:extLst>
            <a:ext uri="{FF2B5EF4-FFF2-40B4-BE49-F238E27FC236}">
              <a16:creationId xmlns:a16="http://schemas.microsoft.com/office/drawing/2014/main" id="{43A500E2-9166-4AF5-A6EB-CB5F1D9B6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34" name="Text Box 7">
          <a:extLst>
            <a:ext uri="{FF2B5EF4-FFF2-40B4-BE49-F238E27FC236}">
              <a16:creationId xmlns:a16="http://schemas.microsoft.com/office/drawing/2014/main" id="{F0E13C94-F489-42F8-BF66-FE5603299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35" name="Text Box 7">
          <a:extLst>
            <a:ext uri="{FF2B5EF4-FFF2-40B4-BE49-F238E27FC236}">
              <a16:creationId xmlns:a16="http://schemas.microsoft.com/office/drawing/2014/main" id="{8EB1860E-B1D5-4391-978D-92EDE706DD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36" name="Text Box 7">
          <a:extLst>
            <a:ext uri="{FF2B5EF4-FFF2-40B4-BE49-F238E27FC236}">
              <a16:creationId xmlns:a16="http://schemas.microsoft.com/office/drawing/2014/main" id="{94A490CC-20AE-4F56-83AD-8E335235E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37" name="Text Box 7">
          <a:extLst>
            <a:ext uri="{FF2B5EF4-FFF2-40B4-BE49-F238E27FC236}">
              <a16:creationId xmlns:a16="http://schemas.microsoft.com/office/drawing/2014/main" id="{A5D79456-18F9-4C6B-84BE-1523E721D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38" name="Text Box 7">
          <a:extLst>
            <a:ext uri="{FF2B5EF4-FFF2-40B4-BE49-F238E27FC236}">
              <a16:creationId xmlns:a16="http://schemas.microsoft.com/office/drawing/2014/main" id="{C3709372-881F-4AEE-9412-7E3E9E1D8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39" name="Text Box 7">
          <a:extLst>
            <a:ext uri="{FF2B5EF4-FFF2-40B4-BE49-F238E27FC236}">
              <a16:creationId xmlns:a16="http://schemas.microsoft.com/office/drawing/2014/main" id="{EAC46B79-2677-4074-BBE2-442766622E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40" name="Text Box 7">
          <a:extLst>
            <a:ext uri="{FF2B5EF4-FFF2-40B4-BE49-F238E27FC236}">
              <a16:creationId xmlns:a16="http://schemas.microsoft.com/office/drawing/2014/main" id="{1677C833-1646-498D-B2C4-EF2EF4EAE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41" name="Text Box 7">
          <a:extLst>
            <a:ext uri="{FF2B5EF4-FFF2-40B4-BE49-F238E27FC236}">
              <a16:creationId xmlns:a16="http://schemas.microsoft.com/office/drawing/2014/main" id="{46685969-BE0F-4337-B015-4415AC56A0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42" name="Text Box 7">
          <a:extLst>
            <a:ext uri="{FF2B5EF4-FFF2-40B4-BE49-F238E27FC236}">
              <a16:creationId xmlns:a16="http://schemas.microsoft.com/office/drawing/2014/main" id="{100AEDF7-D11D-43D7-BBCB-B58BCE89F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43" name="Text Box 7">
          <a:extLst>
            <a:ext uri="{FF2B5EF4-FFF2-40B4-BE49-F238E27FC236}">
              <a16:creationId xmlns:a16="http://schemas.microsoft.com/office/drawing/2014/main" id="{ED19C247-5F90-4690-9E54-649A5BD08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44" name="Text Box 7">
          <a:extLst>
            <a:ext uri="{FF2B5EF4-FFF2-40B4-BE49-F238E27FC236}">
              <a16:creationId xmlns:a16="http://schemas.microsoft.com/office/drawing/2014/main" id="{B51AB0BD-8C4F-49E9-A344-9748F4C146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45" name="Text Box 7">
          <a:extLst>
            <a:ext uri="{FF2B5EF4-FFF2-40B4-BE49-F238E27FC236}">
              <a16:creationId xmlns:a16="http://schemas.microsoft.com/office/drawing/2014/main" id="{37234E32-A377-4B4D-9B51-BC8008D00E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46" name="Text Box 7">
          <a:extLst>
            <a:ext uri="{FF2B5EF4-FFF2-40B4-BE49-F238E27FC236}">
              <a16:creationId xmlns:a16="http://schemas.microsoft.com/office/drawing/2014/main" id="{DF1E7DEE-97A9-4507-9D96-E6073B918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47" name="Text Box 7">
          <a:extLst>
            <a:ext uri="{FF2B5EF4-FFF2-40B4-BE49-F238E27FC236}">
              <a16:creationId xmlns:a16="http://schemas.microsoft.com/office/drawing/2014/main" id="{C3D6F5CF-9F41-4DCB-9C3C-7A02ACF0B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48" name="Text Box 7">
          <a:extLst>
            <a:ext uri="{FF2B5EF4-FFF2-40B4-BE49-F238E27FC236}">
              <a16:creationId xmlns:a16="http://schemas.microsoft.com/office/drawing/2014/main" id="{0882503D-C38A-4480-B7B7-4EB7E94152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49" name="Text Box 7">
          <a:extLst>
            <a:ext uri="{FF2B5EF4-FFF2-40B4-BE49-F238E27FC236}">
              <a16:creationId xmlns:a16="http://schemas.microsoft.com/office/drawing/2014/main" id="{0B3B9DAD-F941-45CD-900B-110FFAA27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50" name="Text Box 7">
          <a:extLst>
            <a:ext uri="{FF2B5EF4-FFF2-40B4-BE49-F238E27FC236}">
              <a16:creationId xmlns:a16="http://schemas.microsoft.com/office/drawing/2014/main" id="{7265FD13-CD0E-4604-B5A8-D715C5F59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51" name="Text Box 7">
          <a:extLst>
            <a:ext uri="{FF2B5EF4-FFF2-40B4-BE49-F238E27FC236}">
              <a16:creationId xmlns:a16="http://schemas.microsoft.com/office/drawing/2014/main" id="{99B74450-12A7-46A4-8D9B-DB1864DDFE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52" name="Text Box 7">
          <a:extLst>
            <a:ext uri="{FF2B5EF4-FFF2-40B4-BE49-F238E27FC236}">
              <a16:creationId xmlns:a16="http://schemas.microsoft.com/office/drawing/2014/main" id="{BE50AC36-DA6E-42D3-A276-F6B78AC90D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53" name="Text Box 7">
          <a:extLst>
            <a:ext uri="{FF2B5EF4-FFF2-40B4-BE49-F238E27FC236}">
              <a16:creationId xmlns:a16="http://schemas.microsoft.com/office/drawing/2014/main" id="{8E1DD621-ABD8-44CF-8FB8-2FA605BDE2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54" name="Text Box 7">
          <a:extLst>
            <a:ext uri="{FF2B5EF4-FFF2-40B4-BE49-F238E27FC236}">
              <a16:creationId xmlns:a16="http://schemas.microsoft.com/office/drawing/2014/main" id="{57A349D4-F593-4423-8E52-4CB9346206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55" name="Text Box 7">
          <a:extLst>
            <a:ext uri="{FF2B5EF4-FFF2-40B4-BE49-F238E27FC236}">
              <a16:creationId xmlns:a16="http://schemas.microsoft.com/office/drawing/2014/main" id="{A13BDA63-3581-4D2D-86F2-9682CC29A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56" name="Text Box 7">
          <a:extLst>
            <a:ext uri="{FF2B5EF4-FFF2-40B4-BE49-F238E27FC236}">
              <a16:creationId xmlns:a16="http://schemas.microsoft.com/office/drawing/2014/main" id="{375B52E3-4B98-45F2-A7B0-323EF3B0B5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57" name="Text Box 7">
          <a:extLst>
            <a:ext uri="{FF2B5EF4-FFF2-40B4-BE49-F238E27FC236}">
              <a16:creationId xmlns:a16="http://schemas.microsoft.com/office/drawing/2014/main" id="{785E016D-40D4-4808-A832-7CA4002217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58" name="Text Box 7">
          <a:extLst>
            <a:ext uri="{FF2B5EF4-FFF2-40B4-BE49-F238E27FC236}">
              <a16:creationId xmlns:a16="http://schemas.microsoft.com/office/drawing/2014/main" id="{FF8DF1F6-E7F8-4FF4-BB97-98D1244F81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59" name="Text Box 7">
          <a:extLst>
            <a:ext uri="{FF2B5EF4-FFF2-40B4-BE49-F238E27FC236}">
              <a16:creationId xmlns:a16="http://schemas.microsoft.com/office/drawing/2014/main" id="{3D0D2561-0E6C-4D31-87A9-08719CAE3A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60" name="Text Box 7">
          <a:extLst>
            <a:ext uri="{FF2B5EF4-FFF2-40B4-BE49-F238E27FC236}">
              <a16:creationId xmlns:a16="http://schemas.microsoft.com/office/drawing/2014/main" id="{86964B9C-E7C1-4AF9-AC1F-43FC4B7D1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61" name="Text Box 7">
          <a:extLst>
            <a:ext uri="{FF2B5EF4-FFF2-40B4-BE49-F238E27FC236}">
              <a16:creationId xmlns:a16="http://schemas.microsoft.com/office/drawing/2014/main" id="{46EB653A-FDFA-4416-A158-3DABD7BAB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62" name="Text Box 7">
          <a:extLst>
            <a:ext uri="{FF2B5EF4-FFF2-40B4-BE49-F238E27FC236}">
              <a16:creationId xmlns:a16="http://schemas.microsoft.com/office/drawing/2014/main" id="{26ECA837-CEDF-462D-84DE-3A6CEC3BDC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63" name="Text Box 7">
          <a:extLst>
            <a:ext uri="{FF2B5EF4-FFF2-40B4-BE49-F238E27FC236}">
              <a16:creationId xmlns:a16="http://schemas.microsoft.com/office/drawing/2014/main" id="{28DA5BBE-7E7F-4D71-B1F9-606C87C08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64" name="Text Box 7">
          <a:extLst>
            <a:ext uri="{FF2B5EF4-FFF2-40B4-BE49-F238E27FC236}">
              <a16:creationId xmlns:a16="http://schemas.microsoft.com/office/drawing/2014/main" id="{5446ED60-00A0-41D4-9FC5-78B157C0B0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65" name="Text Box 7">
          <a:extLst>
            <a:ext uri="{FF2B5EF4-FFF2-40B4-BE49-F238E27FC236}">
              <a16:creationId xmlns:a16="http://schemas.microsoft.com/office/drawing/2014/main" id="{A2FEF0D6-C575-4777-925D-4202CD098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66" name="Text Box 7">
          <a:extLst>
            <a:ext uri="{FF2B5EF4-FFF2-40B4-BE49-F238E27FC236}">
              <a16:creationId xmlns:a16="http://schemas.microsoft.com/office/drawing/2014/main" id="{55ADF3DB-DE02-416C-B9E9-FD33C89BE5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67" name="Text Box 7">
          <a:extLst>
            <a:ext uri="{FF2B5EF4-FFF2-40B4-BE49-F238E27FC236}">
              <a16:creationId xmlns:a16="http://schemas.microsoft.com/office/drawing/2014/main" id="{87EF744C-9331-4D23-8F73-6A46762F63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68" name="Text Box 7">
          <a:extLst>
            <a:ext uri="{FF2B5EF4-FFF2-40B4-BE49-F238E27FC236}">
              <a16:creationId xmlns:a16="http://schemas.microsoft.com/office/drawing/2014/main" id="{DBF45D44-95F3-41C4-AF6A-232A7CEFEC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69" name="Text Box 7">
          <a:extLst>
            <a:ext uri="{FF2B5EF4-FFF2-40B4-BE49-F238E27FC236}">
              <a16:creationId xmlns:a16="http://schemas.microsoft.com/office/drawing/2014/main" id="{ED5269BF-687A-4CB1-8B61-A351417602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70" name="Text Box 7">
          <a:extLst>
            <a:ext uri="{FF2B5EF4-FFF2-40B4-BE49-F238E27FC236}">
              <a16:creationId xmlns:a16="http://schemas.microsoft.com/office/drawing/2014/main" id="{F874BF93-EF12-46EC-9496-1738023F1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71" name="Text Box 7">
          <a:extLst>
            <a:ext uri="{FF2B5EF4-FFF2-40B4-BE49-F238E27FC236}">
              <a16:creationId xmlns:a16="http://schemas.microsoft.com/office/drawing/2014/main" id="{4076BB86-D769-4F46-8145-46459E4E8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72" name="Text Box 7">
          <a:extLst>
            <a:ext uri="{FF2B5EF4-FFF2-40B4-BE49-F238E27FC236}">
              <a16:creationId xmlns:a16="http://schemas.microsoft.com/office/drawing/2014/main" id="{39819090-C69C-436A-80F2-58E9895FE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73" name="Text Box 7">
          <a:extLst>
            <a:ext uri="{FF2B5EF4-FFF2-40B4-BE49-F238E27FC236}">
              <a16:creationId xmlns:a16="http://schemas.microsoft.com/office/drawing/2014/main" id="{C499402B-5FEF-4F94-866B-6C4CDDB89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74" name="Text Box 7">
          <a:extLst>
            <a:ext uri="{FF2B5EF4-FFF2-40B4-BE49-F238E27FC236}">
              <a16:creationId xmlns:a16="http://schemas.microsoft.com/office/drawing/2014/main" id="{90623B0E-DC19-40DF-97B2-61345EDE10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75" name="Text Box 7">
          <a:extLst>
            <a:ext uri="{FF2B5EF4-FFF2-40B4-BE49-F238E27FC236}">
              <a16:creationId xmlns:a16="http://schemas.microsoft.com/office/drawing/2014/main" id="{5B0171EA-39DD-4D15-88C6-7B84E4D60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76" name="Text Box 7">
          <a:extLst>
            <a:ext uri="{FF2B5EF4-FFF2-40B4-BE49-F238E27FC236}">
              <a16:creationId xmlns:a16="http://schemas.microsoft.com/office/drawing/2014/main" id="{8097C849-F49D-4CD0-9F05-3F915CE7A1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77" name="Text Box 7">
          <a:extLst>
            <a:ext uri="{FF2B5EF4-FFF2-40B4-BE49-F238E27FC236}">
              <a16:creationId xmlns:a16="http://schemas.microsoft.com/office/drawing/2014/main" id="{99DE8721-7B35-4C04-80E9-CB181BF05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78" name="Text Box 7">
          <a:extLst>
            <a:ext uri="{FF2B5EF4-FFF2-40B4-BE49-F238E27FC236}">
              <a16:creationId xmlns:a16="http://schemas.microsoft.com/office/drawing/2014/main" id="{55E190E8-112B-4601-842C-C0B413A3B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79" name="Text Box 7">
          <a:extLst>
            <a:ext uri="{FF2B5EF4-FFF2-40B4-BE49-F238E27FC236}">
              <a16:creationId xmlns:a16="http://schemas.microsoft.com/office/drawing/2014/main" id="{48F3E974-481C-43AC-B30C-263F3FC96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80" name="Text Box 7">
          <a:extLst>
            <a:ext uri="{FF2B5EF4-FFF2-40B4-BE49-F238E27FC236}">
              <a16:creationId xmlns:a16="http://schemas.microsoft.com/office/drawing/2014/main" id="{ACC26E3E-E7D4-469F-9709-8EC16E210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81" name="Text Box 7">
          <a:extLst>
            <a:ext uri="{FF2B5EF4-FFF2-40B4-BE49-F238E27FC236}">
              <a16:creationId xmlns:a16="http://schemas.microsoft.com/office/drawing/2014/main" id="{9AF716B4-A9B9-4CC8-8B46-AFC6E66DBA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82" name="Text Box 7">
          <a:extLst>
            <a:ext uri="{FF2B5EF4-FFF2-40B4-BE49-F238E27FC236}">
              <a16:creationId xmlns:a16="http://schemas.microsoft.com/office/drawing/2014/main" id="{B11C24D3-9813-4C4C-99AC-AF857BB32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83" name="Text Box 7">
          <a:extLst>
            <a:ext uri="{FF2B5EF4-FFF2-40B4-BE49-F238E27FC236}">
              <a16:creationId xmlns:a16="http://schemas.microsoft.com/office/drawing/2014/main" id="{9C690C1A-2659-43D6-BDE5-CBC297861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84" name="Text Box 7">
          <a:extLst>
            <a:ext uri="{FF2B5EF4-FFF2-40B4-BE49-F238E27FC236}">
              <a16:creationId xmlns:a16="http://schemas.microsoft.com/office/drawing/2014/main" id="{12C3FE1F-30E4-4298-8A02-C9644B064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85" name="Text Box 7">
          <a:extLst>
            <a:ext uri="{FF2B5EF4-FFF2-40B4-BE49-F238E27FC236}">
              <a16:creationId xmlns:a16="http://schemas.microsoft.com/office/drawing/2014/main" id="{BF5BC5ED-F0D8-4562-8D26-C62169A5F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86" name="Text Box 7">
          <a:extLst>
            <a:ext uri="{FF2B5EF4-FFF2-40B4-BE49-F238E27FC236}">
              <a16:creationId xmlns:a16="http://schemas.microsoft.com/office/drawing/2014/main" id="{A525EAB3-023F-4746-8DA0-17285579E4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87" name="Text Box 7">
          <a:extLst>
            <a:ext uri="{FF2B5EF4-FFF2-40B4-BE49-F238E27FC236}">
              <a16:creationId xmlns:a16="http://schemas.microsoft.com/office/drawing/2014/main" id="{712272B1-D8EC-43B0-B510-089D2E8C73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88" name="Text Box 7">
          <a:extLst>
            <a:ext uri="{FF2B5EF4-FFF2-40B4-BE49-F238E27FC236}">
              <a16:creationId xmlns:a16="http://schemas.microsoft.com/office/drawing/2014/main" id="{E29A09F8-F326-4D9D-842A-AC4BDABC3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89" name="Text Box 7">
          <a:extLst>
            <a:ext uri="{FF2B5EF4-FFF2-40B4-BE49-F238E27FC236}">
              <a16:creationId xmlns:a16="http://schemas.microsoft.com/office/drawing/2014/main" id="{CF310668-2A89-4AEE-9F9B-DC79146708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90" name="Text Box 7">
          <a:extLst>
            <a:ext uri="{FF2B5EF4-FFF2-40B4-BE49-F238E27FC236}">
              <a16:creationId xmlns:a16="http://schemas.microsoft.com/office/drawing/2014/main" id="{C74D35DB-812F-4DBF-B0D3-8BE2C93129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91" name="Text Box 7">
          <a:extLst>
            <a:ext uri="{FF2B5EF4-FFF2-40B4-BE49-F238E27FC236}">
              <a16:creationId xmlns:a16="http://schemas.microsoft.com/office/drawing/2014/main" id="{842114C7-F789-4092-827C-50D4016747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92" name="Text Box 7">
          <a:extLst>
            <a:ext uri="{FF2B5EF4-FFF2-40B4-BE49-F238E27FC236}">
              <a16:creationId xmlns:a16="http://schemas.microsoft.com/office/drawing/2014/main" id="{4A3D6205-4B0C-4193-B4C7-46F537485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93" name="Text Box 7">
          <a:extLst>
            <a:ext uri="{FF2B5EF4-FFF2-40B4-BE49-F238E27FC236}">
              <a16:creationId xmlns:a16="http://schemas.microsoft.com/office/drawing/2014/main" id="{93D5F3E1-7C00-45FF-BCAB-00DF636C7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94" name="Text Box 7">
          <a:extLst>
            <a:ext uri="{FF2B5EF4-FFF2-40B4-BE49-F238E27FC236}">
              <a16:creationId xmlns:a16="http://schemas.microsoft.com/office/drawing/2014/main" id="{8E1668DB-B749-4F7C-900A-35A07F2B9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95" name="Text Box 7">
          <a:extLst>
            <a:ext uri="{FF2B5EF4-FFF2-40B4-BE49-F238E27FC236}">
              <a16:creationId xmlns:a16="http://schemas.microsoft.com/office/drawing/2014/main" id="{F46F671C-522F-486B-881B-8C436F868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96" name="Text Box 7">
          <a:extLst>
            <a:ext uri="{FF2B5EF4-FFF2-40B4-BE49-F238E27FC236}">
              <a16:creationId xmlns:a16="http://schemas.microsoft.com/office/drawing/2014/main" id="{026374CC-75A1-456E-AE9F-B71FDEB40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97" name="Text Box 7">
          <a:extLst>
            <a:ext uri="{FF2B5EF4-FFF2-40B4-BE49-F238E27FC236}">
              <a16:creationId xmlns:a16="http://schemas.microsoft.com/office/drawing/2014/main" id="{5133CF6B-A55A-466F-8CE4-61A18A414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98" name="Text Box 7">
          <a:extLst>
            <a:ext uri="{FF2B5EF4-FFF2-40B4-BE49-F238E27FC236}">
              <a16:creationId xmlns:a16="http://schemas.microsoft.com/office/drawing/2014/main" id="{B9984A4E-ADE9-44FB-A35F-5870C0A38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199" name="Text Box 7">
          <a:extLst>
            <a:ext uri="{FF2B5EF4-FFF2-40B4-BE49-F238E27FC236}">
              <a16:creationId xmlns:a16="http://schemas.microsoft.com/office/drawing/2014/main" id="{B3F15E1A-C877-4213-A077-D91FA9D9F0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00" name="Text Box 7">
          <a:extLst>
            <a:ext uri="{FF2B5EF4-FFF2-40B4-BE49-F238E27FC236}">
              <a16:creationId xmlns:a16="http://schemas.microsoft.com/office/drawing/2014/main" id="{1D5A1BD4-7116-473C-8B19-16A80AB9D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01" name="Text Box 7">
          <a:extLst>
            <a:ext uri="{FF2B5EF4-FFF2-40B4-BE49-F238E27FC236}">
              <a16:creationId xmlns:a16="http://schemas.microsoft.com/office/drawing/2014/main" id="{80F30DF4-122C-40C9-82AE-9E39AF391C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02" name="Text Box 7">
          <a:extLst>
            <a:ext uri="{FF2B5EF4-FFF2-40B4-BE49-F238E27FC236}">
              <a16:creationId xmlns:a16="http://schemas.microsoft.com/office/drawing/2014/main" id="{E8E9B003-5EA7-4A40-A3C1-87935E6965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03" name="Text Box 7">
          <a:extLst>
            <a:ext uri="{FF2B5EF4-FFF2-40B4-BE49-F238E27FC236}">
              <a16:creationId xmlns:a16="http://schemas.microsoft.com/office/drawing/2014/main" id="{107D8513-C7F7-478B-BF78-8143A1BE1C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04" name="Text Box 7">
          <a:extLst>
            <a:ext uri="{FF2B5EF4-FFF2-40B4-BE49-F238E27FC236}">
              <a16:creationId xmlns:a16="http://schemas.microsoft.com/office/drawing/2014/main" id="{B5A51F66-117E-4623-8C6F-8F51C71CC1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05" name="Text Box 7">
          <a:extLst>
            <a:ext uri="{FF2B5EF4-FFF2-40B4-BE49-F238E27FC236}">
              <a16:creationId xmlns:a16="http://schemas.microsoft.com/office/drawing/2014/main" id="{5CCEC555-926F-4A3A-8F16-B6753E5A1C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06" name="Text Box 7">
          <a:extLst>
            <a:ext uri="{FF2B5EF4-FFF2-40B4-BE49-F238E27FC236}">
              <a16:creationId xmlns:a16="http://schemas.microsoft.com/office/drawing/2014/main" id="{0633299B-13A6-4C2A-9A4B-882E7C3F7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07" name="Text Box 7">
          <a:extLst>
            <a:ext uri="{FF2B5EF4-FFF2-40B4-BE49-F238E27FC236}">
              <a16:creationId xmlns:a16="http://schemas.microsoft.com/office/drawing/2014/main" id="{EA38056A-C6CE-4060-B1FE-8BDC80DB6F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08" name="Text Box 7">
          <a:extLst>
            <a:ext uri="{FF2B5EF4-FFF2-40B4-BE49-F238E27FC236}">
              <a16:creationId xmlns:a16="http://schemas.microsoft.com/office/drawing/2014/main" id="{B4EA95D3-06AB-4D15-9A12-BDBD3CF0A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09" name="Text Box 7">
          <a:extLst>
            <a:ext uri="{FF2B5EF4-FFF2-40B4-BE49-F238E27FC236}">
              <a16:creationId xmlns:a16="http://schemas.microsoft.com/office/drawing/2014/main" id="{BF4817DB-24F0-4465-AB0D-2EC42B106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10" name="Text Box 7">
          <a:extLst>
            <a:ext uri="{FF2B5EF4-FFF2-40B4-BE49-F238E27FC236}">
              <a16:creationId xmlns:a16="http://schemas.microsoft.com/office/drawing/2014/main" id="{991164E5-1C0D-4ED0-A566-751508DB86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11" name="Text Box 7">
          <a:extLst>
            <a:ext uri="{FF2B5EF4-FFF2-40B4-BE49-F238E27FC236}">
              <a16:creationId xmlns:a16="http://schemas.microsoft.com/office/drawing/2014/main" id="{CB903AF7-6FEE-4156-A875-C29155A844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12" name="Text Box 7">
          <a:extLst>
            <a:ext uri="{FF2B5EF4-FFF2-40B4-BE49-F238E27FC236}">
              <a16:creationId xmlns:a16="http://schemas.microsoft.com/office/drawing/2014/main" id="{2DA7D0E0-A5FF-4873-9168-6B876E8DF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13" name="Text Box 7">
          <a:extLst>
            <a:ext uri="{FF2B5EF4-FFF2-40B4-BE49-F238E27FC236}">
              <a16:creationId xmlns:a16="http://schemas.microsoft.com/office/drawing/2014/main" id="{B562D9EC-0B6F-4C33-86EC-4FE410C66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14" name="Text Box 7">
          <a:extLst>
            <a:ext uri="{FF2B5EF4-FFF2-40B4-BE49-F238E27FC236}">
              <a16:creationId xmlns:a16="http://schemas.microsoft.com/office/drawing/2014/main" id="{CFA1C895-3719-48F0-9E0E-0318EB41F6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15" name="Text Box 7">
          <a:extLst>
            <a:ext uri="{FF2B5EF4-FFF2-40B4-BE49-F238E27FC236}">
              <a16:creationId xmlns:a16="http://schemas.microsoft.com/office/drawing/2014/main" id="{AE7DEC18-241D-41C7-B66F-281B61D319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16" name="Text Box 7">
          <a:extLst>
            <a:ext uri="{FF2B5EF4-FFF2-40B4-BE49-F238E27FC236}">
              <a16:creationId xmlns:a16="http://schemas.microsoft.com/office/drawing/2014/main" id="{6FBEAD99-CF39-4DC4-AE25-1446E23A8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17" name="Text Box 7">
          <a:extLst>
            <a:ext uri="{FF2B5EF4-FFF2-40B4-BE49-F238E27FC236}">
              <a16:creationId xmlns:a16="http://schemas.microsoft.com/office/drawing/2014/main" id="{C1FB9697-AD11-4941-AA4B-C9AF30935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18" name="Text Box 7">
          <a:extLst>
            <a:ext uri="{FF2B5EF4-FFF2-40B4-BE49-F238E27FC236}">
              <a16:creationId xmlns:a16="http://schemas.microsoft.com/office/drawing/2014/main" id="{B4695F48-1E79-4477-8471-28C01B617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19" name="Text Box 7">
          <a:extLst>
            <a:ext uri="{FF2B5EF4-FFF2-40B4-BE49-F238E27FC236}">
              <a16:creationId xmlns:a16="http://schemas.microsoft.com/office/drawing/2014/main" id="{952FB2BD-4FBA-407F-B483-1733AD508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20" name="Text Box 7">
          <a:extLst>
            <a:ext uri="{FF2B5EF4-FFF2-40B4-BE49-F238E27FC236}">
              <a16:creationId xmlns:a16="http://schemas.microsoft.com/office/drawing/2014/main" id="{44CD2508-9E34-4930-B145-06FE7DB923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21" name="Text Box 7">
          <a:extLst>
            <a:ext uri="{FF2B5EF4-FFF2-40B4-BE49-F238E27FC236}">
              <a16:creationId xmlns:a16="http://schemas.microsoft.com/office/drawing/2014/main" id="{D409E7A3-3DC2-42E1-9DB3-C5905CECD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22" name="Text Box 7">
          <a:extLst>
            <a:ext uri="{FF2B5EF4-FFF2-40B4-BE49-F238E27FC236}">
              <a16:creationId xmlns:a16="http://schemas.microsoft.com/office/drawing/2014/main" id="{1BAD0C09-02CD-4A4F-BE98-17EE777F6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23" name="Text Box 7">
          <a:extLst>
            <a:ext uri="{FF2B5EF4-FFF2-40B4-BE49-F238E27FC236}">
              <a16:creationId xmlns:a16="http://schemas.microsoft.com/office/drawing/2014/main" id="{86DF0259-AACA-4DD1-91D3-850C22319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24" name="Text Box 7">
          <a:extLst>
            <a:ext uri="{FF2B5EF4-FFF2-40B4-BE49-F238E27FC236}">
              <a16:creationId xmlns:a16="http://schemas.microsoft.com/office/drawing/2014/main" id="{7A6A7D10-63E7-4E0D-AE6D-4C3F23A616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25" name="Text Box 7">
          <a:extLst>
            <a:ext uri="{FF2B5EF4-FFF2-40B4-BE49-F238E27FC236}">
              <a16:creationId xmlns:a16="http://schemas.microsoft.com/office/drawing/2014/main" id="{066E700C-C4BE-47CF-9C0F-2989E8F01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26" name="Text Box 7">
          <a:extLst>
            <a:ext uri="{FF2B5EF4-FFF2-40B4-BE49-F238E27FC236}">
              <a16:creationId xmlns:a16="http://schemas.microsoft.com/office/drawing/2014/main" id="{A688CAF1-E3F4-4A83-845A-4F47632AE4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27" name="Text Box 7">
          <a:extLst>
            <a:ext uri="{FF2B5EF4-FFF2-40B4-BE49-F238E27FC236}">
              <a16:creationId xmlns:a16="http://schemas.microsoft.com/office/drawing/2014/main" id="{C20B5321-DFA9-4396-9C76-75E8079A98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28" name="Text Box 7">
          <a:extLst>
            <a:ext uri="{FF2B5EF4-FFF2-40B4-BE49-F238E27FC236}">
              <a16:creationId xmlns:a16="http://schemas.microsoft.com/office/drawing/2014/main" id="{92889C57-2FC1-4C7E-8DF8-5020A62A49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29" name="Text Box 7">
          <a:extLst>
            <a:ext uri="{FF2B5EF4-FFF2-40B4-BE49-F238E27FC236}">
              <a16:creationId xmlns:a16="http://schemas.microsoft.com/office/drawing/2014/main" id="{90CF2DC9-55E3-469F-96DF-C32C9D36A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30" name="Text Box 7">
          <a:extLst>
            <a:ext uri="{FF2B5EF4-FFF2-40B4-BE49-F238E27FC236}">
              <a16:creationId xmlns:a16="http://schemas.microsoft.com/office/drawing/2014/main" id="{147E04E9-DFC8-4D17-918A-32E020CF2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31" name="Text Box 7">
          <a:extLst>
            <a:ext uri="{FF2B5EF4-FFF2-40B4-BE49-F238E27FC236}">
              <a16:creationId xmlns:a16="http://schemas.microsoft.com/office/drawing/2014/main" id="{D3EBB03D-59C9-4CAD-BDC6-0E51C8A4C7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32" name="Text Box 7">
          <a:extLst>
            <a:ext uri="{FF2B5EF4-FFF2-40B4-BE49-F238E27FC236}">
              <a16:creationId xmlns:a16="http://schemas.microsoft.com/office/drawing/2014/main" id="{7EE18AB5-6816-4387-8687-8938758130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33" name="Text Box 7">
          <a:extLst>
            <a:ext uri="{FF2B5EF4-FFF2-40B4-BE49-F238E27FC236}">
              <a16:creationId xmlns:a16="http://schemas.microsoft.com/office/drawing/2014/main" id="{C19AAAC3-7387-4B66-8C02-03BB2FD313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34" name="Text Box 7">
          <a:extLst>
            <a:ext uri="{FF2B5EF4-FFF2-40B4-BE49-F238E27FC236}">
              <a16:creationId xmlns:a16="http://schemas.microsoft.com/office/drawing/2014/main" id="{52AF13D0-527E-4D6A-B873-E911DCF6B7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35" name="Text Box 7">
          <a:extLst>
            <a:ext uri="{FF2B5EF4-FFF2-40B4-BE49-F238E27FC236}">
              <a16:creationId xmlns:a16="http://schemas.microsoft.com/office/drawing/2014/main" id="{2B735DEA-D70C-4110-B26B-0EA567172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36" name="Text Box 7">
          <a:extLst>
            <a:ext uri="{FF2B5EF4-FFF2-40B4-BE49-F238E27FC236}">
              <a16:creationId xmlns:a16="http://schemas.microsoft.com/office/drawing/2014/main" id="{7112E110-10C7-4325-B5D1-083480396F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37" name="Text Box 7">
          <a:extLst>
            <a:ext uri="{FF2B5EF4-FFF2-40B4-BE49-F238E27FC236}">
              <a16:creationId xmlns:a16="http://schemas.microsoft.com/office/drawing/2014/main" id="{2B8C5F37-4D54-4E6A-AEF6-66D11964F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38" name="Text Box 7">
          <a:extLst>
            <a:ext uri="{FF2B5EF4-FFF2-40B4-BE49-F238E27FC236}">
              <a16:creationId xmlns:a16="http://schemas.microsoft.com/office/drawing/2014/main" id="{B96E2AF3-A928-4816-B850-791284CBE8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39" name="Text Box 7">
          <a:extLst>
            <a:ext uri="{FF2B5EF4-FFF2-40B4-BE49-F238E27FC236}">
              <a16:creationId xmlns:a16="http://schemas.microsoft.com/office/drawing/2014/main" id="{17D32B0B-94A7-4F31-84AA-5DDB11F44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40" name="Text Box 7">
          <a:extLst>
            <a:ext uri="{FF2B5EF4-FFF2-40B4-BE49-F238E27FC236}">
              <a16:creationId xmlns:a16="http://schemas.microsoft.com/office/drawing/2014/main" id="{3AE61373-EA3A-4624-B446-5E26C3FAA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41" name="Text Box 7">
          <a:extLst>
            <a:ext uri="{FF2B5EF4-FFF2-40B4-BE49-F238E27FC236}">
              <a16:creationId xmlns:a16="http://schemas.microsoft.com/office/drawing/2014/main" id="{FCD5B2FC-C072-41CF-9706-CED367BE2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42" name="Text Box 7">
          <a:extLst>
            <a:ext uri="{FF2B5EF4-FFF2-40B4-BE49-F238E27FC236}">
              <a16:creationId xmlns:a16="http://schemas.microsoft.com/office/drawing/2014/main" id="{C5FF01EC-7B93-4375-B5DF-BB6BE30423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43" name="Text Box 7">
          <a:extLst>
            <a:ext uri="{FF2B5EF4-FFF2-40B4-BE49-F238E27FC236}">
              <a16:creationId xmlns:a16="http://schemas.microsoft.com/office/drawing/2014/main" id="{612CBFAA-C47A-4537-A153-AC72D1C61A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44" name="Text Box 7">
          <a:extLst>
            <a:ext uri="{FF2B5EF4-FFF2-40B4-BE49-F238E27FC236}">
              <a16:creationId xmlns:a16="http://schemas.microsoft.com/office/drawing/2014/main" id="{5ACDB039-25A4-44F6-99D8-26AC5720C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45" name="Text Box 7">
          <a:extLst>
            <a:ext uri="{FF2B5EF4-FFF2-40B4-BE49-F238E27FC236}">
              <a16:creationId xmlns:a16="http://schemas.microsoft.com/office/drawing/2014/main" id="{6527FA64-9750-4D2E-8969-9B69ECE3A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46" name="Text Box 7">
          <a:extLst>
            <a:ext uri="{FF2B5EF4-FFF2-40B4-BE49-F238E27FC236}">
              <a16:creationId xmlns:a16="http://schemas.microsoft.com/office/drawing/2014/main" id="{D3674439-C002-4D1F-B095-4EC72EEC3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47" name="Text Box 7">
          <a:extLst>
            <a:ext uri="{FF2B5EF4-FFF2-40B4-BE49-F238E27FC236}">
              <a16:creationId xmlns:a16="http://schemas.microsoft.com/office/drawing/2014/main" id="{22A1741C-9E0D-47F9-B30B-24AC6C6E84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48" name="Text Box 7">
          <a:extLst>
            <a:ext uri="{FF2B5EF4-FFF2-40B4-BE49-F238E27FC236}">
              <a16:creationId xmlns:a16="http://schemas.microsoft.com/office/drawing/2014/main" id="{F48B607C-802C-44E7-ACB4-C2A0BDEDD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49" name="Text Box 7">
          <a:extLst>
            <a:ext uri="{FF2B5EF4-FFF2-40B4-BE49-F238E27FC236}">
              <a16:creationId xmlns:a16="http://schemas.microsoft.com/office/drawing/2014/main" id="{E9CC523A-B0BE-4E18-922E-1C32FF862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50" name="Text Box 7">
          <a:extLst>
            <a:ext uri="{FF2B5EF4-FFF2-40B4-BE49-F238E27FC236}">
              <a16:creationId xmlns:a16="http://schemas.microsoft.com/office/drawing/2014/main" id="{80C338F5-284C-456B-ABA1-60E5C38FF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51" name="Text Box 7">
          <a:extLst>
            <a:ext uri="{FF2B5EF4-FFF2-40B4-BE49-F238E27FC236}">
              <a16:creationId xmlns:a16="http://schemas.microsoft.com/office/drawing/2014/main" id="{9EFFF2B8-7CD5-4711-B1C2-84D5C5D895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52" name="Text Box 7">
          <a:extLst>
            <a:ext uri="{FF2B5EF4-FFF2-40B4-BE49-F238E27FC236}">
              <a16:creationId xmlns:a16="http://schemas.microsoft.com/office/drawing/2014/main" id="{EB451DFD-B31E-4FD1-A065-C2F1499A46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53" name="Text Box 7">
          <a:extLst>
            <a:ext uri="{FF2B5EF4-FFF2-40B4-BE49-F238E27FC236}">
              <a16:creationId xmlns:a16="http://schemas.microsoft.com/office/drawing/2014/main" id="{99888968-F278-4019-806E-6FF8BC704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54" name="Text Box 7">
          <a:extLst>
            <a:ext uri="{FF2B5EF4-FFF2-40B4-BE49-F238E27FC236}">
              <a16:creationId xmlns:a16="http://schemas.microsoft.com/office/drawing/2014/main" id="{A30DF975-58F3-4D3B-AF07-A228523B5B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55" name="Text Box 7">
          <a:extLst>
            <a:ext uri="{FF2B5EF4-FFF2-40B4-BE49-F238E27FC236}">
              <a16:creationId xmlns:a16="http://schemas.microsoft.com/office/drawing/2014/main" id="{61BF7529-960E-45A7-B90A-D1DA3A1E3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56" name="Text Box 7">
          <a:extLst>
            <a:ext uri="{FF2B5EF4-FFF2-40B4-BE49-F238E27FC236}">
              <a16:creationId xmlns:a16="http://schemas.microsoft.com/office/drawing/2014/main" id="{9A3CDBBD-F1C9-404D-B198-F290EBEB7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57" name="Text Box 7">
          <a:extLst>
            <a:ext uri="{FF2B5EF4-FFF2-40B4-BE49-F238E27FC236}">
              <a16:creationId xmlns:a16="http://schemas.microsoft.com/office/drawing/2014/main" id="{2CAB83A1-8D15-4E58-BCD3-D1F151C0C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58" name="Text Box 7">
          <a:extLst>
            <a:ext uri="{FF2B5EF4-FFF2-40B4-BE49-F238E27FC236}">
              <a16:creationId xmlns:a16="http://schemas.microsoft.com/office/drawing/2014/main" id="{61008E2D-E8CB-4C00-BB10-53E2F1EA8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59" name="Text Box 7">
          <a:extLst>
            <a:ext uri="{FF2B5EF4-FFF2-40B4-BE49-F238E27FC236}">
              <a16:creationId xmlns:a16="http://schemas.microsoft.com/office/drawing/2014/main" id="{EE939DDD-101D-4E62-AD19-B18BE9ED1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60" name="Text Box 7">
          <a:extLst>
            <a:ext uri="{FF2B5EF4-FFF2-40B4-BE49-F238E27FC236}">
              <a16:creationId xmlns:a16="http://schemas.microsoft.com/office/drawing/2014/main" id="{442093E2-621C-4FEB-8428-997F8E422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61" name="Text Box 7">
          <a:extLst>
            <a:ext uri="{FF2B5EF4-FFF2-40B4-BE49-F238E27FC236}">
              <a16:creationId xmlns:a16="http://schemas.microsoft.com/office/drawing/2014/main" id="{5DCA1054-3132-495F-9ACC-899F35613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62" name="Text Box 7">
          <a:extLst>
            <a:ext uri="{FF2B5EF4-FFF2-40B4-BE49-F238E27FC236}">
              <a16:creationId xmlns:a16="http://schemas.microsoft.com/office/drawing/2014/main" id="{F1D64F8C-4E44-422E-84C1-741F646310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63" name="Text Box 7">
          <a:extLst>
            <a:ext uri="{FF2B5EF4-FFF2-40B4-BE49-F238E27FC236}">
              <a16:creationId xmlns:a16="http://schemas.microsoft.com/office/drawing/2014/main" id="{959AF055-F473-4095-A908-E066531C5E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64" name="Text Box 7">
          <a:extLst>
            <a:ext uri="{FF2B5EF4-FFF2-40B4-BE49-F238E27FC236}">
              <a16:creationId xmlns:a16="http://schemas.microsoft.com/office/drawing/2014/main" id="{AD4092D2-A17F-4ADD-BA82-7FA25E42CA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65" name="Text Box 7">
          <a:extLst>
            <a:ext uri="{FF2B5EF4-FFF2-40B4-BE49-F238E27FC236}">
              <a16:creationId xmlns:a16="http://schemas.microsoft.com/office/drawing/2014/main" id="{0F4E0D6B-BBDE-4E35-ACC2-68F050F8F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66" name="Text Box 7">
          <a:extLst>
            <a:ext uri="{FF2B5EF4-FFF2-40B4-BE49-F238E27FC236}">
              <a16:creationId xmlns:a16="http://schemas.microsoft.com/office/drawing/2014/main" id="{89D4187F-7D33-438D-A530-D28BC655EE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67" name="Text Box 7">
          <a:extLst>
            <a:ext uri="{FF2B5EF4-FFF2-40B4-BE49-F238E27FC236}">
              <a16:creationId xmlns:a16="http://schemas.microsoft.com/office/drawing/2014/main" id="{E2626437-1571-43E2-A498-E1B9F5528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68" name="Text Box 7">
          <a:extLst>
            <a:ext uri="{FF2B5EF4-FFF2-40B4-BE49-F238E27FC236}">
              <a16:creationId xmlns:a16="http://schemas.microsoft.com/office/drawing/2014/main" id="{55BCD94A-A175-4CE2-AA5C-EAC8D4FA72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69" name="Text Box 7">
          <a:extLst>
            <a:ext uri="{FF2B5EF4-FFF2-40B4-BE49-F238E27FC236}">
              <a16:creationId xmlns:a16="http://schemas.microsoft.com/office/drawing/2014/main" id="{5A8A71AE-412F-485B-B21E-21B9542E5A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70" name="Text Box 7">
          <a:extLst>
            <a:ext uri="{FF2B5EF4-FFF2-40B4-BE49-F238E27FC236}">
              <a16:creationId xmlns:a16="http://schemas.microsoft.com/office/drawing/2014/main" id="{194E950E-150A-45D8-82A7-7B5002427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71" name="Text Box 7">
          <a:extLst>
            <a:ext uri="{FF2B5EF4-FFF2-40B4-BE49-F238E27FC236}">
              <a16:creationId xmlns:a16="http://schemas.microsoft.com/office/drawing/2014/main" id="{E268BA97-B85A-42D4-A397-ABAA463E2C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72" name="Text Box 7">
          <a:extLst>
            <a:ext uri="{FF2B5EF4-FFF2-40B4-BE49-F238E27FC236}">
              <a16:creationId xmlns:a16="http://schemas.microsoft.com/office/drawing/2014/main" id="{3364292B-B49E-4C2F-8642-61FB2728C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73" name="Text Box 7">
          <a:extLst>
            <a:ext uri="{FF2B5EF4-FFF2-40B4-BE49-F238E27FC236}">
              <a16:creationId xmlns:a16="http://schemas.microsoft.com/office/drawing/2014/main" id="{67B90704-7D8F-445B-A8BA-1A5B0D3E1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74" name="Text Box 7">
          <a:extLst>
            <a:ext uri="{FF2B5EF4-FFF2-40B4-BE49-F238E27FC236}">
              <a16:creationId xmlns:a16="http://schemas.microsoft.com/office/drawing/2014/main" id="{CCDA859D-F481-4758-B43E-BBE3EAA0D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75" name="Text Box 7">
          <a:extLst>
            <a:ext uri="{FF2B5EF4-FFF2-40B4-BE49-F238E27FC236}">
              <a16:creationId xmlns:a16="http://schemas.microsoft.com/office/drawing/2014/main" id="{99A48D8A-4AEB-4540-BA30-D267751312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76" name="Text Box 7">
          <a:extLst>
            <a:ext uri="{FF2B5EF4-FFF2-40B4-BE49-F238E27FC236}">
              <a16:creationId xmlns:a16="http://schemas.microsoft.com/office/drawing/2014/main" id="{2A714525-68C6-4995-B1A7-8A42773FA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77" name="Text Box 7">
          <a:extLst>
            <a:ext uri="{FF2B5EF4-FFF2-40B4-BE49-F238E27FC236}">
              <a16:creationId xmlns:a16="http://schemas.microsoft.com/office/drawing/2014/main" id="{C8909FD3-65AE-4591-8D6A-A6CDD7E8D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78" name="Text Box 7">
          <a:extLst>
            <a:ext uri="{FF2B5EF4-FFF2-40B4-BE49-F238E27FC236}">
              <a16:creationId xmlns:a16="http://schemas.microsoft.com/office/drawing/2014/main" id="{5EEF9544-168C-4523-8BA3-BF2DF40F89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79" name="Text Box 7">
          <a:extLst>
            <a:ext uri="{FF2B5EF4-FFF2-40B4-BE49-F238E27FC236}">
              <a16:creationId xmlns:a16="http://schemas.microsoft.com/office/drawing/2014/main" id="{477F6F06-0735-4C60-96D5-34985D92E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80" name="Text Box 7">
          <a:extLst>
            <a:ext uri="{FF2B5EF4-FFF2-40B4-BE49-F238E27FC236}">
              <a16:creationId xmlns:a16="http://schemas.microsoft.com/office/drawing/2014/main" id="{EDE2DDC4-B741-4945-AE5F-DBC647B28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81" name="Text Box 7">
          <a:extLst>
            <a:ext uri="{FF2B5EF4-FFF2-40B4-BE49-F238E27FC236}">
              <a16:creationId xmlns:a16="http://schemas.microsoft.com/office/drawing/2014/main" id="{F0EB9382-B47F-4313-83DD-A46819600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82" name="Text Box 7">
          <a:extLst>
            <a:ext uri="{FF2B5EF4-FFF2-40B4-BE49-F238E27FC236}">
              <a16:creationId xmlns:a16="http://schemas.microsoft.com/office/drawing/2014/main" id="{8F811A55-4179-4A4D-9A7B-272655C8A4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83" name="Text Box 7">
          <a:extLst>
            <a:ext uri="{FF2B5EF4-FFF2-40B4-BE49-F238E27FC236}">
              <a16:creationId xmlns:a16="http://schemas.microsoft.com/office/drawing/2014/main" id="{B4100CAF-F1E7-440E-BDD6-4C0A1B6DEB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84" name="Text Box 7">
          <a:extLst>
            <a:ext uri="{FF2B5EF4-FFF2-40B4-BE49-F238E27FC236}">
              <a16:creationId xmlns:a16="http://schemas.microsoft.com/office/drawing/2014/main" id="{35674BB7-50B8-45F5-9ECE-311A84C8E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85" name="Text Box 7">
          <a:extLst>
            <a:ext uri="{FF2B5EF4-FFF2-40B4-BE49-F238E27FC236}">
              <a16:creationId xmlns:a16="http://schemas.microsoft.com/office/drawing/2014/main" id="{F92FA7E8-3992-4E3A-A20E-3E5132E8A7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86" name="Text Box 7">
          <a:extLst>
            <a:ext uri="{FF2B5EF4-FFF2-40B4-BE49-F238E27FC236}">
              <a16:creationId xmlns:a16="http://schemas.microsoft.com/office/drawing/2014/main" id="{C533B6FE-92CB-4A06-AAB7-724B5196F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87" name="Text Box 7">
          <a:extLst>
            <a:ext uri="{FF2B5EF4-FFF2-40B4-BE49-F238E27FC236}">
              <a16:creationId xmlns:a16="http://schemas.microsoft.com/office/drawing/2014/main" id="{CE070948-1790-4C45-A77C-4549B3B30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88" name="Text Box 7">
          <a:extLst>
            <a:ext uri="{FF2B5EF4-FFF2-40B4-BE49-F238E27FC236}">
              <a16:creationId xmlns:a16="http://schemas.microsoft.com/office/drawing/2014/main" id="{445261CC-EC37-48F3-984E-C3E258252B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89" name="Text Box 7">
          <a:extLst>
            <a:ext uri="{FF2B5EF4-FFF2-40B4-BE49-F238E27FC236}">
              <a16:creationId xmlns:a16="http://schemas.microsoft.com/office/drawing/2014/main" id="{583EEBF3-DF2B-494A-B982-B8E8AF5DA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90" name="Text Box 7">
          <a:extLst>
            <a:ext uri="{FF2B5EF4-FFF2-40B4-BE49-F238E27FC236}">
              <a16:creationId xmlns:a16="http://schemas.microsoft.com/office/drawing/2014/main" id="{AFD4FA0E-AA42-4DF3-9E9A-D5164EA5E0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91" name="Text Box 7">
          <a:extLst>
            <a:ext uri="{FF2B5EF4-FFF2-40B4-BE49-F238E27FC236}">
              <a16:creationId xmlns:a16="http://schemas.microsoft.com/office/drawing/2014/main" id="{B1101CBE-7793-49C8-B176-40FA785EB9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92" name="Text Box 7">
          <a:extLst>
            <a:ext uri="{FF2B5EF4-FFF2-40B4-BE49-F238E27FC236}">
              <a16:creationId xmlns:a16="http://schemas.microsoft.com/office/drawing/2014/main" id="{7D049FAD-7F1F-464E-8B59-F91662905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93" name="Text Box 7">
          <a:extLst>
            <a:ext uri="{FF2B5EF4-FFF2-40B4-BE49-F238E27FC236}">
              <a16:creationId xmlns:a16="http://schemas.microsoft.com/office/drawing/2014/main" id="{89C05F55-A54D-482D-9CC9-62B1242278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94" name="Text Box 7">
          <a:extLst>
            <a:ext uri="{FF2B5EF4-FFF2-40B4-BE49-F238E27FC236}">
              <a16:creationId xmlns:a16="http://schemas.microsoft.com/office/drawing/2014/main" id="{E3AEBDB6-C54B-4724-9073-503FDB0AF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95" name="Text Box 7">
          <a:extLst>
            <a:ext uri="{FF2B5EF4-FFF2-40B4-BE49-F238E27FC236}">
              <a16:creationId xmlns:a16="http://schemas.microsoft.com/office/drawing/2014/main" id="{79DC98EC-E2C7-4BF7-9C21-7469875DC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96" name="Text Box 7">
          <a:extLst>
            <a:ext uri="{FF2B5EF4-FFF2-40B4-BE49-F238E27FC236}">
              <a16:creationId xmlns:a16="http://schemas.microsoft.com/office/drawing/2014/main" id="{24A28D2B-100A-4A05-855A-F41C043F8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97" name="Text Box 7">
          <a:extLst>
            <a:ext uri="{FF2B5EF4-FFF2-40B4-BE49-F238E27FC236}">
              <a16:creationId xmlns:a16="http://schemas.microsoft.com/office/drawing/2014/main" id="{DB3DAD2F-A421-4375-B9CD-80CE88726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98" name="Text Box 7">
          <a:extLst>
            <a:ext uri="{FF2B5EF4-FFF2-40B4-BE49-F238E27FC236}">
              <a16:creationId xmlns:a16="http://schemas.microsoft.com/office/drawing/2014/main" id="{5F95992C-D682-4A9F-B745-C5680E661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299" name="Text Box 7">
          <a:extLst>
            <a:ext uri="{FF2B5EF4-FFF2-40B4-BE49-F238E27FC236}">
              <a16:creationId xmlns:a16="http://schemas.microsoft.com/office/drawing/2014/main" id="{CA28824F-0EE3-44E9-8AC0-BF39FF410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00" name="Text Box 7">
          <a:extLst>
            <a:ext uri="{FF2B5EF4-FFF2-40B4-BE49-F238E27FC236}">
              <a16:creationId xmlns:a16="http://schemas.microsoft.com/office/drawing/2014/main" id="{186B2ADA-C6BF-41D0-B7C7-682E17887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01" name="Text Box 7">
          <a:extLst>
            <a:ext uri="{FF2B5EF4-FFF2-40B4-BE49-F238E27FC236}">
              <a16:creationId xmlns:a16="http://schemas.microsoft.com/office/drawing/2014/main" id="{8660069D-6E52-48C8-981F-A06006469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02" name="Text Box 7">
          <a:extLst>
            <a:ext uri="{FF2B5EF4-FFF2-40B4-BE49-F238E27FC236}">
              <a16:creationId xmlns:a16="http://schemas.microsoft.com/office/drawing/2014/main" id="{B5598366-CA71-4D6B-B735-DCCAC2797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03" name="Text Box 7">
          <a:extLst>
            <a:ext uri="{FF2B5EF4-FFF2-40B4-BE49-F238E27FC236}">
              <a16:creationId xmlns:a16="http://schemas.microsoft.com/office/drawing/2014/main" id="{AF2CE7C6-7F08-45AC-8815-8D7BFC89B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04" name="Text Box 7">
          <a:extLst>
            <a:ext uri="{FF2B5EF4-FFF2-40B4-BE49-F238E27FC236}">
              <a16:creationId xmlns:a16="http://schemas.microsoft.com/office/drawing/2014/main" id="{E7343FFD-80A6-408B-B13F-D90E767A4A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05" name="Text Box 7">
          <a:extLst>
            <a:ext uri="{FF2B5EF4-FFF2-40B4-BE49-F238E27FC236}">
              <a16:creationId xmlns:a16="http://schemas.microsoft.com/office/drawing/2014/main" id="{0A14A916-D4C3-486C-9D7A-006F2DF5B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06" name="Text Box 7">
          <a:extLst>
            <a:ext uri="{FF2B5EF4-FFF2-40B4-BE49-F238E27FC236}">
              <a16:creationId xmlns:a16="http://schemas.microsoft.com/office/drawing/2014/main" id="{A9945C55-6F24-4230-B88F-8876E5834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07" name="Text Box 7">
          <a:extLst>
            <a:ext uri="{FF2B5EF4-FFF2-40B4-BE49-F238E27FC236}">
              <a16:creationId xmlns:a16="http://schemas.microsoft.com/office/drawing/2014/main" id="{42FACDD9-D664-48A0-857B-0A095B81B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08" name="Text Box 7">
          <a:extLst>
            <a:ext uri="{FF2B5EF4-FFF2-40B4-BE49-F238E27FC236}">
              <a16:creationId xmlns:a16="http://schemas.microsoft.com/office/drawing/2014/main" id="{CFC968B6-CEF6-4D16-A1DE-9FE2D4FF7B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09" name="Text Box 7">
          <a:extLst>
            <a:ext uri="{FF2B5EF4-FFF2-40B4-BE49-F238E27FC236}">
              <a16:creationId xmlns:a16="http://schemas.microsoft.com/office/drawing/2014/main" id="{00C4471D-ECC4-49B0-869F-0E7368368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10" name="Text Box 7">
          <a:extLst>
            <a:ext uri="{FF2B5EF4-FFF2-40B4-BE49-F238E27FC236}">
              <a16:creationId xmlns:a16="http://schemas.microsoft.com/office/drawing/2014/main" id="{FC7C00A8-F6E5-493F-9644-C8A9F271B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11" name="Text Box 7">
          <a:extLst>
            <a:ext uri="{FF2B5EF4-FFF2-40B4-BE49-F238E27FC236}">
              <a16:creationId xmlns:a16="http://schemas.microsoft.com/office/drawing/2014/main" id="{F5857BE3-F434-4272-93CD-E3C037BB2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12" name="Text Box 7">
          <a:extLst>
            <a:ext uri="{FF2B5EF4-FFF2-40B4-BE49-F238E27FC236}">
              <a16:creationId xmlns:a16="http://schemas.microsoft.com/office/drawing/2014/main" id="{9DB9E10F-91F1-4C55-A0FD-C18E22BA5C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13" name="Text Box 7">
          <a:extLst>
            <a:ext uri="{FF2B5EF4-FFF2-40B4-BE49-F238E27FC236}">
              <a16:creationId xmlns:a16="http://schemas.microsoft.com/office/drawing/2014/main" id="{3C043473-37A8-4678-8EC9-8287BFB4B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14" name="Text Box 7">
          <a:extLst>
            <a:ext uri="{FF2B5EF4-FFF2-40B4-BE49-F238E27FC236}">
              <a16:creationId xmlns:a16="http://schemas.microsoft.com/office/drawing/2014/main" id="{FA75F71F-4DB6-4C7E-935F-831E327C9C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15" name="Text Box 7">
          <a:extLst>
            <a:ext uri="{FF2B5EF4-FFF2-40B4-BE49-F238E27FC236}">
              <a16:creationId xmlns:a16="http://schemas.microsoft.com/office/drawing/2014/main" id="{5EC02BEF-069B-4972-81EF-1303A2F2FB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16" name="Text Box 7">
          <a:extLst>
            <a:ext uri="{FF2B5EF4-FFF2-40B4-BE49-F238E27FC236}">
              <a16:creationId xmlns:a16="http://schemas.microsoft.com/office/drawing/2014/main" id="{F3AC3465-8C0C-4756-B3C0-E6535BF51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17" name="Text Box 7">
          <a:extLst>
            <a:ext uri="{FF2B5EF4-FFF2-40B4-BE49-F238E27FC236}">
              <a16:creationId xmlns:a16="http://schemas.microsoft.com/office/drawing/2014/main" id="{B3C86BFF-95CA-44E7-AED6-2BC0A7EE6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18" name="Text Box 7">
          <a:extLst>
            <a:ext uri="{FF2B5EF4-FFF2-40B4-BE49-F238E27FC236}">
              <a16:creationId xmlns:a16="http://schemas.microsoft.com/office/drawing/2014/main" id="{E809123A-4ABD-4CFE-BBF3-B5759C07A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19" name="Text Box 7">
          <a:extLst>
            <a:ext uri="{FF2B5EF4-FFF2-40B4-BE49-F238E27FC236}">
              <a16:creationId xmlns:a16="http://schemas.microsoft.com/office/drawing/2014/main" id="{BBA7C5DE-2501-4366-81F3-4D4D3CEE6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20" name="Text Box 7">
          <a:extLst>
            <a:ext uri="{FF2B5EF4-FFF2-40B4-BE49-F238E27FC236}">
              <a16:creationId xmlns:a16="http://schemas.microsoft.com/office/drawing/2014/main" id="{EB01CBDE-7DC8-4EE7-94B4-12B482D43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21" name="Text Box 7">
          <a:extLst>
            <a:ext uri="{FF2B5EF4-FFF2-40B4-BE49-F238E27FC236}">
              <a16:creationId xmlns:a16="http://schemas.microsoft.com/office/drawing/2014/main" id="{141825A3-B42B-4064-8277-B05D5B70D0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22" name="Text Box 7">
          <a:extLst>
            <a:ext uri="{FF2B5EF4-FFF2-40B4-BE49-F238E27FC236}">
              <a16:creationId xmlns:a16="http://schemas.microsoft.com/office/drawing/2014/main" id="{97EA27C5-73B5-49B4-BA33-4E083F9CF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23" name="Text Box 7">
          <a:extLst>
            <a:ext uri="{FF2B5EF4-FFF2-40B4-BE49-F238E27FC236}">
              <a16:creationId xmlns:a16="http://schemas.microsoft.com/office/drawing/2014/main" id="{A0E7190D-A1EE-410A-B199-7DA1AD7FD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24" name="Text Box 7">
          <a:extLst>
            <a:ext uri="{FF2B5EF4-FFF2-40B4-BE49-F238E27FC236}">
              <a16:creationId xmlns:a16="http://schemas.microsoft.com/office/drawing/2014/main" id="{C05454E7-55AA-4BA9-9A1C-E9B8845EB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25" name="Text Box 7">
          <a:extLst>
            <a:ext uri="{FF2B5EF4-FFF2-40B4-BE49-F238E27FC236}">
              <a16:creationId xmlns:a16="http://schemas.microsoft.com/office/drawing/2014/main" id="{01913C94-8BCD-4DF8-A90B-C46C0134A5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26" name="Text Box 7">
          <a:extLst>
            <a:ext uri="{FF2B5EF4-FFF2-40B4-BE49-F238E27FC236}">
              <a16:creationId xmlns:a16="http://schemas.microsoft.com/office/drawing/2014/main" id="{96CE590B-5062-49EB-8F90-DDFDD1F48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27" name="Text Box 7">
          <a:extLst>
            <a:ext uri="{FF2B5EF4-FFF2-40B4-BE49-F238E27FC236}">
              <a16:creationId xmlns:a16="http://schemas.microsoft.com/office/drawing/2014/main" id="{115085A1-028C-4D5B-A0EE-A850B4A88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28" name="Text Box 7">
          <a:extLst>
            <a:ext uri="{FF2B5EF4-FFF2-40B4-BE49-F238E27FC236}">
              <a16:creationId xmlns:a16="http://schemas.microsoft.com/office/drawing/2014/main" id="{7731139C-ECA6-487D-BD6E-6A049BB9F8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29" name="Text Box 7">
          <a:extLst>
            <a:ext uri="{FF2B5EF4-FFF2-40B4-BE49-F238E27FC236}">
              <a16:creationId xmlns:a16="http://schemas.microsoft.com/office/drawing/2014/main" id="{5F0CBF85-E3F8-4482-9CF8-6815C0E395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30" name="Text Box 7">
          <a:extLst>
            <a:ext uri="{FF2B5EF4-FFF2-40B4-BE49-F238E27FC236}">
              <a16:creationId xmlns:a16="http://schemas.microsoft.com/office/drawing/2014/main" id="{359245D3-8257-4E79-82AC-9872FE81F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31" name="Text Box 7">
          <a:extLst>
            <a:ext uri="{FF2B5EF4-FFF2-40B4-BE49-F238E27FC236}">
              <a16:creationId xmlns:a16="http://schemas.microsoft.com/office/drawing/2014/main" id="{E1B72A21-8444-49EB-AA7F-9C68D0FB4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32" name="Text Box 7">
          <a:extLst>
            <a:ext uri="{FF2B5EF4-FFF2-40B4-BE49-F238E27FC236}">
              <a16:creationId xmlns:a16="http://schemas.microsoft.com/office/drawing/2014/main" id="{96232E4D-D128-46D1-B090-E7A8E2CD6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33" name="Text Box 7">
          <a:extLst>
            <a:ext uri="{FF2B5EF4-FFF2-40B4-BE49-F238E27FC236}">
              <a16:creationId xmlns:a16="http://schemas.microsoft.com/office/drawing/2014/main" id="{E021294B-E5BA-4A7C-AE17-E00B773079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34" name="Text Box 7">
          <a:extLst>
            <a:ext uri="{FF2B5EF4-FFF2-40B4-BE49-F238E27FC236}">
              <a16:creationId xmlns:a16="http://schemas.microsoft.com/office/drawing/2014/main" id="{8665765A-A359-4F2E-BA41-E75F093C86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35" name="Text Box 7">
          <a:extLst>
            <a:ext uri="{FF2B5EF4-FFF2-40B4-BE49-F238E27FC236}">
              <a16:creationId xmlns:a16="http://schemas.microsoft.com/office/drawing/2014/main" id="{2B15602D-10B4-4E51-BB72-54C1A6164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36" name="Text Box 7">
          <a:extLst>
            <a:ext uri="{FF2B5EF4-FFF2-40B4-BE49-F238E27FC236}">
              <a16:creationId xmlns:a16="http://schemas.microsoft.com/office/drawing/2014/main" id="{437074FC-988C-481D-B084-A2AADFA0C9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37" name="Text Box 7">
          <a:extLst>
            <a:ext uri="{FF2B5EF4-FFF2-40B4-BE49-F238E27FC236}">
              <a16:creationId xmlns:a16="http://schemas.microsoft.com/office/drawing/2014/main" id="{147C9980-C2A3-428A-B9F8-3FB142A60E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38" name="Text Box 7">
          <a:extLst>
            <a:ext uri="{FF2B5EF4-FFF2-40B4-BE49-F238E27FC236}">
              <a16:creationId xmlns:a16="http://schemas.microsoft.com/office/drawing/2014/main" id="{1198B7C4-769D-4D37-A30F-994398C686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39" name="Text Box 7">
          <a:extLst>
            <a:ext uri="{FF2B5EF4-FFF2-40B4-BE49-F238E27FC236}">
              <a16:creationId xmlns:a16="http://schemas.microsoft.com/office/drawing/2014/main" id="{9ADE5E4F-C295-4BE2-930C-9BC80F513D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40" name="Text Box 7">
          <a:extLst>
            <a:ext uri="{FF2B5EF4-FFF2-40B4-BE49-F238E27FC236}">
              <a16:creationId xmlns:a16="http://schemas.microsoft.com/office/drawing/2014/main" id="{EB33EB85-8821-4BAC-A759-02C94789C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41" name="Text Box 7">
          <a:extLst>
            <a:ext uri="{FF2B5EF4-FFF2-40B4-BE49-F238E27FC236}">
              <a16:creationId xmlns:a16="http://schemas.microsoft.com/office/drawing/2014/main" id="{8647E215-3651-430D-9111-9208F99C73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42" name="Text Box 7">
          <a:extLst>
            <a:ext uri="{FF2B5EF4-FFF2-40B4-BE49-F238E27FC236}">
              <a16:creationId xmlns:a16="http://schemas.microsoft.com/office/drawing/2014/main" id="{883DCB40-C10B-4F18-9910-B3709C6829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43" name="Text Box 7">
          <a:extLst>
            <a:ext uri="{FF2B5EF4-FFF2-40B4-BE49-F238E27FC236}">
              <a16:creationId xmlns:a16="http://schemas.microsoft.com/office/drawing/2014/main" id="{A99E0D5E-E93C-4B94-8F9F-85B508379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44" name="Text Box 7">
          <a:extLst>
            <a:ext uri="{FF2B5EF4-FFF2-40B4-BE49-F238E27FC236}">
              <a16:creationId xmlns:a16="http://schemas.microsoft.com/office/drawing/2014/main" id="{46C544AE-760D-4478-B661-E0A16E5CF4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45" name="Text Box 7">
          <a:extLst>
            <a:ext uri="{FF2B5EF4-FFF2-40B4-BE49-F238E27FC236}">
              <a16:creationId xmlns:a16="http://schemas.microsoft.com/office/drawing/2014/main" id="{E505CB4A-1192-4553-8519-6B7CC21223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46" name="Text Box 7">
          <a:extLst>
            <a:ext uri="{FF2B5EF4-FFF2-40B4-BE49-F238E27FC236}">
              <a16:creationId xmlns:a16="http://schemas.microsoft.com/office/drawing/2014/main" id="{7A1936B8-35A6-4E45-A49E-8E65E44047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47" name="Text Box 7">
          <a:extLst>
            <a:ext uri="{FF2B5EF4-FFF2-40B4-BE49-F238E27FC236}">
              <a16:creationId xmlns:a16="http://schemas.microsoft.com/office/drawing/2014/main" id="{E13963DC-1D2B-4E62-8D66-5C85BB215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48" name="Text Box 7">
          <a:extLst>
            <a:ext uri="{FF2B5EF4-FFF2-40B4-BE49-F238E27FC236}">
              <a16:creationId xmlns:a16="http://schemas.microsoft.com/office/drawing/2014/main" id="{FEF6C97E-74F2-415C-8C1F-563DCF3E27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49" name="Text Box 7">
          <a:extLst>
            <a:ext uri="{FF2B5EF4-FFF2-40B4-BE49-F238E27FC236}">
              <a16:creationId xmlns:a16="http://schemas.microsoft.com/office/drawing/2014/main" id="{B9E30251-860B-425F-963E-054898D44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50" name="Text Box 7">
          <a:extLst>
            <a:ext uri="{FF2B5EF4-FFF2-40B4-BE49-F238E27FC236}">
              <a16:creationId xmlns:a16="http://schemas.microsoft.com/office/drawing/2014/main" id="{8DD57C65-D62C-4E28-A93F-ACD948ADF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51" name="Text Box 7">
          <a:extLst>
            <a:ext uri="{FF2B5EF4-FFF2-40B4-BE49-F238E27FC236}">
              <a16:creationId xmlns:a16="http://schemas.microsoft.com/office/drawing/2014/main" id="{67EFB448-5BCF-4517-A6F4-DF4EE52B5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52" name="Text Box 7">
          <a:extLst>
            <a:ext uri="{FF2B5EF4-FFF2-40B4-BE49-F238E27FC236}">
              <a16:creationId xmlns:a16="http://schemas.microsoft.com/office/drawing/2014/main" id="{09B9059B-4DF2-46C9-8999-AD1E241BE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53" name="Text Box 7">
          <a:extLst>
            <a:ext uri="{FF2B5EF4-FFF2-40B4-BE49-F238E27FC236}">
              <a16:creationId xmlns:a16="http://schemas.microsoft.com/office/drawing/2014/main" id="{ED5E0958-5DDC-4C46-A06F-51FF544E9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54" name="Text Box 7">
          <a:extLst>
            <a:ext uri="{FF2B5EF4-FFF2-40B4-BE49-F238E27FC236}">
              <a16:creationId xmlns:a16="http://schemas.microsoft.com/office/drawing/2014/main" id="{818F66F8-D731-48C6-B84E-4DD562108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55" name="Text Box 7">
          <a:extLst>
            <a:ext uri="{FF2B5EF4-FFF2-40B4-BE49-F238E27FC236}">
              <a16:creationId xmlns:a16="http://schemas.microsoft.com/office/drawing/2014/main" id="{C2442400-43D3-4CAC-A1B1-8D3EEFA83C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56" name="Text Box 7">
          <a:extLst>
            <a:ext uri="{FF2B5EF4-FFF2-40B4-BE49-F238E27FC236}">
              <a16:creationId xmlns:a16="http://schemas.microsoft.com/office/drawing/2014/main" id="{FFD0A082-6186-4658-8636-4F4713715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57" name="Text Box 7">
          <a:extLst>
            <a:ext uri="{FF2B5EF4-FFF2-40B4-BE49-F238E27FC236}">
              <a16:creationId xmlns:a16="http://schemas.microsoft.com/office/drawing/2014/main" id="{A998CF8F-4910-4D87-9D61-8AA419CAB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58" name="Text Box 7">
          <a:extLst>
            <a:ext uri="{FF2B5EF4-FFF2-40B4-BE49-F238E27FC236}">
              <a16:creationId xmlns:a16="http://schemas.microsoft.com/office/drawing/2014/main" id="{B9AEA9B5-73B4-43AE-A7B3-FB220E84AF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59" name="Text Box 7">
          <a:extLst>
            <a:ext uri="{FF2B5EF4-FFF2-40B4-BE49-F238E27FC236}">
              <a16:creationId xmlns:a16="http://schemas.microsoft.com/office/drawing/2014/main" id="{13FB834A-6716-446F-9EE0-7F119C904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60" name="Text Box 7">
          <a:extLst>
            <a:ext uri="{FF2B5EF4-FFF2-40B4-BE49-F238E27FC236}">
              <a16:creationId xmlns:a16="http://schemas.microsoft.com/office/drawing/2014/main" id="{24E1E7D4-8C1C-4D70-876B-026759132D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61" name="Text Box 7">
          <a:extLst>
            <a:ext uri="{FF2B5EF4-FFF2-40B4-BE49-F238E27FC236}">
              <a16:creationId xmlns:a16="http://schemas.microsoft.com/office/drawing/2014/main" id="{687CE717-50B7-4B28-8BA1-6B7FA43350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62" name="Text Box 7">
          <a:extLst>
            <a:ext uri="{FF2B5EF4-FFF2-40B4-BE49-F238E27FC236}">
              <a16:creationId xmlns:a16="http://schemas.microsoft.com/office/drawing/2014/main" id="{85DC3CC1-4E03-4A81-A909-8615128BC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63" name="Text Box 7">
          <a:extLst>
            <a:ext uri="{FF2B5EF4-FFF2-40B4-BE49-F238E27FC236}">
              <a16:creationId xmlns:a16="http://schemas.microsoft.com/office/drawing/2014/main" id="{40684359-8AA4-4CE0-84EB-169140DE0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64" name="Text Box 7">
          <a:extLst>
            <a:ext uri="{FF2B5EF4-FFF2-40B4-BE49-F238E27FC236}">
              <a16:creationId xmlns:a16="http://schemas.microsoft.com/office/drawing/2014/main" id="{69DC1D28-C235-45C2-8430-078C10A07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65" name="Text Box 7">
          <a:extLst>
            <a:ext uri="{FF2B5EF4-FFF2-40B4-BE49-F238E27FC236}">
              <a16:creationId xmlns:a16="http://schemas.microsoft.com/office/drawing/2014/main" id="{3405518D-FBD9-4CD0-B314-753C28EE8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66" name="Text Box 7">
          <a:extLst>
            <a:ext uri="{FF2B5EF4-FFF2-40B4-BE49-F238E27FC236}">
              <a16:creationId xmlns:a16="http://schemas.microsoft.com/office/drawing/2014/main" id="{C3E28109-7B2E-493B-AB44-2BD23F854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67" name="Text Box 7">
          <a:extLst>
            <a:ext uri="{FF2B5EF4-FFF2-40B4-BE49-F238E27FC236}">
              <a16:creationId xmlns:a16="http://schemas.microsoft.com/office/drawing/2014/main" id="{FE9FD968-E767-4AA4-A31C-B9CCB051C5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68" name="Text Box 7">
          <a:extLst>
            <a:ext uri="{FF2B5EF4-FFF2-40B4-BE49-F238E27FC236}">
              <a16:creationId xmlns:a16="http://schemas.microsoft.com/office/drawing/2014/main" id="{15FC6B6C-6D4B-42C8-8FA7-224856CFE7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69" name="Text Box 7">
          <a:extLst>
            <a:ext uri="{FF2B5EF4-FFF2-40B4-BE49-F238E27FC236}">
              <a16:creationId xmlns:a16="http://schemas.microsoft.com/office/drawing/2014/main" id="{2B58F15A-D31A-4D4B-95CB-F4A9A887E9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70" name="Text Box 7">
          <a:extLst>
            <a:ext uri="{FF2B5EF4-FFF2-40B4-BE49-F238E27FC236}">
              <a16:creationId xmlns:a16="http://schemas.microsoft.com/office/drawing/2014/main" id="{CB55CE35-35B8-49E5-8E65-97D34816C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71" name="Text Box 7">
          <a:extLst>
            <a:ext uri="{FF2B5EF4-FFF2-40B4-BE49-F238E27FC236}">
              <a16:creationId xmlns:a16="http://schemas.microsoft.com/office/drawing/2014/main" id="{92A8E3ED-A7E2-412D-8F63-3FB9DDDD5E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72" name="Text Box 7">
          <a:extLst>
            <a:ext uri="{FF2B5EF4-FFF2-40B4-BE49-F238E27FC236}">
              <a16:creationId xmlns:a16="http://schemas.microsoft.com/office/drawing/2014/main" id="{0026FEA7-3541-4B8E-B554-A21DB493C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73" name="Text Box 7">
          <a:extLst>
            <a:ext uri="{FF2B5EF4-FFF2-40B4-BE49-F238E27FC236}">
              <a16:creationId xmlns:a16="http://schemas.microsoft.com/office/drawing/2014/main" id="{35BF4BCD-586F-4E18-8632-13C34F86B7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5374" name="Text Box 7">
          <a:extLst>
            <a:ext uri="{FF2B5EF4-FFF2-40B4-BE49-F238E27FC236}">
              <a16:creationId xmlns:a16="http://schemas.microsoft.com/office/drawing/2014/main" id="{1791E07F-35EE-4F92-9B82-2FB2180BAE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75" name="Text Box 7">
          <a:extLst>
            <a:ext uri="{FF2B5EF4-FFF2-40B4-BE49-F238E27FC236}">
              <a16:creationId xmlns:a16="http://schemas.microsoft.com/office/drawing/2014/main" id="{7569E2E5-028A-49A5-B5D0-4B68B58800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76" name="Text Box 7">
          <a:extLst>
            <a:ext uri="{FF2B5EF4-FFF2-40B4-BE49-F238E27FC236}">
              <a16:creationId xmlns:a16="http://schemas.microsoft.com/office/drawing/2014/main" id="{F67A3B0D-3D3B-4FA9-8C73-53D4B18A1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77" name="Text Box 7">
          <a:extLst>
            <a:ext uri="{FF2B5EF4-FFF2-40B4-BE49-F238E27FC236}">
              <a16:creationId xmlns:a16="http://schemas.microsoft.com/office/drawing/2014/main" id="{6D9898E8-9A22-437D-85F1-959794801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78" name="Text Box 7">
          <a:extLst>
            <a:ext uri="{FF2B5EF4-FFF2-40B4-BE49-F238E27FC236}">
              <a16:creationId xmlns:a16="http://schemas.microsoft.com/office/drawing/2014/main" id="{B2C95562-EC00-4692-A412-30D4E0FB9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79" name="Text Box 7">
          <a:extLst>
            <a:ext uri="{FF2B5EF4-FFF2-40B4-BE49-F238E27FC236}">
              <a16:creationId xmlns:a16="http://schemas.microsoft.com/office/drawing/2014/main" id="{D1A29416-01E3-4BDE-907F-2AA3DCEA0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80" name="Text Box 7">
          <a:extLst>
            <a:ext uri="{FF2B5EF4-FFF2-40B4-BE49-F238E27FC236}">
              <a16:creationId xmlns:a16="http://schemas.microsoft.com/office/drawing/2014/main" id="{D5551963-2DC2-4D77-B88A-98120BDD3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81" name="Text Box 7">
          <a:extLst>
            <a:ext uri="{FF2B5EF4-FFF2-40B4-BE49-F238E27FC236}">
              <a16:creationId xmlns:a16="http://schemas.microsoft.com/office/drawing/2014/main" id="{4C4BA55F-AB7F-45E7-B687-094106451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82" name="Text Box 7">
          <a:extLst>
            <a:ext uri="{FF2B5EF4-FFF2-40B4-BE49-F238E27FC236}">
              <a16:creationId xmlns:a16="http://schemas.microsoft.com/office/drawing/2014/main" id="{F8C58509-B545-4F94-B480-FBFB74B43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83" name="Text Box 7">
          <a:extLst>
            <a:ext uri="{FF2B5EF4-FFF2-40B4-BE49-F238E27FC236}">
              <a16:creationId xmlns:a16="http://schemas.microsoft.com/office/drawing/2014/main" id="{B3BDC2B5-AC88-43BD-844F-2EDEA60C26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84" name="Text Box 7">
          <a:extLst>
            <a:ext uri="{FF2B5EF4-FFF2-40B4-BE49-F238E27FC236}">
              <a16:creationId xmlns:a16="http://schemas.microsoft.com/office/drawing/2014/main" id="{52753D7E-B408-4B03-8CEF-13AA5224B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85" name="Text Box 7">
          <a:extLst>
            <a:ext uri="{FF2B5EF4-FFF2-40B4-BE49-F238E27FC236}">
              <a16:creationId xmlns:a16="http://schemas.microsoft.com/office/drawing/2014/main" id="{853B9E7E-767D-4103-8DE0-A0A431201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86" name="Text Box 7">
          <a:extLst>
            <a:ext uri="{FF2B5EF4-FFF2-40B4-BE49-F238E27FC236}">
              <a16:creationId xmlns:a16="http://schemas.microsoft.com/office/drawing/2014/main" id="{B774AC56-0FC1-477B-B509-8E476C447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87" name="Text Box 7">
          <a:extLst>
            <a:ext uri="{FF2B5EF4-FFF2-40B4-BE49-F238E27FC236}">
              <a16:creationId xmlns:a16="http://schemas.microsoft.com/office/drawing/2014/main" id="{9A985BC5-B21D-4AFB-9B52-AED2D58B3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88" name="Text Box 7">
          <a:extLst>
            <a:ext uri="{FF2B5EF4-FFF2-40B4-BE49-F238E27FC236}">
              <a16:creationId xmlns:a16="http://schemas.microsoft.com/office/drawing/2014/main" id="{E2227B49-4EE0-40B9-B725-63368F0E5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89" name="Text Box 7">
          <a:extLst>
            <a:ext uri="{FF2B5EF4-FFF2-40B4-BE49-F238E27FC236}">
              <a16:creationId xmlns:a16="http://schemas.microsoft.com/office/drawing/2014/main" id="{5A2148DD-0CC3-4431-867A-01D1DA512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90" name="Text Box 7">
          <a:extLst>
            <a:ext uri="{FF2B5EF4-FFF2-40B4-BE49-F238E27FC236}">
              <a16:creationId xmlns:a16="http://schemas.microsoft.com/office/drawing/2014/main" id="{9C93F943-DD0F-46B3-B6C7-28C29E49E0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91" name="Text Box 7">
          <a:extLst>
            <a:ext uri="{FF2B5EF4-FFF2-40B4-BE49-F238E27FC236}">
              <a16:creationId xmlns:a16="http://schemas.microsoft.com/office/drawing/2014/main" id="{44C9C108-D57E-48AC-A44C-ECC643128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92" name="Text Box 7">
          <a:extLst>
            <a:ext uri="{FF2B5EF4-FFF2-40B4-BE49-F238E27FC236}">
              <a16:creationId xmlns:a16="http://schemas.microsoft.com/office/drawing/2014/main" id="{A31C5632-61CA-4025-8DC7-E19A4600C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93" name="Text Box 7">
          <a:extLst>
            <a:ext uri="{FF2B5EF4-FFF2-40B4-BE49-F238E27FC236}">
              <a16:creationId xmlns:a16="http://schemas.microsoft.com/office/drawing/2014/main" id="{EFA291B3-06ED-448C-A322-ED55A2FC27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94" name="Text Box 7">
          <a:extLst>
            <a:ext uri="{FF2B5EF4-FFF2-40B4-BE49-F238E27FC236}">
              <a16:creationId xmlns:a16="http://schemas.microsoft.com/office/drawing/2014/main" id="{76200BD7-150B-40D1-B070-D55E6BB200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95" name="Text Box 7">
          <a:extLst>
            <a:ext uri="{FF2B5EF4-FFF2-40B4-BE49-F238E27FC236}">
              <a16:creationId xmlns:a16="http://schemas.microsoft.com/office/drawing/2014/main" id="{A1A0FD6B-19A6-4342-8CF9-53C04FB54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96" name="Text Box 7">
          <a:extLst>
            <a:ext uri="{FF2B5EF4-FFF2-40B4-BE49-F238E27FC236}">
              <a16:creationId xmlns:a16="http://schemas.microsoft.com/office/drawing/2014/main" id="{11BBB98D-95F1-4292-99DD-D7447FD62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97" name="Text Box 7">
          <a:extLst>
            <a:ext uri="{FF2B5EF4-FFF2-40B4-BE49-F238E27FC236}">
              <a16:creationId xmlns:a16="http://schemas.microsoft.com/office/drawing/2014/main" id="{F1484729-A9C2-458C-A00E-27A234EA40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98" name="Text Box 7">
          <a:extLst>
            <a:ext uri="{FF2B5EF4-FFF2-40B4-BE49-F238E27FC236}">
              <a16:creationId xmlns:a16="http://schemas.microsoft.com/office/drawing/2014/main" id="{A38A4EE8-7106-4774-964B-A89ECC7D1F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399" name="Text Box 7">
          <a:extLst>
            <a:ext uri="{FF2B5EF4-FFF2-40B4-BE49-F238E27FC236}">
              <a16:creationId xmlns:a16="http://schemas.microsoft.com/office/drawing/2014/main" id="{C3C3C090-39FD-4122-A913-C1B1B7CE6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00" name="Text Box 7">
          <a:extLst>
            <a:ext uri="{FF2B5EF4-FFF2-40B4-BE49-F238E27FC236}">
              <a16:creationId xmlns:a16="http://schemas.microsoft.com/office/drawing/2014/main" id="{4ECB3D6A-2EA0-45B5-A84C-184DF9114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01" name="Text Box 7">
          <a:extLst>
            <a:ext uri="{FF2B5EF4-FFF2-40B4-BE49-F238E27FC236}">
              <a16:creationId xmlns:a16="http://schemas.microsoft.com/office/drawing/2014/main" id="{2FE46798-FBCB-4263-83CD-C247494DE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02" name="Text Box 7">
          <a:extLst>
            <a:ext uri="{FF2B5EF4-FFF2-40B4-BE49-F238E27FC236}">
              <a16:creationId xmlns:a16="http://schemas.microsoft.com/office/drawing/2014/main" id="{69812914-9ED6-48EE-835D-D155DFF9F6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03" name="Text Box 7">
          <a:extLst>
            <a:ext uri="{FF2B5EF4-FFF2-40B4-BE49-F238E27FC236}">
              <a16:creationId xmlns:a16="http://schemas.microsoft.com/office/drawing/2014/main" id="{4E9D7122-75E2-46F1-8AF5-785DBEBD6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04" name="Text Box 7">
          <a:extLst>
            <a:ext uri="{FF2B5EF4-FFF2-40B4-BE49-F238E27FC236}">
              <a16:creationId xmlns:a16="http://schemas.microsoft.com/office/drawing/2014/main" id="{63EED6FB-BCA5-4ED2-ADF6-0328C6BED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05" name="Text Box 7">
          <a:extLst>
            <a:ext uri="{FF2B5EF4-FFF2-40B4-BE49-F238E27FC236}">
              <a16:creationId xmlns:a16="http://schemas.microsoft.com/office/drawing/2014/main" id="{5D5F645B-49BB-48E2-A66B-2B64EA1E52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06" name="Text Box 7">
          <a:extLst>
            <a:ext uri="{FF2B5EF4-FFF2-40B4-BE49-F238E27FC236}">
              <a16:creationId xmlns:a16="http://schemas.microsoft.com/office/drawing/2014/main" id="{96820761-D695-41FE-AF05-3CB66F87EA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07" name="Text Box 7">
          <a:extLst>
            <a:ext uri="{FF2B5EF4-FFF2-40B4-BE49-F238E27FC236}">
              <a16:creationId xmlns:a16="http://schemas.microsoft.com/office/drawing/2014/main" id="{E292FE59-B399-4427-8480-B79961B2F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08" name="Text Box 7">
          <a:extLst>
            <a:ext uri="{FF2B5EF4-FFF2-40B4-BE49-F238E27FC236}">
              <a16:creationId xmlns:a16="http://schemas.microsoft.com/office/drawing/2014/main" id="{04A140AB-280C-4AC4-9942-F597C82DB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09" name="Text Box 7">
          <a:extLst>
            <a:ext uri="{FF2B5EF4-FFF2-40B4-BE49-F238E27FC236}">
              <a16:creationId xmlns:a16="http://schemas.microsoft.com/office/drawing/2014/main" id="{3357C6FC-5CD4-4F53-BCDA-2A4E90703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10" name="Text Box 7">
          <a:extLst>
            <a:ext uri="{FF2B5EF4-FFF2-40B4-BE49-F238E27FC236}">
              <a16:creationId xmlns:a16="http://schemas.microsoft.com/office/drawing/2014/main" id="{BBB93CA6-ABFB-4FB2-BBF8-77F6DF40D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11" name="Text Box 7">
          <a:extLst>
            <a:ext uri="{FF2B5EF4-FFF2-40B4-BE49-F238E27FC236}">
              <a16:creationId xmlns:a16="http://schemas.microsoft.com/office/drawing/2014/main" id="{907BA410-6364-40FA-AD23-865614674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12" name="Text Box 7">
          <a:extLst>
            <a:ext uri="{FF2B5EF4-FFF2-40B4-BE49-F238E27FC236}">
              <a16:creationId xmlns:a16="http://schemas.microsoft.com/office/drawing/2014/main" id="{1EF7189B-5672-4130-8D87-09522AC583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13" name="Text Box 7">
          <a:extLst>
            <a:ext uri="{FF2B5EF4-FFF2-40B4-BE49-F238E27FC236}">
              <a16:creationId xmlns:a16="http://schemas.microsoft.com/office/drawing/2014/main" id="{642FE7CA-2B6E-466F-9B49-471777FF1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14" name="Text Box 7">
          <a:extLst>
            <a:ext uri="{FF2B5EF4-FFF2-40B4-BE49-F238E27FC236}">
              <a16:creationId xmlns:a16="http://schemas.microsoft.com/office/drawing/2014/main" id="{551E895A-1694-4E31-8F58-17D3F3A4E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15" name="Text Box 7">
          <a:extLst>
            <a:ext uri="{FF2B5EF4-FFF2-40B4-BE49-F238E27FC236}">
              <a16:creationId xmlns:a16="http://schemas.microsoft.com/office/drawing/2014/main" id="{8C9C6F46-624A-4C55-8685-71E1D3121D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16" name="Text Box 7">
          <a:extLst>
            <a:ext uri="{FF2B5EF4-FFF2-40B4-BE49-F238E27FC236}">
              <a16:creationId xmlns:a16="http://schemas.microsoft.com/office/drawing/2014/main" id="{761269EC-A33E-474A-A846-890C19597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17" name="Text Box 7">
          <a:extLst>
            <a:ext uri="{FF2B5EF4-FFF2-40B4-BE49-F238E27FC236}">
              <a16:creationId xmlns:a16="http://schemas.microsoft.com/office/drawing/2014/main" id="{885E8759-3D88-4B0A-AD33-E82B8428F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18" name="Text Box 7">
          <a:extLst>
            <a:ext uri="{FF2B5EF4-FFF2-40B4-BE49-F238E27FC236}">
              <a16:creationId xmlns:a16="http://schemas.microsoft.com/office/drawing/2014/main" id="{D30EA631-C9A1-4222-B4FD-AE4856E8B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19" name="Text Box 7">
          <a:extLst>
            <a:ext uri="{FF2B5EF4-FFF2-40B4-BE49-F238E27FC236}">
              <a16:creationId xmlns:a16="http://schemas.microsoft.com/office/drawing/2014/main" id="{9D376AD5-097A-4F61-B120-F01CE0BE8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20" name="Text Box 7">
          <a:extLst>
            <a:ext uri="{FF2B5EF4-FFF2-40B4-BE49-F238E27FC236}">
              <a16:creationId xmlns:a16="http://schemas.microsoft.com/office/drawing/2014/main" id="{5B1770FC-2888-4D25-9C85-042B7B567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21" name="Text Box 7">
          <a:extLst>
            <a:ext uri="{FF2B5EF4-FFF2-40B4-BE49-F238E27FC236}">
              <a16:creationId xmlns:a16="http://schemas.microsoft.com/office/drawing/2014/main" id="{BDDE2D2C-4283-48C5-959C-4198270D5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22" name="Text Box 7">
          <a:extLst>
            <a:ext uri="{FF2B5EF4-FFF2-40B4-BE49-F238E27FC236}">
              <a16:creationId xmlns:a16="http://schemas.microsoft.com/office/drawing/2014/main" id="{E66CD7F8-9561-4D48-A738-ACBC327F49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23" name="Text Box 7">
          <a:extLst>
            <a:ext uri="{FF2B5EF4-FFF2-40B4-BE49-F238E27FC236}">
              <a16:creationId xmlns:a16="http://schemas.microsoft.com/office/drawing/2014/main" id="{AA7AA1D5-DBBE-46C8-9487-8F068FD70D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24" name="Text Box 7">
          <a:extLst>
            <a:ext uri="{FF2B5EF4-FFF2-40B4-BE49-F238E27FC236}">
              <a16:creationId xmlns:a16="http://schemas.microsoft.com/office/drawing/2014/main" id="{F32EAE64-7207-4369-9F1C-65C226ED7C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25" name="Text Box 7">
          <a:extLst>
            <a:ext uri="{FF2B5EF4-FFF2-40B4-BE49-F238E27FC236}">
              <a16:creationId xmlns:a16="http://schemas.microsoft.com/office/drawing/2014/main" id="{0BCF07C8-8B23-4F1C-9641-D3C841062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26" name="Text Box 7">
          <a:extLst>
            <a:ext uri="{FF2B5EF4-FFF2-40B4-BE49-F238E27FC236}">
              <a16:creationId xmlns:a16="http://schemas.microsoft.com/office/drawing/2014/main" id="{19F73EEA-5BB8-4E38-8C6D-8FA68F4DEF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27" name="Text Box 7">
          <a:extLst>
            <a:ext uri="{FF2B5EF4-FFF2-40B4-BE49-F238E27FC236}">
              <a16:creationId xmlns:a16="http://schemas.microsoft.com/office/drawing/2014/main" id="{2C1BBDE7-8E65-4DCE-900F-6DB708087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28" name="Text Box 7">
          <a:extLst>
            <a:ext uri="{FF2B5EF4-FFF2-40B4-BE49-F238E27FC236}">
              <a16:creationId xmlns:a16="http://schemas.microsoft.com/office/drawing/2014/main" id="{670A70F9-2C6E-457F-8A81-362FEC51A8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29" name="Text Box 7">
          <a:extLst>
            <a:ext uri="{FF2B5EF4-FFF2-40B4-BE49-F238E27FC236}">
              <a16:creationId xmlns:a16="http://schemas.microsoft.com/office/drawing/2014/main" id="{59698E72-6426-4C74-A17D-5B2FC4ECA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30" name="Text Box 7">
          <a:extLst>
            <a:ext uri="{FF2B5EF4-FFF2-40B4-BE49-F238E27FC236}">
              <a16:creationId xmlns:a16="http://schemas.microsoft.com/office/drawing/2014/main" id="{EAB4F5CF-7293-4ED0-A954-C76BD23E5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31" name="Text Box 7">
          <a:extLst>
            <a:ext uri="{FF2B5EF4-FFF2-40B4-BE49-F238E27FC236}">
              <a16:creationId xmlns:a16="http://schemas.microsoft.com/office/drawing/2014/main" id="{0133EC74-1345-4BD9-A462-64905E0FA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32" name="Text Box 7">
          <a:extLst>
            <a:ext uri="{FF2B5EF4-FFF2-40B4-BE49-F238E27FC236}">
              <a16:creationId xmlns:a16="http://schemas.microsoft.com/office/drawing/2014/main" id="{4D884CCB-FA9D-4AD4-9549-66DAB3B0EF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33" name="Text Box 7">
          <a:extLst>
            <a:ext uri="{FF2B5EF4-FFF2-40B4-BE49-F238E27FC236}">
              <a16:creationId xmlns:a16="http://schemas.microsoft.com/office/drawing/2014/main" id="{0FA7AA2B-311A-4F2F-8D3F-D3CD07979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34" name="Text Box 7">
          <a:extLst>
            <a:ext uri="{FF2B5EF4-FFF2-40B4-BE49-F238E27FC236}">
              <a16:creationId xmlns:a16="http://schemas.microsoft.com/office/drawing/2014/main" id="{73873095-A88E-47BA-9182-673D785608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35" name="Text Box 7">
          <a:extLst>
            <a:ext uri="{FF2B5EF4-FFF2-40B4-BE49-F238E27FC236}">
              <a16:creationId xmlns:a16="http://schemas.microsoft.com/office/drawing/2014/main" id="{1821B1DD-FE0B-44BE-B97E-05796851C9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36" name="Text Box 7">
          <a:extLst>
            <a:ext uri="{FF2B5EF4-FFF2-40B4-BE49-F238E27FC236}">
              <a16:creationId xmlns:a16="http://schemas.microsoft.com/office/drawing/2014/main" id="{4A968088-5E4A-45F3-AE50-11F19CC229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37" name="Text Box 7">
          <a:extLst>
            <a:ext uri="{FF2B5EF4-FFF2-40B4-BE49-F238E27FC236}">
              <a16:creationId xmlns:a16="http://schemas.microsoft.com/office/drawing/2014/main" id="{2C8923C9-77A1-4FAB-BACF-084806E890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38" name="Text Box 7">
          <a:extLst>
            <a:ext uri="{FF2B5EF4-FFF2-40B4-BE49-F238E27FC236}">
              <a16:creationId xmlns:a16="http://schemas.microsoft.com/office/drawing/2014/main" id="{3C29F182-C05C-41BE-89CF-4CE90D8F0F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39" name="Text Box 7">
          <a:extLst>
            <a:ext uri="{FF2B5EF4-FFF2-40B4-BE49-F238E27FC236}">
              <a16:creationId xmlns:a16="http://schemas.microsoft.com/office/drawing/2014/main" id="{94138E66-7774-4675-8057-DF6F96904C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40" name="Text Box 7">
          <a:extLst>
            <a:ext uri="{FF2B5EF4-FFF2-40B4-BE49-F238E27FC236}">
              <a16:creationId xmlns:a16="http://schemas.microsoft.com/office/drawing/2014/main" id="{C01D6933-CDA6-4AC1-96D4-0B356CE46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41" name="Text Box 7">
          <a:extLst>
            <a:ext uri="{FF2B5EF4-FFF2-40B4-BE49-F238E27FC236}">
              <a16:creationId xmlns:a16="http://schemas.microsoft.com/office/drawing/2014/main" id="{A53115E8-49CC-409E-AE53-3AD6778653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42" name="Text Box 7">
          <a:extLst>
            <a:ext uri="{FF2B5EF4-FFF2-40B4-BE49-F238E27FC236}">
              <a16:creationId xmlns:a16="http://schemas.microsoft.com/office/drawing/2014/main" id="{BF465FF1-45BB-4BE6-B3FD-1495FED1F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43" name="Text Box 7">
          <a:extLst>
            <a:ext uri="{FF2B5EF4-FFF2-40B4-BE49-F238E27FC236}">
              <a16:creationId xmlns:a16="http://schemas.microsoft.com/office/drawing/2014/main" id="{0A4A7E47-6DB3-46C9-B816-BBCAE1144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44" name="Text Box 7">
          <a:extLst>
            <a:ext uri="{FF2B5EF4-FFF2-40B4-BE49-F238E27FC236}">
              <a16:creationId xmlns:a16="http://schemas.microsoft.com/office/drawing/2014/main" id="{B2C59DB0-DA63-4C8D-AA5E-22C57CD12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45" name="Text Box 7">
          <a:extLst>
            <a:ext uri="{FF2B5EF4-FFF2-40B4-BE49-F238E27FC236}">
              <a16:creationId xmlns:a16="http://schemas.microsoft.com/office/drawing/2014/main" id="{A06AE136-D97F-4498-B605-6460B1678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46" name="Text Box 7">
          <a:extLst>
            <a:ext uri="{FF2B5EF4-FFF2-40B4-BE49-F238E27FC236}">
              <a16:creationId xmlns:a16="http://schemas.microsoft.com/office/drawing/2014/main" id="{82CF52B4-E611-4761-B793-E89010A36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47" name="Text Box 7">
          <a:extLst>
            <a:ext uri="{FF2B5EF4-FFF2-40B4-BE49-F238E27FC236}">
              <a16:creationId xmlns:a16="http://schemas.microsoft.com/office/drawing/2014/main" id="{81954C5C-3A4B-4046-B53B-DD4EE8ADF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48" name="Text Box 7">
          <a:extLst>
            <a:ext uri="{FF2B5EF4-FFF2-40B4-BE49-F238E27FC236}">
              <a16:creationId xmlns:a16="http://schemas.microsoft.com/office/drawing/2014/main" id="{F4A36A15-F66C-4CBA-9803-A74EC0E9A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49" name="Text Box 7">
          <a:extLst>
            <a:ext uri="{FF2B5EF4-FFF2-40B4-BE49-F238E27FC236}">
              <a16:creationId xmlns:a16="http://schemas.microsoft.com/office/drawing/2014/main" id="{04FE7501-355E-44E8-A3C5-FA156BBE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50" name="Text Box 7">
          <a:extLst>
            <a:ext uri="{FF2B5EF4-FFF2-40B4-BE49-F238E27FC236}">
              <a16:creationId xmlns:a16="http://schemas.microsoft.com/office/drawing/2014/main" id="{4B714C5A-15D1-4413-ACF0-8003A5020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51" name="Text Box 7">
          <a:extLst>
            <a:ext uri="{FF2B5EF4-FFF2-40B4-BE49-F238E27FC236}">
              <a16:creationId xmlns:a16="http://schemas.microsoft.com/office/drawing/2014/main" id="{BD4C8211-A626-40D9-8FBA-4856E3446E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52" name="Text Box 7">
          <a:extLst>
            <a:ext uri="{FF2B5EF4-FFF2-40B4-BE49-F238E27FC236}">
              <a16:creationId xmlns:a16="http://schemas.microsoft.com/office/drawing/2014/main" id="{4F7843BB-B89A-4010-8C58-A52E3B157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53" name="Text Box 7">
          <a:extLst>
            <a:ext uri="{FF2B5EF4-FFF2-40B4-BE49-F238E27FC236}">
              <a16:creationId xmlns:a16="http://schemas.microsoft.com/office/drawing/2014/main" id="{8F0D4B24-F840-4A90-86EF-03987740C2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54" name="Text Box 7">
          <a:extLst>
            <a:ext uri="{FF2B5EF4-FFF2-40B4-BE49-F238E27FC236}">
              <a16:creationId xmlns:a16="http://schemas.microsoft.com/office/drawing/2014/main" id="{F3B818E7-69F3-4B42-86DC-E55A544C2C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55" name="Text Box 7">
          <a:extLst>
            <a:ext uri="{FF2B5EF4-FFF2-40B4-BE49-F238E27FC236}">
              <a16:creationId xmlns:a16="http://schemas.microsoft.com/office/drawing/2014/main" id="{2C0475A6-B854-4A9C-AD2C-43169DF87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56" name="Text Box 7">
          <a:extLst>
            <a:ext uri="{FF2B5EF4-FFF2-40B4-BE49-F238E27FC236}">
              <a16:creationId xmlns:a16="http://schemas.microsoft.com/office/drawing/2014/main" id="{0450931D-7710-4CFC-A5B7-2167B75BC3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57" name="Text Box 7">
          <a:extLst>
            <a:ext uri="{FF2B5EF4-FFF2-40B4-BE49-F238E27FC236}">
              <a16:creationId xmlns:a16="http://schemas.microsoft.com/office/drawing/2014/main" id="{7093F0A5-9404-4A6F-A365-736334CABD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58" name="Text Box 7">
          <a:extLst>
            <a:ext uri="{FF2B5EF4-FFF2-40B4-BE49-F238E27FC236}">
              <a16:creationId xmlns:a16="http://schemas.microsoft.com/office/drawing/2014/main" id="{9A8A9D30-71C8-44B3-9546-43C4611B4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59" name="Text Box 7">
          <a:extLst>
            <a:ext uri="{FF2B5EF4-FFF2-40B4-BE49-F238E27FC236}">
              <a16:creationId xmlns:a16="http://schemas.microsoft.com/office/drawing/2014/main" id="{D97F7E4E-928F-4457-A4EF-BA6285AF22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60" name="Text Box 7">
          <a:extLst>
            <a:ext uri="{FF2B5EF4-FFF2-40B4-BE49-F238E27FC236}">
              <a16:creationId xmlns:a16="http://schemas.microsoft.com/office/drawing/2014/main" id="{E5B279A3-2D7D-4471-8ED4-5FBB81A1E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61" name="Text Box 7">
          <a:extLst>
            <a:ext uri="{FF2B5EF4-FFF2-40B4-BE49-F238E27FC236}">
              <a16:creationId xmlns:a16="http://schemas.microsoft.com/office/drawing/2014/main" id="{5398B9AC-7E0F-4B31-A3B4-1DD5F7D8A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62" name="Text Box 7">
          <a:extLst>
            <a:ext uri="{FF2B5EF4-FFF2-40B4-BE49-F238E27FC236}">
              <a16:creationId xmlns:a16="http://schemas.microsoft.com/office/drawing/2014/main" id="{BBA2E8A5-4971-426C-BF97-B2D242DD75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63" name="Text Box 7">
          <a:extLst>
            <a:ext uri="{FF2B5EF4-FFF2-40B4-BE49-F238E27FC236}">
              <a16:creationId xmlns:a16="http://schemas.microsoft.com/office/drawing/2014/main" id="{AFF0BB00-998A-4193-AB20-E5F93CAA0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64" name="Text Box 7">
          <a:extLst>
            <a:ext uri="{FF2B5EF4-FFF2-40B4-BE49-F238E27FC236}">
              <a16:creationId xmlns:a16="http://schemas.microsoft.com/office/drawing/2014/main" id="{4A6F9AEC-66B2-4066-85EE-7DE434B1F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65" name="Text Box 7">
          <a:extLst>
            <a:ext uri="{FF2B5EF4-FFF2-40B4-BE49-F238E27FC236}">
              <a16:creationId xmlns:a16="http://schemas.microsoft.com/office/drawing/2014/main" id="{96E57BD4-04A0-4343-B499-961330675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66" name="Text Box 7">
          <a:extLst>
            <a:ext uri="{FF2B5EF4-FFF2-40B4-BE49-F238E27FC236}">
              <a16:creationId xmlns:a16="http://schemas.microsoft.com/office/drawing/2014/main" id="{1ECB8E67-E938-424C-9F58-F2D872B6AE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67" name="Text Box 7">
          <a:extLst>
            <a:ext uri="{FF2B5EF4-FFF2-40B4-BE49-F238E27FC236}">
              <a16:creationId xmlns:a16="http://schemas.microsoft.com/office/drawing/2014/main" id="{E7847F24-6D2F-4154-9E3A-C5CB7F51C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68" name="Text Box 7">
          <a:extLst>
            <a:ext uri="{FF2B5EF4-FFF2-40B4-BE49-F238E27FC236}">
              <a16:creationId xmlns:a16="http://schemas.microsoft.com/office/drawing/2014/main" id="{AF1095C0-4DD1-4A1B-9D9E-95AA45122D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69" name="Text Box 7">
          <a:extLst>
            <a:ext uri="{FF2B5EF4-FFF2-40B4-BE49-F238E27FC236}">
              <a16:creationId xmlns:a16="http://schemas.microsoft.com/office/drawing/2014/main" id="{6B66D69A-329E-4ED5-9956-409561AC51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70" name="Text Box 7">
          <a:extLst>
            <a:ext uri="{FF2B5EF4-FFF2-40B4-BE49-F238E27FC236}">
              <a16:creationId xmlns:a16="http://schemas.microsoft.com/office/drawing/2014/main" id="{B6DD85F8-C184-47AE-8D1A-CDD9A22A2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71" name="Text Box 7">
          <a:extLst>
            <a:ext uri="{FF2B5EF4-FFF2-40B4-BE49-F238E27FC236}">
              <a16:creationId xmlns:a16="http://schemas.microsoft.com/office/drawing/2014/main" id="{7FB1EAC9-4930-48C6-913E-C417CE4F12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72" name="Text Box 7">
          <a:extLst>
            <a:ext uri="{FF2B5EF4-FFF2-40B4-BE49-F238E27FC236}">
              <a16:creationId xmlns:a16="http://schemas.microsoft.com/office/drawing/2014/main" id="{47E321A8-F036-478B-8CDF-EAE663874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73" name="Text Box 7">
          <a:extLst>
            <a:ext uri="{FF2B5EF4-FFF2-40B4-BE49-F238E27FC236}">
              <a16:creationId xmlns:a16="http://schemas.microsoft.com/office/drawing/2014/main" id="{1805A6D8-7473-4A39-B0D0-D211B2F5E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74" name="Text Box 7">
          <a:extLst>
            <a:ext uri="{FF2B5EF4-FFF2-40B4-BE49-F238E27FC236}">
              <a16:creationId xmlns:a16="http://schemas.microsoft.com/office/drawing/2014/main" id="{BF7820E7-126E-4260-89ED-2BDCDC8290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75" name="Text Box 7">
          <a:extLst>
            <a:ext uri="{FF2B5EF4-FFF2-40B4-BE49-F238E27FC236}">
              <a16:creationId xmlns:a16="http://schemas.microsoft.com/office/drawing/2014/main" id="{F42198E6-6E52-4D31-B111-F85BD096F2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76" name="Text Box 7">
          <a:extLst>
            <a:ext uri="{FF2B5EF4-FFF2-40B4-BE49-F238E27FC236}">
              <a16:creationId xmlns:a16="http://schemas.microsoft.com/office/drawing/2014/main" id="{0FD66B7E-53E8-4076-92D0-C366D373E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77" name="Text Box 7">
          <a:extLst>
            <a:ext uri="{FF2B5EF4-FFF2-40B4-BE49-F238E27FC236}">
              <a16:creationId xmlns:a16="http://schemas.microsoft.com/office/drawing/2014/main" id="{AB73D6AB-7E45-416F-8B7A-9A7CAAA5B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78" name="Text Box 7">
          <a:extLst>
            <a:ext uri="{FF2B5EF4-FFF2-40B4-BE49-F238E27FC236}">
              <a16:creationId xmlns:a16="http://schemas.microsoft.com/office/drawing/2014/main" id="{49E56684-CE8E-4041-9348-89460A93C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79" name="Text Box 7">
          <a:extLst>
            <a:ext uri="{FF2B5EF4-FFF2-40B4-BE49-F238E27FC236}">
              <a16:creationId xmlns:a16="http://schemas.microsoft.com/office/drawing/2014/main" id="{3D5022AD-99C2-453E-9657-91B435117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80" name="Text Box 7">
          <a:extLst>
            <a:ext uri="{FF2B5EF4-FFF2-40B4-BE49-F238E27FC236}">
              <a16:creationId xmlns:a16="http://schemas.microsoft.com/office/drawing/2014/main" id="{DD0BB15E-8071-4CDA-AA08-D4C08A7B88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81" name="Text Box 7">
          <a:extLst>
            <a:ext uri="{FF2B5EF4-FFF2-40B4-BE49-F238E27FC236}">
              <a16:creationId xmlns:a16="http://schemas.microsoft.com/office/drawing/2014/main" id="{C0B52170-D923-40F6-B4D1-372B3624FD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82" name="Text Box 7">
          <a:extLst>
            <a:ext uri="{FF2B5EF4-FFF2-40B4-BE49-F238E27FC236}">
              <a16:creationId xmlns:a16="http://schemas.microsoft.com/office/drawing/2014/main" id="{43D4E967-296A-4C71-B820-FC7F234EF2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83" name="Text Box 7">
          <a:extLst>
            <a:ext uri="{FF2B5EF4-FFF2-40B4-BE49-F238E27FC236}">
              <a16:creationId xmlns:a16="http://schemas.microsoft.com/office/drawing/2014/main" id="{E608794B-956E-400C-9119-3B01FFD66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84" name="Text Box 7">
          <a:extLst>
            <a:ext uri="{FF2B5EF4-FFF2-40B4-BE49-F238E27FC236}">
              <a16:creationId xmlns:a16="http://schemas.microsoft.com/office/drawing/2014/main" id="{9D4E3F24-4C33-4F56-8DE1-35835BCF00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85" name="Text Box 7">
          <a:extLst>
            <a:ext uri="{FF2B5EF4-FFF2-40B4-BE49-F238E27FC236}">
              <a16:creationId xmlns:a16="http://schemas.microsoft.com/office/drawing/2014/main" id="{0C46DCE2-E6A1-443C-806B-A26FDD091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86" name="Text Box 7">
          <a:extLst>
            <a:ext uri="{FF2B5EF4-FFF2-40B4-BE49-F238E27FC236}">
              <a16:creationId xmlns:a16="http://schemas.microsoft.com/office/drawing/2014/main" id="{E576CCDB-ED1F-4AA3-BAD0-A6C1BA429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87" name="Text Box 7">
          <a:extLst>
            <a:ext uri="{FF2B5EF4-FFF2-40B4-BE49-F238E27FC236}">
              <a16:creationId xmlns:a16="http://schemas.microsoft.com/office/drawing/2014/main" id="{38C62DB7-9B0C-457B-B1E8-7E3BF391A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88" name="Text Box 7">
          <a:extLst>
            <a:ext uri="{FF2B5EF4-FFF2-40B4-BE49-F238E27FC236}">
              <a16:creationId xmlns:a16="http://schemas.microsoft.com/office/drawing/2014/main" id="{554EAE98-5D9B-41ED-A5A8-4FCED2C2F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89" name="Text Box 7">
          <a:extLst>
            <a:ext uri="{FF2B5EF4-FFF2-40B4-BE49-F238E27FC236}">
              <a16:creationId xmlns:a16="http://schemas.microsoft.com/office/drawing/2014/main" id="{520E263A-AEA4-4A61-8C0C-0EAD2EAF0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90" name="Text Box 7">
          <a:extLst>
            <a:ext uri="{FF2B5EF4-FFF2-40B4-BE49-F238E27FC236}">
              <a16:creationId xmlns:a16="http://schemas.microsoft.com/office/drawing/2014/main" id="{1F2F2BC3-5A45-4311-963D-35DCAB3CA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91" name="Text Box 7">
          <a:extLst>
            <a:ext uri="{FF2B5EF4-FFF2-40B4-BE49-F238E27FC236}">
              <a16:creationId xmlns:a16="http://schemas.microsoft.com/office/drawing/2014/main" id="{8F7BD9E1-4FB7-4A1E-AD6F-13FDBA15D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92" name="Text Box 7">
          <a:extLst>
            <a:ext uri="{FF2B5EF4-FFF2-40B4-BE49-F238E27FC236}">
              <a16:creationId xmlns:a16="http://schemas.microsoft.com/office/drawing/2014/main" id="{1D928CF6-07A2-4F2D-9B49-06FEB2E9B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93" name="Text Box 7">
          <a:extLst>
            <a:ext uri="{FF2B5EF4-FFF2-40B4-BE49-F238E27FC236}">
              <a16:creationId xmlns:a16="http://schemas.microsoft.com/office/drawing/2014/main" id="{A20EEC55-8CB5-40AB-A014-8E8C0272D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94" name="Text Box 7">
          <a:extLst>
            <a:ext uri="{FF2B5EF4-FFF2-40B4-BE49-F238E27FC236}">
              <a16:creationId xmlns:a16="http://schemas.microsoft.com/office/drawing/2014/main" id="{902DB178-B972-481F-BF94-FE0B00657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95" name="Text Box 7">
          <a:extLst>
            <a:ext uri="{FF2B5EF4-FFF2-40B4-BE49-F238E27FC236}">
              <a16:creationId xmlns:a16="http://schemas.microsoft.com/office/drawing/2014/main" id="{48D4C98E-A6DA-4FFF-97EA-9308C88D1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96" name="Text Box 7">
          <a:extLst>
            <a:ext uri="{FF2B5EF4-FFF2-40B4-BE49-F238E27FC236}">
              <a16:creationId xmlns:a16="http://schemas.microsoft.com/office/drawing/2014/main" id="{F1E2979E-9AAF-4F64-8311-156475D41C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97" name="Text Box 7">
          <a:extLst>
            <a:ext uri="{FF2B5EF4-FFF2-40B4-BE49-F238E27FC236}">
              <a16:creationId xmlns:a16="http://schemas.microsoft.com/office/drawing/2014/main" id="{A331F3FC-60D1-4DA5-848A-FF89F3864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98" name="Text Box 7">
          <a:extLst>
            <a:ext uri="{FF2B5EF4-FFF2-40B4-BE49-F238E27FC236}">
              <a16:creationId xmlns:a16="http://schemas.microsoft.com/office/drawing/2014/main" id="{52628F10-ECA2-492E-91D5-5E774E3E9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499" name="Text Box 7">
          <a:extLst>
            <a:ext uri="{FF2B5EF4-FFF2-40B4-BE49-F238E27FC236}">
              <a16:creationId xmlns:a16="http://schemas.microsoft.com/office/drawing/2014/main" id="{AD6273AE-4978-4560-BA5C-97284E38D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00" name="Text Box 7">
          <a:extLst>
            <a:ext uri="{FF2B5EF4-FFF2-40B4-BE49-F238E27FC236}">
              <a16:creationId xmlns:a16="http://schemas.microsoft.com/office/drawing/2014/main" id="{5EE61538-B4BD-4E9F-92E1-CEE550C6B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01" name="Text Box 7">
          <a:extLst>
            <a:ext uri="{FF2B5EF4-FFF2-40B4-BE49-F238E27FC236}">
              <a16:creationId xmlns:a16="http://schemas.microsoft.com/office/drawing/2014/main" id="{AE8EC8C2-031F-4100-8462-110D83128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02" name="Text Box 7">
          <a:extLst>
            <a:ext uri="{FF2B5EF4-FFF2-40B4-BE49-F238E27FC236}">
              <a16:creationId xmlns:a16="http://schemas.microsoft.com/office/drawing/2014/main" id="{0194062B-9E37-4BD1-A95B-796E811B2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03" name="Text Box 7">
          <a:extLst>
            <a:ext uri="{FF2B5EF4-FFF2-40B4-BE49-F238E27FC236}">
              <a16:creationId xmlns:a16="http://schemas.microsoft.com/office/drawing/2014/main" id="{F835C12E-1DDF-4ACD-8DE5-00D3720D3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04" name="Text Box 7">
          <a:extLst>
            <a:ext uri="{FF2B5EF4-FFF2-40B4-BE49-F238E27FC236}">
              <a16:creationId xmlns:a16="http://schemas.microsoft.com/office/drawing/2014/main" id="{6D72D781-766F-487E-AA78-DD8E4BC6D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05" name="Text Box 7">
          <a:extLst>
            <a:ext uri="{FF2B5EF4-FFF2-40B4-BE49-F238E27FC236}">
              <a16:creationId xmlns:a16="http://schemas.microsoft.com/office/drawing/2014/main" id="{F8D1B439-EA2D-4428-9EF0-35BFAB96B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06" name="Text Box 7">
          <a:extLst>
            <a:ext uri="{FF2B5EF4-FFF2-40B4-BE49-F238E27FC236}">
              <a16:creationId xmlns:a16="http://schemas.microsoft.com/office/drawing/2014/main" id="{1F43E93A-D0B0-4D42-9185-2BD24D507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07" name="Text Box 7">
          <a:extLst>
            <a:ext uri="{FF2B5EF4-FFF2-40B4-BE49-F238E27FC236}">
              <a16:creationId xmlns:a16="http://schemas.microsoft.com/office/drawing/2014/main" id="{D5C3F54D-D1FE-462B-AEF7-C5D0C9FFEC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08" name="Text Box 7">
          <a:extLst>
            <a:ext uri="{FF2B5EF4-FFF2-40B4-BE49-F238E27FC236}">
              <a16:creationId xmlns:a16="http://schemas.microsoft.com/office/drawing/2014/main" id="{698B397D-BB5D-4BF6-BE2B-700CCF942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09" name="Text Box 7">
          <a:extLst>
            <a:ext uri="{FF2B5EF4-FFF2-40B4-BE49-F238E27FC236}">
              <a16:creationId xmlns:a16="http://schemas.microsoft.com/office/drawing/2014/main" id="{A171F2B7-788D-437C-865C-4451C6F03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10" name="Text Box 7">
          <a:extLst>
            <a:ext uri="{FF2B5EF4-FFF2-40B4-BE49-F238E27FC236}">
              <a16:creationId xmlns:a16="http://schemas.microsoft.com/office/drawing/2014/main" id="{74351E34-49DD-49DC-A84C-7727A64B57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11" name="Text Box 7">
          <a:extLst>
            <a:ext uri="{FF2B5EF4-FFF2-40B4-BE49-F238E27FC236}">
              <a16:creationId xmlns:a16="http://schemas.microsoft.com/office/drawing/2014/main" id="{C56252E3-C04E-4B44-A2F6-B3F6A0320A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12" name="Text Box 7">
          <a:extLst>
            <a:ext uri="{FF2B5EF4-FFF2-40B4-BE49-F238E27FC236}">
              <a16:creationId xmlns:a16="http://schemas.microsoft.com/office/drawing/2014/main" id="{2EE94D00-5B0B-4ECE-861F-2DB6067C53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13" name="Text Box 7">
          <a:extLst>
            <a:ext uri="{FF2B5EF4-FFF2-40B4-BE49-F238E27FC236}">
              <a16:creationId xmlns:a16="http://schemas.microsoft.com/office/drawing/2014/main" id="{6C73A94B-7381-4073-B731-B795CFEA36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14" name="Text Box 7">
          <a:extLst>
            <a:ext uri="{FF2B5EF4-FFF2-40B4-BE49-F238E27FC236}">
              <a16:creationId xmlns:a16="http://schemas.microsoft.com/office/drawing/2014/main" id="{EE015556-A871-4B2F-9FAB-FB7652BF5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15" name="Text Box 7">
          <a:extLst>
            <a:ext uri="{FF2B5EF4-FFF2-40B4-BE49-F238E27FC236}">
              <a16:creationId xmlns:a16="http://schemas.microsoft.com/office/drawing/2014/main" id="{EEDF195D-2CA0-4002-A537-E7F1EA3542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16" name="Text Box 7">
          <a:extLst>
            <a:ext uri="{FF2B5EF4-FFF2-40B4-BE49-F238E27FC236}">
              <a16:creationId xmlns:a16="http://schemas.microsoft.com/office/drawing/2014/main" id="{EB8F1837-40C3-4BE3-BD79-4711B5854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17" name="Text Box 7">
          <a:extLst>
            <a:ext uri="{FF2B5EF4-FFF2-40B4-BE49-F238E27FC236}">
              <a16:creationId xmlns:a16="http://schemas.microsoft.com/office/drawing/2014/main" id="{AE0A370E-2431-4A76-BD04-4A9056418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18" name="Text Box 7">
          <a:extLst>
            <a:ext uri="{FF2B5EF4-FFF2-40B4-BE49-F238E27FC236}">
              <a16:creationId xmlns:a16="http://schemas.microsoft.com/office/drawing/2014/main" id="{2C7F3C74-8747-4F72-8F16-4C0FE49171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19" name="Text Box 7">
          <a:extLst>
            <a:ext uri="{FF2B5EF4-FFF2-40B4-BE49-F238E27FC236}">
              <a16:creationId xmlns:a16="http://schemas.microsoft.com/office/drawing/2014/main" id="{51105EE7-F80B-4ADF-833D-67D56111F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20" name="Text Box 7">
          <a:extLst>
            <a:ext uri="{FF2B5EF4-FFF2-40B4-BE49-F238E27FC236}">
              <a16:creationId xmlns:a16="http://schemas.microsoft.com/office/drawing/2014/main" id="{F7DF29D1-3BCF-429A-88A3-765DE4881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21" name="Text Box 7">
          <a:extLst>
            <a:ext uri="{FF2B5EF4-FFF2-40B4-BE49-F238E27FC236}">
              <a16:creationId xmlns:a16="http://schemas.microsoft.com/office/drawing/2014/main" id="{BAC9F3F6-A9F0-4115-8A1E-ADAED0301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22" name="Text Box 7">
          <a:extLst>
            <a:ext uri="{FF2B5EF4-FFF2-40B4-BE49-F238E27FC236}">
              <a16:creationId xmlns:a16="http://schemas.microsoft.com/office/drawing/2014/main" id="{2D85A1BC-7091-481E-80D6-6B5956B80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23" name="Text Box 7">
          <a:extLst>
            <a:ext uri="{FF2B5EF4-FFF2-40B4-BE49-F238E27FC236}">
              <a16:creationId xmlns:a16="http://schemas.microsoft.com/office/drawing/2014/main" id="{3896BE7A-4BCC-42B6-932D-DDE112E92E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24" name="Text Box 7">
          <a:extLst>
            <a:ext uri="{FF2B5EF4-FFF2-40B4-BE49-F238E27FC236}">
              <a16:creationId xmlns:a16="http://schemas.microsoft.com/office/drawing/2014/main" id="{437098DE-34F1-46A1-A6A3-9A07E1798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25" name="Text Box 7">
          <a:extLst>
            <a:ext uri="{FF2B5EF4-FFF2-40B4-BE49-F238E27FC236}">
              <a16:creationId xmlns:a16="http://schemas.microsoft.com/office/drawing/2014/main" id="{9D88D73A-9D35-49F8-86BF-CBE2A24C2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26" name="Text Box 7">
          <a:extLst>
            <a:ext uri="{FF2B5EF4-FFF2-40B4-BE49-F238E27FC236}">
              <a16:creationId xmlns:a16="http://schemas.microsoft.com/office/drawing/2014/main" id="{2F970D71-C87A-4877-95FB-178BF8621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27" name="Text Box 7">
          <a:extLst>
            <a:ext uri="{FF2B5EF4-FFF2-40B4-BE49-F238E27FC236}">
              <a16:creationId xmlns:a16="http://schemas.microsoft.com/office/drawing/2014/main" id="{67130AD5-4709-4E96-8569-6A0199D13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28" name="Text Box 7">
          <a:extLst>
            <a:ext uri="{FF2B5EF4-FFF2-40B4-BE49-F238E27FC236}">
              <a16:creationId xmlns:a16="http://schemas.microsoft.com/office/drawing/2014/main" id="{9B6B06E5-1D27-4F9D-BC26-F883FD5660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29" name="Text Box 7">
          <a:extLst>
            <a:ext uri="{FF2B5EF4-FFF2-40B4-BE49-F238E27FC236}">
              <a16:creationId xmlns:a16="http://schemas.microsoft.com/office/drawing/2014/main" id="{DCE177E3-7F92-437B-A769-A05168310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30" name="Text Box 7">
          <a:extLst>
            <a:ext uri="{FF2B5EF4-FFF2-40B4-BE49-F238E27FC236}">
              <a16:creationId xmlns:a16="http://schemas.microsoft.com/office/drawing/2014/main" id="{C54071C0-ED60-4F6C-9C94-33C64CE37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31" name="Text Box 7">
          <a:extLst>
            <a:ext uri="{FF2B5EF4-FFF2-40B4-BE49-F238E27FC236}">
              <a16:creationId xmlns:a16="http://schemas.microsoft.com/office/drawing/2014/main" id="{A7222762-4176-4A54-BEF2-3938828EA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32" name="Text Box 7">
          <a:extLst>
            <a:ext uri="{FF2B5EF4-FFF2-40B4-BE49-F238E27FC236}">
              <a16:creationId xmlns:a16="http://schemas.microsoft.com/office/drawing/2014/main" id="{78687459-8C45-4120-A9B5-7E2A45A3D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33" name="Text Box 7">
          <a:extLst>
            <a:ext uri="{FF2B5EF4-FFF2-40B4-BE49-F238E27FC236}">
              <a16:creationId xmlns:a16="http://schemas.microsoft.com/office/drawing/2014/main" id="{B277468B-B1E8-4D29-B51D-4BE4376D5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34" name="Text Box 7">
          <a:extLst>
            <a:ext uri="{FF2B5EF4-FFF2-40B4-BE49-F238E27FC236}">
              <a16:creationId xmlns:a16="http://schemas.microsoft.com/office/drawing/2014/main" id="{0B384C18-B2FE-4930-A54D-C1D9F1611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35" name="Text Box 7">
          <a:extLst>
            <a:ext uri="{FF2B5EF4-FFF2-40B4-BE49-F238E27FC236}">
              <a16:creationId xmlns:a16="http://schemas.microsoft.com/office/drawing/2014/main" id="{BB3DBEB2-914D-4F1C-B809-DC6DF147B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36" name="Text Box 7">
          <a:extLst>
            <a:ext uri="{FF2B5EF4-FFF2-40B4-BE49-F238E27FC236}">
              <a16:creationId xmlns:a16="http://schemas.microsoft.com/office/drawing/2014/main" id="{E61B531C-F169-4C72-B6E2-948351EE90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37" name="Text Box 7">
          <a:extLst>
            <a:ext uri="{FF2B5EF4-FFF2-40B4-BE49-F238E27FC236}">
              <a16:creationId xmlns:a16="http://schemas.microsoft.com/office/drawing/2014/main" id="{914EAEA1-10E1-4E16-BEEE-4DEE8EC547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38" name="Text Box 7">
          <a:extLst>
            <a:ext uri="{FF2B5EF4-FFF2-40B4-BE49-F238E27FC236}">
              <a16:creationId xmlns:a16="http://schemas.microsoft.com/office/drawing/2014/main" id="{69DC0A28-044C-4786-82EE-176D3C9DE2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39" name="Text Box 7">
          <a:extLst>
            <a:ext uri="{FF2B5EF4-FFF2-40B4-BE49-F238E27FC236}">
              <a16:creationId xmlns:a16="http://schemas.microsoft.com/office/drawing/2014/main" id="{CC98337C-784C-4177-B9A9-B7F8440128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40" name="Text Box 7">
          <a:extLst>
            <a:ext uri="{FF2B5EF4-FFF2-40B4-BE49-F238E27FC236}">
              <a16:creationId xmlns:a16="http://schemas.microsoft.com/office/drawing/2014/main" id="{339D3183-1B20-47D3-B756-F6153E390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41" name="Text Box 7">
          <a:extLst>
            <a:ext uri="{FF2B5EF4-FFF2-40B4-BE49-F238E27FC236}">
              <a16:creationId xmlns:a16="http://schemas.microsoft.com/office/drawing/2014/main" id="{AD0FBD4F-0D98-4F1B-82FF-3451DAB3DE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42" name="Text Box 7">
          <a:extLst>
            <a:ext uri="{FF2B5EF4-FFF2-40B4-BE49-F238E27FC236}">
              <a16:creationId xmlns:a16="http://schemas.microsoft.com/office/drawing/2014/main" id="{F573C3FE-B264-4046-B65C-4FABBD261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43" name="Text Box 7">
          <a:extLst>
            <a:ext uri="{FF2B5EF4-FFF2-40B4-BE49-F238E27FC236}">
              <a16:creationId xmlns:a16="http://schemas.microsoft.com/office/drawing/2014/main" id="{D5A74403-0D11-4BD1-A3CD-6E9D81686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44" name="Text Box 7">
          <a:extLst>
            <a:ext uri="{FF2B5EF4-FFF2-40B4-BE49-F238E27FC236}">
              <a16:creationId xmlns:a16="http://schemas.microsoft.com/office/drawing/2014/main" id="{48748C24-558E-4BF8-A888-062F9E33A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45" name="Text Box 7">
          <a:extLst>
            <a:ext uri="{FF2B5EF4-FFF2-40B4-BE49-F238E27FC236}">
              <a16:creationId xmlns:a16="http://schemas.microsoft.com/office/drawing/2014/main" id="{293FB94F-AD7A-455F-91FA-BE65740118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46" name="Text Box 7">
          <a:extLst>
            <a:ext uri="{FF2B5EF4-FFF2-40B4-BE49-F238E27FC236}">
              <a16:creationId xmlns:a16="http://schemas.microsoft.com/office/drawing/2014/main" id="{94FB5A9E-C535-4407-9800-19D6B255A7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47" name="Text Box 7">
          <a:extLst>
            <a:ext uri="{FF2B5EF4-FFF2-40B4-BE49-F238E27FC236}">
              <a16:creationId xmlns:a16="http://schemas.microsoft.com/office/drawing/2014/main" id="{D45501ED-1AE0-49D4-A60C-D6BC7B7D7C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48" name="Text Box 7">
          <a:extLst>
            <a:ext uri="{FF2B5EF4-FFF2-40B4-BE49-F238E27FC236}">
              <a16:creationId xmlns:a16="http://schemas.microsoft.com/office/drawing/2014/main" id="{C3EF48A5-FD7D-4ECD-BD69-A9E840BA1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49" name="Text Box 7">
          <a:extLst>
            <a:ext uri="{FF2B5EF4-FFF2-40B4-BE49-F238E27FC236}">
              <a16:creationId xmlns:a16="http://schemas.microsoft.com/office/drawing/2014/main" id="{BC7D8110-5F0E-4302-A463-94B40BE98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50" name="Text Box 7">
          <a:extLst>
            <a:ext uri="{FF2B5EF4-FFF2-40B4-BE49-F238E27FC236}">
              <a16:creationId xmlns:a16="http://schemas.microsoft.com/office/drawing/2014/main" id="{A519C671-34CC-4BE0-89BC-4CD790A8B8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51" name="Text Box 7">
          <a:extLst>
            <a:ext uri="{FF2B5EF4-FFF2-40B4-BE49-F238E27FC236}">
              <a16:creationId xmlns:a16="http://schemas.microsoft.com/office/drawing/2014/main" id="{91632FBF-39D8-43CF-90E0-CF2885B616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52" name="Text Box 7">
          <a:extLst>
            <a:ext uri="{FF2B5EF4-FFF2-40B4-BE49-F238E27FC236}">
              <a16:creationId xmlns:a16="http://schemas.microsoft.com/office/drawing/2014/main" id="{878F5ACB-0459-4E95-B381-567317F3AE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53" name="Text Box 7">
          <a:extLst>
            <a:ext uri="{FF2B5EF4-FFF2-40B4-BE49-F238E27FC236}">
              <a16:creationId xmlns:a16="http://schemas.microsoft.com/office/drawing/2014/main" id="{1C72EF7E-146E-4303-977F-86D7C9CFEF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54" name="Text Box 7">
          <a:extLst>
            <a:ext uri="{FF2B5EF4-FFF2-40B4-BE49-F238E27FC236}">
              <a16:creationId xmlns:a16="http://schemas.microsoft.com/office/drawing/2014/main" id="{E8D6B9C2-F7C4-42BB-A897-3DA697C69F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55" name="Text Box 7">
          <a:extLst>
            <a:ext uri="{FF2B5EF4-FFF2-40B4-BE49-F238E27FC236}">
              <a16:creationId xmlns:a16="http://schemas.microsoft.com/office/drawing/2014/main" id="{8249955F-A056-4530-8CDD-3C19C89A1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556" name="Text Box 7">
          <a:extLst>
            <a:ext uri="{FF2B5EF4-FFF2-40B4-BE49-F238E27FC236}">
              <a16:creationId xmlns:a16="http://schemas.microsoft.com/office/drawing/2014/main" id="{61677F6C-BEDD-484E-A75C-F11921F57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5557" name="Text Box 7">
          <a:extLst>
            <a:ext uri="{FF2B5EF4-FFF2-40B4-BE49-F238E27FC236}">
              <a16:creationId xmlns:a16="http://schemas.microsoft.com/office/drawing/2014/main" id="{0769BD89-18EB-47F2-9C57-AE5F72B06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49" name="Text Box 7">
          <a:extLst>
            <a:ext uri="{FF2B5EF4-FFF2-40B4-BE49-F238E27FC236}">
              <a16:creationId xmlns:a16="http://schemas.microsoft.com/office/drawing/2014/main" id="{4A2B8955-73A7-4DD3-925E-67031D6BE0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50" name="Text Box 7">
          <a:extLst>
            <a:ext uri="{FF2B5EF4-FFF2-40B4-BE49-F238E27FC236}">
              <a16:creationId xmlns:a16="http://schemas.microsoft.com/office/drawing/2014/main" id="{19CF68FA-E1ED-4531-ACAC-E02D535241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51" name="Text Box 7">
          <a:extLst>
            <a:ext uri="{FF2B5EF4-FFF2-40B4-BE49-F238E27FC236}">
              <a16:creationId xmlns:a16="http://schemas.microsoft.com/office/drawing/2014/main" id="{9841C968-097E-49BC-9895-917982A94F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52" name="Text Box 7">
          <a:extLst>
            <a:ext uri="{FF2B5EF4-FFF2-40B4-BE49-F238E27FC236}">
              <a16:creationId xmlns:a16="http://schemas.microsoft.com/office/drawing/2014/main" id="{A8C7ABAB-8DEB-4875-BF94-13AB04A0B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53" name="Text Box 7">
          <a:extLst>
            <a:ext uri="{FF2B5EF4-FFF2-40B4-BE49-F238E27FC236}">
              <a16:creationId xmlns:a16="http://schemas.microsoft.com/office/drawing/2014/main" id="{DB25BE2C-A165-40C6-B7DA-3C5877B585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54" name="Text Box 7">
          <a:extLst>
            <a:ext uri="{FF2B5EF4-FFF2-40B4-BE49-F238E27FC236}">
              <a16:creationId xmlns:a16="http://schemas.microsoft.com/office/drawing/2014/main" id="{39BD9B77-CA73-4FFF-ACD1-D15F1D6910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55" name="Text Box 7">
          <a:extLst>
            <a:ext uri="{FF2B5EF4-FFF2-40B4-BE49-F238E27FC236}">
              <a16:creationId xmlns:a16="http://schemas.microsoft.com/office/drawing/2014/main" id="{F917342E-B055-4277-9BEC-FFB93A55C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56" name="Text Box 7">
          <a:extLst>
            <a:ext uri="{FF2B5EF4-FFF2-40B4-BE49-F238E27FC236}">
              <a16:creationId xmlns:a16="http://schemas.microsoft.com/office/drawing/2014/main" id="{AF002B45-F05F-4942-A752-534C9D0FA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57" name="Text Box 7">
          <a:extLst>
            <a:ext uri="{FF2B5EF4-FFF2-40B4-BE49-F238E27FC236}">
              <a16:creationId xmlns:a16="http://schemas.microsoft.com/office/drawing/2014/main" id="{D9C2C2DE-4A63-43F7-8C77-2C1DF88DBA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58" name="Text Box 7">
          <a:extLst>
            <a:ext uri="{FF2B5EF4-FFF2-40B4-BE49-F238E27FC236}">
              <a16:creationId xmlns:a16="http://schemas.microsoft.com/office/drawing/2014/main" id="{85F642C3-E1E6-4F7B-AD9A-00D3AB8117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59" name="Text Box 7">
          <a:extLst>
            <a:ext uri="{FF2B5EF4-FFF2-40B4-BE49-F238E27FC236}">
              <a16:creationId xmlns:a16="http://schemas.microsoft.com/office/drawing/2014/main" id="{5DAA2638-A44F-41DB-A5A2-8424751BD6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60" name="Text Box 7">
          <a:extLst>
            <a:ext uri="{FF2B5EF4-FFF2-40B4-BE49-F238E27FC236}">
              <a16:creationId xmlns:a16="http://schemas.microsoft.com/office/drawing/2014/main" id="{19234C7E-86F8-4A42-8E87-A75A3AB4F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61" name="Text Box 7">
          <a:extLst>
            <a:ext uri="{FF2B5EF4-FFF2-40B4-BE49-F238E27FC236}">
              <a16:creationId xmlns:a16="http://schemas.microsoft.com/office/drawing/2014/main" id="{E6C682F4-E130-48E8-B343-FC87F0E49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62" name="Text Box 7">
          <a:extLst>
            <a:ext uri="{FF2B5EF4-FFF2-40B4-BE49-F238E27FC236}">
              <a16:creationId xmlns:a16="http://schemas.microsoft.com/office/drawing/2014/main" id="{A399C5A2-BFAF-4D78-9790-7BFB6C0AD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63" name="Text Box 7">
          <a:extLst>
            <a:ext uri="{FF2B5EF4-FFF2-40B4-BE49-F238E27FC236}">
              <a16:creationId xmlns:a16="http://schemas.microsoft.com/office/drawing/2014/main" id="{E56C3C94-0F03-4EF5-A1FE-5F68F0B56F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64" name="Text Box 7">
          <a:extLst>
            <a:ext uri="{FF2B5EF4-FFF2-40B4-BE49-F238E27FC236}">
              <a16:creationId xmlns:a16="http://schemas.microsoft.com/office/drawing/2014/main" id="{A76F110E-522C-4014-A0DC-8B3E3662B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65" name="Text Box 7">
          <a:extLst>
            <a:ext uri="{FF2B5EF4-FFF2-40B4-BE49-F238E27FC236}">
              <a16:creationId xmlns:a16="http://schemas.microsoft.com/office/drawing/2014/main" id="{EE3FD784-CD69-402A-9D55-661F1960D2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66" name="Text Box 7">
          <a:extLst>
            <a:ext uri="{FF2B5EF4-FFF2-40B4-BE49-F238E27FC236}">
              <a16:creationId xmlns:a16="http://schemas.microsoft.com/office/drawing/2014/main" id="{E634178F-D922-4647-A080-698D4B3A2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67" name="Text Box 7">
          <a:extLst>
            <a:ext uri="{FF2B5EF4-FFF2-40B4-BE49-F238E27FC236}">
              <a16:creationId xmlns:a16="http://schemas.microsoft.com/office/drawing/2014/main" id="{D16B789E-8802-4DD8-AAB7-D71997A35A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68" name="Text Box 7">
          <a:extLst>
            <a:ext uri="{FF2B5EF4-FFF2-40B4-BE49-F238E27FC236}">
              <a16:creationId xmlns:a16="http://schemas.microsoft.com/office/drawing/2014/main" id="{CBB33D53-BE6A-41CA-B5AE-C65E6BB38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69" name="Text Box 7">
          <a:extLst>
            <a:ext uri="{FF2B5EF4-FFF2-40B4-BE49-F238E27FC236}">
              <a16:creationId xmlns:a16="http://schemas.microsoft.com/office/drawing/2014/main" id="{FEC803ED-9CFD-48B8-83ED-3E173ACEBB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70" name="Text Box 7">
          <a:extLst>
            <a:ext uri="{FF2B5EF4-FFF2-40B4-BE49-F238E27FC236}">
              <a16:creationId xmlns:a16="http://schemas.microsoft.com/office/drawing/2014/main" id="{0E7D608C-A901-4277-80BF-599EAC5ADD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71" name="Text Box 7">
          <a:extLst>
            <a:ext uri="{FF2B5EF4-FFF2-40B4-BE49-F238E27FC236}">
              <a16:creationId xmlns:a16="http://schemas.microsoft.com/office/drawing/2014/main" id="{AC3A5AA5-8B74-458B-A23C-F56A2731E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72" name="Text Box 7">
          <a:extLst>
            <a:ext uri="{FF2B5EF4-FFF2-40B4-BE49-F238E27FC236}">
              <a16:creationId xmlns:a16="http://schemas.microsoft.com/office/drawing/2014/main" id="{4DB1CBB5-E0BE-4D25-9D96-011305908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73" name="Text Box 7">
          <a:extLst>
            <a:ext uri="{FF2B5EF4-FFF2-40B4-BE49-F238E27FC236}">
              <a16:creationId xmlns:a16="http://schemas.microsoft.com/office/drawing/2014/main" id="{486EC6DC-A97B-4563-B3D4-705F6BE35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74" name="Text Box 7">
          <a:extLst>
            <a:ext uri="{FF2B5EF4-FFF2-40B4-BE49-F238E27FC236}">
              <a16:creationId xmlns:a16="http://schemas.microsoft.com/office/drawing/2014/main" id="{29CE46B2-E468-4FE6-B4F2-10C7ECE8E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75" name="Text Box 7">
          <a:extLst>
            <a:ext uri="{FF2B5EF4-FFF2-40B4-BE49-F238E27FC236}">
              <a16:creationId xmlns:a16="http://schemas.microsoft.com/office/drawing/2014/main" id="{8A413028-2A9E-49DA-A2A4-DD3F759C9A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76" name="Text Box 7">
          <a:extLst>
            <a:ext uri="{FF2B5EF4-FFF2-40B4-BE49-F238E27FC236}">
              <a16:creationId xmlns:a16="http://schemas.microsoft.com/office/drawing/2014/main" id="{4AA0760D-3669-4B8B-BF07-BE364273C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77" name="Text Box 7">
          <a:extLst>
            <a:ext uri="{FF2B5EF4-FFF2-40B4-BE49-F238E27FC236}">
              <a16:creationId xmlns:a16="http://schemas.microsoft.com/office/drawing/2014/main" id="{799DF319-BAEB-4B8B-894A-6EF4725E7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78" name="Text Box 7">
          <a:extLst>
            <a:ext uri="{FF2B5EF4-FFF2-40B4-BE49-F238E27FC236}">
              <a16:creationId xmlns:a16="http://schemas.microsoft.com/office/drawing/2014/main" id="{DD456E8A-80C4-4772-99F8-0F3E17B715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79" name="Text Box 7">
          <a:extLst>
            <a:ext uri="{FF2B5EF4-FFF2-40B4-BE49-F238E27FC236}">
              <a16:creationId xmlns:a16="http://schemas.microsoft.com/office/drawing/2014/main" id="{C08ED734-03AA-405E-81F5-C429DA9C6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80" name="Text Box 7">
          <a:extLst>
            <a:ext uri="{FF2B5EF4-FFF2-40B4-BE49-F238E27FC236}">
              <a16:creationId xmlns:a16="http://schemas.microsoft.com/office/drawing/2014/main" id="{DE5E45AB-5116-4E3E-95E3-F4306A7D7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81" name="Text Box 7">
          <a:extLst>
            <a:ext uri="{FF2B5EF4-FFF2-40B4-BE49-F238E27FC236}">
              <a16:creationId xmlns:a16="http://schemas.microsoft.com/office/drawing/2014/main" id="{41D24929-EDD1-4A80-8023-8C0A87719F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82" name="Text Box 7">
          <a:extLst>
            <a:ext uri="{FF2B5EF4-FFF2-40B4-BE49-F238E27FC236}">
              <a16:creationId xmlns:a16="http://schemas.microsoft.com/office/drawing/2014/main" id="{D731DDBA-FEDD-4901-90F6-3CDB256C81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83" name="Text Box 7">
          <a:extLst>
            <a:ext uri="{FF2B5EF4-FFF2-40B4-BE49-F238E27FC236}">
              <a16:creationId xmlns:a16="http://schemas.microsoft.com/office/drawing/2014/main" id="{4A5869BB-8016-4AFF-A901-619A87AA7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84" name="Text Box 7">
          <a:extLst>
            <a:ext uri="{FF2B5EF4-FFF2-40B4-BE49-F238E27FC236}">
              <a16:creationId xmlns:a16="http://schemas.microsoft.com/office/drawing/2014/main" id="{DA0D8904-6AEC-463C-BE2A-5AC4AB936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85" name="Text Box 7">
          <a:extLst>
            <a:ext uri="{FF2B5EF4-FFF2-40B4-BE49-F238E27FC236}">
              <a16:creationId xmlns:a16="http://schemas.microsoft.com/office/drawing/2014/main" id="{CA663385-58FD-4CC9-A09A-7B1FEF9F2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86" name="Text Box 7">
          <a:extLst>
            <a:ext uri="{FF2B5EF4-FFF2-40B4-BE49-F238E27FC236}">
              <a16:creationId xmlns:a16="http://schemas.microsoft.com/office/drawing/2014/main" id="{6893E07D-C88B-4386-B7D6-3E2717094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87" name="Text Box 7">
          <a:extLst>
            <a:ext uri="{FF2B5EF4-FFF2-40B4-BE49-F238E27FC236}">
              <a16:creationId xmlns:a16="http://schemas.microsoft.com/office/drawing/2014/main" id="{325A1868-AD88-449B-8F8A-5B18CDCD0B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88" name="Text Box 7">
          <a:extLst>
            <a:ext uri="{FF2B5EF4-FFF2-40B4-BE49-F238E27FC236}">
              <a16:creationId xmlns:a16="http://schemas.microsoft.com/office/drawing/2014/main" id="{3F1F26D3-90A8-44E4-8BDD-438D802A4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89" name="Text Box 7">
          <a:extLst>
            <a:ext uri="{FF2B5EF4-FFF2-40B4-BE49-F238E27FC236}">
              <a16:creationId xmlns:a16="http://schemas.microsoft.com/office/drawing/2014/main" id="{C188E3FA-FB1E-4F00-833B-7D4134F68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90" name="Text Box 7">
          <a:extLst>
            <a:ext uri="{FF2B5EF4-FFF2-40B4-BE49-F238E27FC236}">
              <a16:creationId xmlns:a16="http://schemas.microsoft.com/office/drawing/2014/main" id="{2E14D5F6-2E01-43D7-9DDA-BAB739F4C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91" name="Text Box 7">
          <a:extLst>
            <a:ext uri="{FF2B5EF4-FFF2-40B4-BE49-F238E27FC236}">
              <a16:creationId xmlns:a16="http://schemas.microsoft.com/office/drawing/2014/main" id="{2BCE7B3D-2516-499C-8A5A-911FB4B88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92" name="Text Box 7">
          <a:extLst>
            <a:ext uri="{FF2B5EF4-FFF2-40B4-BE49-F238E27FC236}">
              <a16:creationId xmlns:a16="http://schemas.microsoft.com/office/drawing/2014/main" id="{12A8FBED-81EB-486B-AE33-352E65F638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93" name="Text Box 7">
          <a:extLst>
            <a:ext uri="{FF2B5EF4-FFF2-40B4-BE49-F238E27FC236}">
              <a16:creationId xmlns:a16="http://schemas.microsoft.com/office/drawing/2014/main" id="{9640F7DB-F911-4CA6-BA1F-EC9CAE94C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94" name="Text Box 7">
          <a:extLst>
            <a:ext uri="{FF2B5EF4-FFF2-40B4-BE49-F238E27FC236}">
              <a16:creationId xmlns:a16="http://schemas.microsoft.com/office/drawing/2014/main" id="{1945A1E7-8A32-4A6C-8ACC-B53187006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95" name="Text Box 7">
          <a:extLst>
            <a:ext uri="{FF2B5EF4-FFF2-40B4-BE49-F238E27FC236}">
              <a16:creationId xmlns:a16="http://schemas.microsoft.com/office/drawing/2014/main" id="{24F91E53-0253-4514-80D1-8AC4B96D6C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96" name="Text Box 7">
          <a:extLst>
            <a:ext uri="{FF2B5EF4-FFF2-40B4-BE49-F238E27FC236}">
              <a16:creationId xmlns:a16="http://schemas.microsoft.com/office/drawing/2014/main" id="{E0318AD9-FA1F-43BA-AD30-DBB52293C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97" name="Text Box 7">
          <a:extLst>
            <a:ext uri="{FF2B5EF4-FFF2-40B4-BE49-F238E27FC236}">
              <a16:creationId xmlns:a16="http://schemas.microsoft.com/office/drawing/2014/main" id="{EFFD8057-96AC-4653-994A-A2E6ECB0E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98" name="Text Box 7">
          <a:extLst>
            <a:ext uri="{FF2B5EF4-FFF2-40B4-BE49-F238E27FC236}">
              <a16:creationId xmlns:a16="http://schemas.microsoft.com/office/drawing/2014/main" id="{3610E171-9D35-4EC4-B08E-76BDFAFBA3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699" name="Text Box 7">
          <a:extLst>
            <a:ext uri="{FF2B5EF4-FFF2-40B4-BE49-F238E27FC236}">
              <a16:creationId xmlns:a16="http://schemas.microsoft.com/office/drawing/2014/main" id="{E02D91D8-67D1-4004-B6AC-5F50AD2E01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00" name="Text Box 7">
          <a:extLst>
            <a:ext uri="{FF2B5EF4-FFF2-40B4-BE49-F238E27FC236}">
              <a16:creationId xmlns:a16="http://schemas.microsoft.com/office/drawing/2014/main" id="{D9C75FE9-C02D-4E1E-BD47-19ED913BD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01" name="Text Box 7">
          <a:extLst>
            <a:ext uri="{FF2B5EF4-FFF2-40B4-BE49-F238E27FC236}">
              <a16:creationId xmlns:a16="http://schemas.microsoft.com/office/drawing/2014/main" id="{77CF75CC-0DF2-4FFF-A431-BD3A01B0A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02" name="Text Box 7">
          <a:extLst>
            <a:ext uri="{FF2B5EF4-FFF2-40B4-BE49-F238E27FC236}">
              <a16:creationId xmlns:a16="http://schemas.microsoft.com/office/drawing/2014/main" id="{92043E37-52C8-49A4-80EB-B39E193E7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03" name="Text Box 7">
          <a:extLst>
            <a:ext uri="{FF2B5EF4-FFF2-40B4-BE49-F238E27FC236}">
              <a16:creationId xmlns:a16="http://schemas.microsoft.com/office/drawing/2014/main" id="{C65166C5-08F5-4E37-B783-4D8BBA220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04" name="Text Box 7">
          <a:extLst>
            <a:ext uri="{FF2B5EF4-FFF2-40B4-BE49-F238E27FC236}">
              <a16:creationId xmlns:a16="http://schemas.microsoft.com/office/drawing/2014/main" id="{37A93558-08ED-45BA-8887-A433B6E6DF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05" name="Text Box 7">
          <a:extLst>
            <a:ext uri="{FF2B5EF4-FFF2-40B4-BE49-F238E27FC236}">
              <a16:creationId xmlns:a16="http://schemas.microsoft.com/office/drawing/2014/main" id="{AC05CCB1-70D4-4C60-B2EC-BD79E13E8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06" name="Text Box 7">
          <a:extLst>
            <a:ext uri="{FF2B5EF4-FFF2-40B4-BE49-F238E27FC236}">
              <a16:creationId xmlns:a16="http://schemas.microsoft.com/office/drawing/2014/main" id="{19948213-7C9C-4C15-AEB2-FCC8AEF72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07" name="Text Box 7">
          <a:extLst>
            <a:ext uri="{FF2B5EF4-FFF2-40B4-BE49-F238E27FC236}">
              <a16:creationId xmlns:a16="http://schemas.microsoft.com/office/drawing/2014/main" id="{2375EC78-7D0F-4189-856B-A32C9D299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08" name="Text Box 7">
          <a:extLst>
            <a:ext uri="{FF2B5EF4-FFF2-40B4-BE49-F238E27FC236}">
              <a16:creationId xmlns:a16="http://schemas.microsoft.com/office/drawing/2014/main" id="{E7B5B31A-9E5A-4E31-8486-69728F6ECF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09" name="Text Box 7">
          <a:extLst>
            <a:ext uri="{FF2B5EF4-FFF2-40B4-BE49-F238E27FC236}">
              <a16:creationId xmlns:a16="http://schemas.microsoft.com/office/drawing/2014/main" id="{00D0DA46-A18A-4D11-B782-1CAD2F2B1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10" name="Text Box 7">
          <a:extLst>
            <a:ext uri="{FF2B5EF4-FFF2-40B4-BE49-F238E27FC236}">
              <a16:creationId xmlns:a16="http://schemas.microsoft.com/office/drawing/2014/main" id="{51D049FB-6C27-4DE1-9989-BC4CF20C56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11" name="Text Box 7">
          <a:extLst>
            <a:ext uri="{FF2B5EF4-FFF2-40B4-BE49-F238E27FC236}">
              <a16:creationId xmlns:a16="http://schemas.microsoft.com/office/drawing/2014/main" id="{79658C73-4B94-4FD5-8DFC-605D28BCF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12" name="Text Box 7">
          <a:extLst>
            <a:ext uri="{FF2B5EF4-FFF2-40B4-BE49-F238E27FC236}">
              <a16:creationId xmlns:a16="http://schemas.microsoft.com/office/drawing/2014/main" id="{3E7302E9-AD90-4F6E-8882-60AE94A862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13" name="Text Box 7">
          <a:extLst>
            <a:ext uri="{FF2B5EF4-FFF2-40B4-BE49-F238E27FC236}">
              <a16:creationId xmlns:a16="http://schemas.microsoft.com/office/drawing/2014/main" id="{F4B734D2-449D-42F5-8A1F-D19241269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14" name="Text Box 7">
          <a:extLst>
            <a:ext uri="{FF2B5EF4-FFF2-40B4-BE49-F238E27FC236}">
              <a16:creationId xmlns:a16="http://schemas.microsoft.com/office/drawing/2014/main" id="{1F282C16-7B8C-484F-9AF9-33639FAF4E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15" name="Text Box 7">
          <a:extLst>
            <a:ext uri="{FF2B5EF4-FFF2-40B4-BE49-F238E27FC236}">
              <a16:creationId xmlns:a16="http://schemas.microsoft.com/office/drawing/2014/main" id="{5A61E6A1-7D46-44B4-93E1-2B427E593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16" name="Text Box 7">
          <a:extLst>
            <a:ext uri="{FF2B5EF4-FFF2-40B4-BE49-F238E27FC236}">
              <a16:creationId xmlns:a16="http://schemas.microsoft.com/office/drawing/2014/main" id="{351B0575-FCE1-4B38-94B1-649AD1C088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17" name="Text Box 7">
          <a:extLst>
            <a:ext uri="{FF2B5EF4-FFF2-40B4-BE49-F238E27FC236}">
              <a16:creationId xmlns:a16="http://schemas.microsoft.com/office/drawing/2014/main" id="{BC51B5F9-2182-4D7B-8D20-8D5D93557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18" name="Text Box 7">
          <a:extLst>
            <a:ext uri="{FF2B5EF4-FFF2-40B4-BE49-F238E27FC236}">
              <a16:creationId xmlns:a16="http://schemas.microsoft.com/office/drawing/2014/main" id="{5EA95779-EC84-4340-8912-3459B15E7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19" name="Text Box 7">
          <a:extLst>
            <a:ext uri="{FF2B5EF4-FFF2-40B4-BE49-F238E27FC236}">
              <a16:creationId xmlns:a16="http://schemas.microsoft.com/office/drawing/2014/main" id="{DA254763-03B3-453D-A4D6-E4FC5C949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20" name="Text Box 7">
          <a:extLst>
            <a:ext uri="{FF2B5EF4-FFF2-40B4-BE49-F238E27FC236}">
              <a16:creationId xmlns:a16="http://schemas.microsoft.com/office/drawing/2014/main" id="{2B2351BB-88F9-44C0-AFF9-5073D1E1C6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21" name="Text Box 7">
          <a:extLst>
            <a:ext uri="{FF2B5EF4-FFF2-40B4-BE49-F238E27FC236}">
              <a16:creationId xmlns:a16="http://schemas.microsoft.com/office/drawing/2014/main" id="{57BAA5C8-923D-412D-8234-C814BF25E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22" name="Text Box 7">
          <a:extLst>
            <a:ext uri="{FF2B5EF4-FFF2-40B4-BE49-F238E27FC236}">
              <a16:creationId xmlns:a16="http://schemas.microsoft.com/office/drawing/2014/main" id="{0FF5D7B7-A980-42A5-9355-0ADEF6AC32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23" name="Text Box 7">
          <a:extLst>
            <a:ext uri="{FF2B5EF4-FFF2-40B4-BE49-F238E27FC236}">
              <a16:creationId xmlns:a16="http://schemas.microsoft.com/office/drawing/2014/main" id="{FDC2B51B-7DA4-4AC4-A01A-98C777735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24" name="Text Box 7">
          <a:extLst>
            <a:ext uri="{FF2B5EF4-FFF2-40B4-BE49-F238E27FC236}">
              <a16:creationId xmlns:a16="http://schemas.microsoft.com/office/drawing/2014/main" id="{FE50304A-FED9-41F7-B9DC-00E214CCC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25" name="Text Box 7">
          <a:extLst>
            <a:ext uri="{FF2B5EF4-FFF2-40B4-BE49-F238E27FC236}">
              <a16:creationId xmlns:a16="http://schemas.microsoft.com/office/drawing/2014/main" id="{7FF69C2D-B2B6-4927-BE18-293F7EC04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26" name="Text Box 7">
          <a:extLst>
            <a:ext uri="{FF2B5EF4-FFF2-40B4-BE49-F238E27FC236}">
              <a16:creationId xmlns:a16="http://schemas.microsoft.com/office/drawing/2014/main" id="{8B0CD268-670A-4A68-9A58-3AEFC76BD7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27" name="Text Box 7">
          <a:extLst>
            <a:ext uri="{FF2B5EF4-FFF2-40B4-BE49-F238E27FC236}">
              <a16:creationId xmlns:a16="http://schemas.microsoft.com/office/drawing/2014/main" id="{DFEF2251-0D1E-4713-B66A-2FF309141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28" name="Text Box 7">
          <a:extLst>
            <a:ext uri="{FF2B5EF4-FFF2-40B4-BE49-F238E27FC236}">
              <a16:creationId xmlns:a16="http://schemas.microsoft.com/office/drawing/2014/main" id="{A4D34109-7D04-4D47-9577-4FBBC01A78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29" name="Text Box 7">
          <a:extLst>
            <a:ext uri="{FF2B5EF4-FFF2-40B4-BE49-F238E27FC236}">
              <a16:creationId xmlns:a16="http://schemas.microsoft.com/office/drawing/2014/main" id="{7222F110-5133-4D23-9DCB-2AF9E3A3E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30" name="Text Box 7">
          <a:extLst>
            <a:ext uri="{FF2B5EF4-FFF2-40B4-BE49-F238E27FC236}">
              <a16:creationId xmlns:a16="http://schemas.microsoft.com/office/drawing/2014/main" id="{DE5A2873-577B-4051-B3D8-8F66F113FF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31" name="Text Box 7">
          <a:extLst>
            <a:ext uri="{FF2B5EF4-FFF2-40B4-BE49-F238E27FC236}">
              <a16:creationId xmlns:a16="http://schemas.microsoft.com/office/drawing/2014/main" id="{E9C1785B-DF94-4AB9-8A8B-D6076E06A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32" name="Text Box 7">
          <a:extLst>
            <a:ext uri="{FF2B5EF4-FFF2-40B4-BE49-F238E27FC236}">
              <a16:creationId xmlns:a16="http://schemas.microsoft.com/office/drawing/2014/main" id="{5EC9411A-0459-4FF2-99A8-B72C82A5E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33" name="Text Box 7">
          <a:extLst>
            <a:ext uri="{FF2B5EF4-FFF2-40B4-BE49-F238E27FC236}">
              <a16:creationId xmlns:a16="http://schemas.microsoft.com/office/drawing/2014/main" id="{CD207081-DE09-4AB2-87A9-FA6CA6E9A5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34" name="Text Box 7">
          <a:extLst>
            <a:ext uri="{FF2B5EF4-FFF2-40B4-BE49-F238E27FC236}">
              <a16:creationId xmlns:a16="http://schemas.microsoft.com/office/drawing/2014/main" id="{7CFD666B-C76A-4284-8EB8-D861C3F149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35" name="Text Box 7">
          <a:extLst>
            <a:ext uri="{FF2B5EF4-FFF2-40B4-BE49-F238E27FC236}">
              <a16:creationId xmlns:a16="http://schemas.microsoft.com/office/drawing/2014/main" id="{EF7215C7-A68D-4A40-A09D-9991B07FDC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36" name="Text Box 7">
          <a:extLst>
            <a:ext uri="{FF2B5EF4-FFF2-40B4-BE49-F238E27FC236}">
              <a16:creationId xmlns:a16="http://schemas.microsoft.com/office/drawing/2014/main" id="{CD2B985E-46C5-461A-9204-0BFD183585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37" name="Text Box 7">
          <a:extLst>
            <a:ext uri="{FF2B5EF4-FFF2-40B4-BE49-F238E27FC236}">
              <a16:creationId xmlns:a16="http://schemas.microsoft.com/office/drawing/2014/main" id="{9EB72B57-C4DF-4ADA-BEF6-ADBC872C4E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38" name="Text Box 7">
          <a:extLst>
            <a:ext uri="{FF2B5EF4-FFF2-40B4-BE49-F238E27FC236}">
              <a16:creationId xmlns:a16="http://schemas.microsoft.com/office/drawing/2014/main" id="{2619F608-E2C5-4826-BB1C-2EB33D32F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39" name="Text Box 7">
          <a:extLst>
            <a:ext uri="{FF2B5EF4-FFF2-40B4-BE49-F238E27FC236}">
              <a16:creationId xmlns:a16="http://schemas.microsoft.com/office/drawing/2014/main" id="{4ED1C1C0-E852-4616-9A18-1F350FB8DD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40" name="Text Box 7">
          <a:extLst>
            <a:ext uri="{FF2B5EF4-FFF2-40B4-BE49-F238E27FC236}">
              <a16:creationId xmlns:a16="http://schemas.microsoft.com/office/drawing/2014/main" id="{49EFEF00-8DBE-4993-96C6-300A9D026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41" name="Text Box 7">
          <a:extLst>
            <a:ext uri="{FF2B5EF4-FFF2-40B4-BE49-F238E27FC236}">
              <a16:creationId xmlns:a16="http://schemas.microsoft.com/office/drawing/2014/main" id="{1216E358-FF8D-476F-99B5-473D7B7A2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42" name="Text Box 7">
          <a:extLst>
            <a:ext uri="{FF2B5EF4-FFF2-40B4-BE49-F238E27FC236}">
              <a16:creationId xmlns:a16="http://schemas.microsoft.com/office/drawing/2014/main" id="{26BCAB13-0EEE-443A-A976-4800072E07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43" name="Text Box 7">
          <a:extLst>
            <a:ext uri="{FF2B5EF4-FFF2-40B4-BE49-F238E27FC236}">
              <a16:creationId xmlns:a16="http://schemas.microsoft.com/office/drawing/2014/main" id="{7C486C32-B400-4343-8D02-DE2BC51758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44" name="Text Box 7">
          <a:extLst>
            <a:ext uri="{FF2B5EF4-FFF2-40B4-BE49-F238E27FC236}">
              <a16:creationId xmlns:a16="http://schemas.microsoft.com/office/drawing/2014/main" id="{BFEBB0D9-1FA1-472D-9C0F-92004F2D09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45" name="Text Box 7">
          <a:extLst>
            <a:ext uri="{FF2B5EF4-FFF2-40B4-BE49-F238E27FC236}">
              <a16:creationId xmlns:a16="http://schemas.microsoft.com/office/drawing/2014/main" id="{E8698282-93E7-4BA3-8D1C-67D31F747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46" name="Text Box 7">
          <a:extLst>
            <a:ext uri="{FF2B5EF4-FFF2-40B4-BE49-F238E27FC236}">
              <a16:creationId xmlns:a16="http://schemas.microsoft.com/office/drawing/2014/main" id="{F3DFD2C0-1896-49E6-9D39-7128E466AD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47" name="Text Box 7">
          <a:extLst>
            <a:ext uri="{FF2B5EF4-FFF2-40B4-BE49-F238E27FC236}">
              <a16:creationId xmlns:a16="http://schemas.microsoft.com/office/drawing/2014/main" id="{BB9B6A3A-B4DC-47BC-9BC5-B18F7BA194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48" name="Text Box 7">
          <a:extLst>
            <a:ext uri="{FF2B5EF4-FFF2-40B4-BE49-F238E27FC236}">
              <a16:creationId xmlns:a16="http://schemas.microsoft.com/office/drawing/2014/main" id="{2BD62402-AC20-4C1A-ABAD-529202EA4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49" name="Text Box 7">
          <a:extLst>
            <a:ext uri="{FF2B5EF4-FFF2-40B4-BE49-F238E27FC236}">
              <a16:creationId xmlns:a16="http://schemas.microsoft.com/office/drawing/2014/main" id="{21B88C28-D3DF-41B5-849A-04E7B2C1AF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50" name="Text Box 7">
          <a:extLst>
            <a:ext uri="{FF2B5EF4-FFF2-40B4-BE49-F238E27FC236}">
              <a16:creationId xmlns:a16="http://schemas.microsoft.com/office/drawing/2014/main" id="{4DA61ABE-BAE5-424F-B1B1-017E48B14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51" name="Text Box 7">
          <a:extLst>
            <a:ext uri="{FF2B5EF4-FFF2-40B4-BE49-F238E27FC236}">
              <a16:creationId xmlns:a16="http://schemas.microsoft.com/office/drawing/2014/main" id="{3C316118-9C6C-4CEA-968C-C864B52F1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52" name="Text Box 7">
          <a:extLst>
            <a:ext uri="{FF2B5EF4-FFF2-40B4-BE49-F238E27FC236}">
              <a16:creationId xmlns:a16="http://schemas.microsoft.com/office/drawing/2014/main" id="{EF17FB6E-A083-44EB-AE47-D404913E5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53" name="Text Box 7">
          <a:extLst>
            <a:ext uri="{FF2B5EF4-FFF2-40B4-BE49-F238E27FC236}">
              <a16:creationId xmlns:a16="http://schemas.microsoft.com/office/drawing/2014/main" id="{FC205000-ADEA-4817-AFF1-FE09E6258E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54" name="Text Box 7">
          <a:extLst>
            <a:ext uri="{FF2B5EF4-FFF2-40B4-BE49-F238E27FC236}">
              <a16:creationId xmlns:a16="http://schemas.microsoft.com/office/drawing/2014/main" id="{92B02039-73FA-4E96-B07E-0573B51CD6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55" name="Text Box 7">
          <a:extLst>
            <a:ext uri="{FF2B5EF4-FFF2-40B4-BE49-F238E27FC236}">
              <a16:creationId xmlns:a16="http://schemas.microsoft.com/office/drawing/2014/main" id="{9A9E3648-538D-4892-AE2A-C37DA2F53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56" name="Text Box 7">
          <a:extLst>
            <a:ext uri="{FF2B5EF4-FFF2-40B4-BE49-F238E27FC236}">
              <a16:creationId xmlns:a16="http://schemas.microsoft.com/office/drawing/2014/main" id="{D95929CE-9DEA-4BBE-90E9-859A3F4620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57" name="Text Box 7">
          <a:extLst>
            <a:ext uri="{FF2B5EF4-FFF2-40B4-BE49-F238E27FC236}">
              <a16:creationId xmlns:a16="http://schemas.microsoft.com/office/drawing/2014/main" id="{A5AA9A17-8737-4A9F-8302-FDACDE8912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58" name="Text Box 7">
          <a:extLst>
            <a:ext uri="{FF2B5EF4-FFF2-40B4-BE49-F238E27FC236}">
              <a16:creationId xmlns:a16="http://schemas.microsoft.com/office/drawing/2014/main" id="{0498448C-D002-4584-A056-9100FA618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59" name="Text Box 7">
          <a:extLst>
            <a:ext uri="{FF2B5EF4-FFF2-40B4-BE49-F238E27FC236}">
              <a16:creationId xmlns:a16="http://schemas.microsoft.com/office/drawing/2014/main" id="{7773E7CC-9580-408A-8CA0-E6A54D31A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60" name="Text Box 7">
          <a:extLst>
            <a:ext uri="{FF2B5EF4-FFF2-40B4-BE49-F238E27FC236}">
              <a16:creationId xmlns:a16="http://schemas.microsoft.com/office/drawing/2014/main" id="{4D29685E-BA51-491C-B549-0873FE07F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61" name="Text Box 7">
          <a:extLst>
            <a:ext uri="{FF2B5EF4-FFF2-40B4-BE49-F238E27FC236}">
              <a16:creationId xmlns:a16="http://schemas.microsoft.com/office/drawing/2014/main" id="{124454B3-2FD3-432C-BC53-8F03D8015A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62" name="Text Box 7">
          <a:extLst>
            <a:ext uri="{FF2B5EF4-FFF2-40B4-BE49-F238E27FC236}">
              <a16:creationId xmlns:a16="http://schemas.microsoft.com/office/drawing/2014/main" id="{AF8B8070-C10B-4E0E-9421-89AB11C4F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63" name="Text Box 7">
          <a:extLst>
            <a:ext uri="{FF2B5EF4-FFF2-40B4-BE49-F238E27FC236}">
              <a16:creationId xmlns:a16="http://schemas.microsoft.com/office/drawing/2014/main" id="{2329DE55-B7F3-4AE1-B30C-2EEBE330E4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64" name="Text Box 7">
          <a:extLst>
            <a:ext uri="{FF2B5EF4-FFF2-40B4-BE49-F238E27FC236}">
              <a16:creationId xmlns:a16="http://schemas.microsoft.com/office/drawing/2014/main" id="{285810F6-0C47-414D-A874-6EEFA45315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65" name="Text Box 7">
          <a:extLst>
            <a:ext uri="{FF2B5EF4-FFF2-40B4-BE49-F238E27FC236}">
              <a16:creationId xmlns:a16="http://schemas.microsoft.com/office/drawing/2014/main" id="{175D4B05-52ED-4983-85E7-ED41EE622E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66" name="Text Box 7">
          <a:extLst>
            <a:ext uri="{FF2B5EF4-FFF2-40B4-BE49-F238E27FC236}">
              <a16:creationId xmlns:a16="http://schemas.microsoft.com/office/drawing/2014/main" id="{BF3EC3EE-616F-4E4A-8E1D-97B5753B30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67" name="Text Box 7">
          <a:extLst>
            <a:ext uri="{FF2B5EF4-FFF2-40B4-BE49-F238E27FC236}">
              <a16:creationId xmlns:a16="http://schemas.microsoft.com/office/drawing/2014/main" id="{FA21590B-2242-4954-9EEC-B5E224966D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68" name="Text Box 7">
          <a:extLst>
            <a:ext uri="{FF2B5EF4-FFF2-40B4-BE49-F238E27FC236}">
              <a16:creationId xmlns:a16="http://schemas.microsoft.com/office/drawing/2014/main" id="{295A4431-70A0-4500-9C0F-0FBDFEC04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69" name="Text Box 7">
          <a:extLst>
            <a:ext uri="{FF2B5EF4-FFF2-40B4-BE49-F238E27FC236}">
              <a16:creationId xmlns:a16="http://schemas.microsoft.com/office/drawing/2014/main" id="{F259092A-80A3-409C-8C41-193C1FC38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70" name="Text Box 7">
          <a:extLst>
            <a:ext uri="{FF2B5EF4-FFF2-40B4-BE49-F238E27FC236}">
              <a16:creationId xmlns:a16="http://schemas.microsoft.com/office/drawing/2014/main" id="{33BED6D2-284D-4D7D-BDAD-526A4D40B2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71" name="Text Box 7">
          <a:extLst>
            <a:ext uri="{FF2B5EF4-FFF2-40B4-BE49-F238E27FC236}">
              <a16:creationId xmlns:a16="http://schemas.microsoft.com/office/drawing/2014/main" id="{0052E960-0818-46EF-84A0-B3385D0AA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72" name="Text Box 7">
          <a:extLst>
            <a:ext uri="{FF2B5EF4-FFF2-40B4-BE49-F238E27FC236}">
              <a16:creationId xmlns:a16="http://schemas.microsoft.com/office/drawing/2014/main" id="{EEE8A05B-20AC-43DE-A362-FA4B11134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73" name="Text Box 7">
          <a:extLst>
            <a:ext uri="{FF2B5EF4-FFF2-40B4-BE49-F238E27FC236}">
              <a16:creationId xmlns:a16="http://schemas.microsoft.com/office/drawing/2014/main" id="{C835F515-80C4-41E5-885E-DEE6DED0F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74" name="Text Box 7">
          <a:extLst>
            <a:ext uri="{FF2B5EF4-FFF2-40B4-BE49-F238E27FC236}">
              <a16:creationId xmlns:a16="http://schemas.microsoft.com/office/drawing/2014/main" id="{AF7CF2D3-0413-42F9-A1FE-AF9B933D8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75" name="Text Box 7">
          <a:extLst>
            <a:ext uri="{FF2B5EF4-FFF2-40B4-BE49-F238E27FC236}">
              <a16:creationId xmlns:a16="http://schemas.microsoft.com/office/drawing/2014/main" id="{CB460655-584A-42D2-BE56-0CBCF4CCD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76" name="Text Box 7">
          <a:extLst>
            <a:ext uri="{FF2B5EF4-FFF2-40B4-BE49-F238E27FC236}">
              <a16:creationId xmlns:a16="http://schemas.microsoft.com/office/drawing/2014/main" id="{C836B33F-C480-459C-AA92-C539AA323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77" name="Text Box 7">
          <a:extLst>
            <a:ext uri="{FF2B5EF4-FFF2-40B4-BE49-F238E27FC236}">
              <a16:creationId xmlns:a16="http://schemas.microsoft.com/office/drawing/2014/main" id="{739F2DD6-983E-44ED-BC97-1BC630CCC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78" name="Text Box 7">
          <a:extLst>
            <a:ext uri="{FF2B5EF4-FFF2-40B4-BE49-F238E27FC236}">
              <a16:creationId xmlns:a16="http://schemas.microsoft.com/office/drawing/2014/main" id="{5C042FDF-2462-463D-8DD5-8954EDD3A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79" name="Text Box 7">
          <a:extLst>
            <a:ext uri="{FF2B5EF4-FFF2-40B4-BE49-F238E27FC236}">
              <a16:creationId xmlns:a16="http://schemas.microsoft.com/office/drawing/2014/main" id="{3F55B0C3-D341-4391-84E0-3FDE22EEAF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80" name="Text Box 7">
          <a:extLst>
            <a:ext uri="{FF2B5EF4-FFF2-40B4-BE49-F238E27FC236}">
              <a16:creationId xmlns:a16="http://schemas.microsoft.com/office/drawing/2014/main" id="{1230F7F4-D577-425A-A141-BB925EB2A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81" name="Text Box 7">
          <a:extLst>
            <a:ext uri="{FF2B5EF4-FFF2-40B4-BE49-F238E27FC236}">
              <a16:creationId xmlns:a16="http://schemas.microsoft.com/office/drawing/2014/main" id="{A80C162D-24EC-4D3E-AB49-086957B546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82" name="Text Box 7">
          <a:extLst>
            <a:ext uri="{FF2B5EF4-FFF2-40B4-BE49-F238E27FC236}">
              <a16:creationId xmlns:a16="http://schemas.microsoft.com/office/drawing/2014/main" id="{6A08D682-CF58-4351-8C21-2A8A84FDE6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83" name="Text Box 7">
          <a:extLst>
            <a:ext uri="{FF2B5EF4-FFF2-40B4-BE49-F238E27FC236}">
              <a16:creationId xmlns:a16="http://schemas.microsoft.com/office/drawing/2014/main" id="{704103F6-3FEF-45F8-9617-FA450561F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84" name="Text Box 7">
          <a:extLst>
            <a:ext uri="{FF2B5EF4-FFF2-40B4-BE49-F238E27FC236}">
              <a16:creationId xmlns:a16="http://schemas.microsoft.com/office/drawing/2014/main" id="{93C386B9-365E-4E7F-930C-7BD8D2B7C7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85" name="Text Box 7">
          <a:extLst>
            <a:ext uri="{FF2B5EF4-FFF2-40B4-BE49-F238E27FC236}">
              <a16:creationId xmlns:a16="http://schemas.microsoft.com/office/drawing/2014/main" id="{519749DC-70A0-4018-9D5B-407F0D583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86" name="Text Box 7">
          <a:extLst>
            <a:ext uri="{FF2B5EF4-FFF2-40B4-BE49-F238E27FC236}">
              <a16:creationId xmlns:a16="http://schemas.microsoft.com/office/drawing/2014/main" id="{CAF25853-0FE0-4481-8D62-25403AFC8F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87" name="Text Box 7">
          <a:extLst>
            <a:ext uri="{FF2B5EF4-FFF2-40B4-BE49-F238E27FC236}">
              <a16:creationId xmlns:a16="http://schemas.microsoft.com/office/drawing/2014/main" id="{FE88760B-7BD8-4F27-8D7E-EFEABE54CA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88" name="Text Box 7">
          <a:extLst>
            <a:ext uri="{FF2B5EF4-FFF2-40B4-BE49-F238E27FC236}">
              <a16:creationId xmlns:a16="http://schemas.microsoft.com/office/drawing/2014/main" id="{7026B661-3581-49D6-B813-62F09E6E9B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89" name="Text Box 7">
          <a:extLst>
            <a:ext uri="{FF2B5EF4-FFF2-40B4-BE49-F238E27FC236}">
              <a16:creationId xmlns:a16="http://schemas.microsoft.com/office/drawing/2014/main" id="{FA07E5F4-D37A-45EE-B65A-43EDA81A3F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90" name="Text Box 7">
          <a:extLst>
            <a:ext uri="{FF2B5EF4-FFF2-40B4-BE49-F238E27FC236}">
              <a16:creationId xmlns:a16="http://schemas.microsoft.com/office/drawing/2014/main" id="{989B6BF3-9017-41F7-9D82-E1965F6E7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91" name="Text Box 7">
          <a:extLst>
            <a:ext uri="{FF2B5EF4-FFF2-40B4-BE49-F238E27FC236}">
              <a16:creationId xmlns:a16="http://schemas.microsoft.com/office/drawing/2014/main" id="{03452812-C748-4B6B-B417-A0201BC92F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92" name="Text Box 7">
          <a:extLst>
            <a:ext uri="{FF2B5EF4-FFF2-40B4-BE49-F238E27FC236}">
              <a16:creationId xmlns:a16="http://schemas.microsoft.com/office/drawing/2014/main" id="{F9CFB718-6020-4D36-91DD-9C25BDE4C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93" name="Text Box 7">
          <a:extLst>
            <a:ext uri="{FF2B5EF4-FFF2-40B4-BE49-F238E27FC236}">
              <a16:creationId xmlns:a16="http://schemas.microsoft.com/office/drawing/2014/main" id="{049AD989-CC1F-40A0-BE7E-7F8039E1B2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94" name="Text Box 7">
          <a:extLst>
            <a:ext uri="{FF2B5EF4-FFF2-40B4-BE49-F238E27FC236}">
              <a16:creationId xmlns:a16="http://schemas.microsoft.com/office/drawing/2014/main" id="{17D077A2-8552-4548-AE48-5BF87850D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95" name="Text Box 7">
          <a:extLst>
            <a:ext uri="{FF2B5EF4-FFF2-40B4-BE49-F238E27FC236}">
              <a16:creationId xmlns:a16="http://schemas.microsoft.com/office/drawing/2014/main" id="{65A0394F-740B-4769-B923-4CCACE9F6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96" name="Text Box 7">
          <a:extLst>
            <a:ext uri="{FF2B5EF4-FFF2-40B4-BE49-F238E27FC236}">
              <a16:creationId xmlns:a16="http://schemas.microsoft.com/office/drawing/2014/main" id="{0E400EB6-4043-4D5E-93C3-F08DC06020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97" name="Text Box 7">
          <a:extLst>
            <a:ext uri="{FF2B5EF4-FFF2-40B4-BE49-F238E27FC236}">
              <a16:creationId xmlns:a16="http://schemas.microsoft.com/office/drawing/2014/main" id="{5B4FB941-3B4D-4FAF-96DD-C935970308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98" name="Text Box 7">
          <a:extLst>
            <a:ext uri="{FF2B5EF4-FFF2-40B4-BE49-F238E27FC236}">
              <a16:creationId xmlns:a16="http://schemas.microsoft.com/office/drawing/2014/main" id="{4F79C8BC-23D6-4F58-9FB6-B0F69FB573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799" name="Text Box 7">
          <a:extLst>
            <a:ext uri="{FF2B5EF4-FFF2-40B4-BE49-F238E27FC236}">
              <a16:creationId xmlns:a16="http://schemas.microsoft.com/office/drawing/2014/main" id="{645411F5-E18C-4746-BFD8-5ECEFA1B6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00" name="Text Box 7">
          <a:extLst>
            <a:ext uri="{FF2B5EF4-FFF2-40B4-BE49-F238E27FC236}">
              <a16:creationId xmlns:a16="http://schemas.microsoft.com/office/drawing/2014/main" id="{A2D98596-149B-4569-B035-CBD1EB0DF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01" name="Text Box 7">
          <a:extLst>
            <a:ext uri="{FF2B5EF4-FFF2-40B4-BE49-F238E27FC236}">
              <a16:creationId xmlns:a16="http://schemas.microsoft.com/office/drawing/2014/main" id="{63722A70-D9FD-4BDE-B122-6D1FBDE1D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02" name="Text Box 7">
          <a:extLst>
            <a:ext uri="{FF2B5EF4-FFF2-40B4-BE49-F238E27FC236}">
              <a16:creationId xmlns:a16="http://schemas.microsoft.com/office/drawing/2014/main" id="{5318FC05-B960-4EE1-9388-01F7ECDFC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03" name="Text Box 7">
          <a:extLst>
            <a:ext uri="{FF2B5EF4-FFF2-40B4-BE49-F238E27FC236}">
              <a16:creationId xmlns:a16="http://schemas.microsoft.com/office/drawing/2014/main" id="{D4608F00-3A05-426E-BC28-7C772DB6A8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04" name="Text Box 7">
          <a:extLst>
            <a:ext uri="{FF2B5EF4-FFF2-40B4-BE49-F238E27FC236}">
              <a16:creationId xmlns:a16="http://schemas.microsoft.com/office/drawing/2014/main" id="{5DC1C723-D39B-41DF-AEF0-C0155180A4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05" name="Text Box 7">
          <a:extLst>
            <a:ext uri="{FF2B5EF4-FFF2-40B4-BE49-F238E27FC236}">
              <a16:creationId xmlns:a16="http://schemas.microsoft.com/office/drawing/2014/main" id="{2114482E-995E-49E2-A033-8CE20D8AD7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06" name="Text Box 7">
          <a:extLst>
            <a:ext uri="{FF2B5EF4-FFF2-40B4-BE49-F238E27FC236}">
              <a16:creationId xmlns:a16="http://schemas.microsoft.com/office/drawing/2014/main" id="{EC2E290D-4DCF-4043-AA74-B6AE656402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07" name="Text Box 7">
          <a:extLst>
            <a:ext uri="{FF2B5EF4-FFF2-40B4-BE49-F238E27FC236}">
              <a16:creationId xmlns:a16="http://schemas.microsoft.com/office/drawing/2014/main" id="{E2C1D16A-18A1-4F99-88C6-9E94C2FC54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08" name="Text Box 7">
          <a:extLst>
            <a:ext uri="{FF2B5EF4-FFF2-40B4-BE49-F238E27FC236}">
              <a16:creationId xmlns:a16="http://schemas.microsoft.com/office/drawing/2014/main" id="{94964947-D124-46A8-B12F-5E0BE96244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09" name="Text Box 7">
          <a:extLst>
            <a:ext uri="{FF2B5EF4-FFF2-40B4-BE49-F238E27FC236}">
              <a16:creationId xmlns:a16="http://schemas.microsoft.com/office/drawing/2014/main" id="{0A3421F3-203F-4F87-886D-035D45C7A0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10" name="Text Box 7">
          <a:extLst>
            <a:ext uri="{FF2B5EF4-FFF2-40B4-BE49-F238E27FC236}">
              <a16:creationId xmlns:a16="http://schemas.microsoft.com/office/drawing/2014/main" id="{9E5A03A9-F883-4924-A90E-1CC0FA15B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11" name="Text Box 7">
          <a:extLst>
            <a:ext uri="{FF2B5EF4-FFF2-40B4-BE49-F238E27FC236}">
              <a16:creationId xmlns:a16="http://schemas.microsoft.com/office/drawing/2014/main" id="{BF150D50-166A-49C7-9F2A-1FCA8F0E3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12" name="Text Box 7">
          <a:extLst>
            <a:ext uri="{FF2B5EF4-FFF2-40B4-BE49-F238E27FC236}">
              <a16:creationId xmlns:a16="http://schemas.microsoft.com/office/drawing/2014/main" id="{F07C270E-85E1-4DF7-A3DB-8C4E2041BD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13" name="Text Box 7">
          <a:extLst>
            <a:ext uri="{FF2B5EF4-FFF2-40B4-BE49-F238E27FC236}">
              <a16:creationId xmlns:a16="http://schemas.microsoft.com/office/drawing/2014/main" id="{EBA834AB-0A51-471C-BEBD-B18ADAF9A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14" name="Text Box 7">
          <a:extLst>
            <a:ext uri="{FF2B5EF4-FFF2-40B4-BE49-F238E27FC236}">
              <a16:creationId xmlns:a16="http://schemas.microsoft.com/office/drawing/2014/main" id="{39B092B1-966F-4700-A41D-641A31B4E2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15" name="Text Box 7">
          <a:extLst>
            <a:ext uri="{FF2B5EF4-FFF2-40B4-BE49-F238E27FC236}">
              <a16:creationId xmlns:a16="http://schemas.microsoft.com/office/drawing/2014/main" id="{3B233454-5A3D-4BC4-8AA2-098D4E98F2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16" name="Text Box 7">
          <a:extLst>
            <a:ext uri="{FF2B5EF4-FFF2-40B4-BE49-F238E27FC236}">
              <a16:creationId xmlns:a16="http://schemas.microsoft.com/office/drawing/2014/main" id="{0B39AF69-E9C4-466E-AC7E-C9CC7D110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17" name="Text Box 7">
          <a:extLst>
            <a:ext uri="{FF2B5EF4-FFF2-40B4-BE49-F238E27FC236}">
              <a16:creationId xmlns:a16="http://schemas.microsoft.com/office/drawing/2014/main" id="{F1531074-6FC2-45CF-B18C-DCEF0780D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18" name="Text Box 7">
          <a:extLst>
            <a:ext uri="{FF2B5EF4-FFF2-40B4-BE49-F238E27FC236}">
              <a16:creationId xmlns:a16="http://schemas.microsoft.com/office/drawing/2014/main" id="{C1BB3A2D-BB72-44C3-B5B3-EE46B91E6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19" name="Text Box 7">
          <a:extLst>
            <a:ext uri="{FF2B5EF4-FFF2-40B4-BE49-F238E27FC236}">
              <a16:creationId xmlns:a16="http://schemas.microsoft.com/office/drawing/2014/main" id="{854EA39A-69AB-4D87-8223-837F06F169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20" name="Text Box 7">
          <a:extLst>
            <a:ext uri="{FF2B5EF4-FFF2-40B4-BE49-F238E27FC236}">
              <a16:creationId xmlns:a16="http://schemas.microsoft.com/office/drawing/2014/main" id="{9B63CA2D-D4AE-48D0-A846-74CB77254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21" name="Text Box 7">
          <a:extLst>
            <a:ext uri="{FF2B5EF4-FFF2-40B4-BE49-F238E27FC236}">
              <a16:creationId xmlns:a16="http://schemas.microsoft.com/office/drawing/2014/main" id="{BC60A867-5D83-4135-BC11-028B76673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22" name="Text Box 7">
          <a:extLst>
            <a:ext uri="{FF2B5EF4-FFF2-40B4-BE49-F238E27FC236}">
              <a16:creationId xmlns:a16="http://schemas.microsoft.com/office/drawing/2014/main" id="{88AF892A-BAA8-4D64-AB05-8D95A49313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23" name="Text Box 7">
          <a:extLst>
            <a:ext uri="{FF2B5EF4-FFF2-40B4-BE49-F238E27FC236}">
              <a16:creationId xmlns:a16="http://schemas.microsoft.com/office/drawing/2014/main" id="{5038C05B-81FD-404D-9CB2-8833EA6B0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24" name="Text Box 7">
          <a:extLst>
            <a:ext uri="{FF2B5EF4-FFF2-40B4-BE49-F238E27FC236}">
              <a16:creationId xmlns:a16="http://schemas.microsoft.com/office/drawing/2014/main" id="{CED3044B-5F55-4A67-ABC9-2E61F7BEAA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25" name="Text Box 7">
          <a:extLst>
            <a:ext uri="{FF2B5EF4-FFF2-40B4-BE49-F238E27FC236}">
              <a16:creationId xmlns:a16="http://schemas.microsoft.com/office/drawing/2014/main" id="{C5E3236B-5EB7-4FD0-B7BC-28753A97CE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26" name="Text Box 7">
          <a:extLst>
            <a:ext uri="{FF2B5EF4-FFF2-40B4-BE49-F238E27FC236}">
              <a16:creationId xmlns:a16="http://schemas.microsoft.com/office/drawing/2014/main" id="{E051FEED-B8AB-4A43-8608-9E7A640E1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27" name="Text Box 7">
          <a:extLst>
            <a:ext uri="{FF2B5EF4-FFF2-40B4-BE49-F238E27FC236}">
              <a16:creationId xmlns:a16="http://schemas.microsoft.com/office/drawing/2014/main" id="{5ADD6AB4-D613-490F-B8AD-1AFCEABF7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28" name="Text Box 7">
          <a:extLst>
            <a:ext uri="{FF2B5EF4-FFF2-40B4-BE49-F238E27FC236}">
              <a16:creationId xmlns:a16="http://schemas.microsoft.com/office/drawing/2014/main" id="{1EF1E372-93D4-49C3-B170-5E7A59553F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29" name="Text Box 7">
          <a:extLst>
            <a:ext uri="{FF2B5EF4-FFF2-40B4-BE49-F238E27FC236}">
              <a16:creationId xmlns:a16="http://schemas.microsoft.com/office/drawing/2014/main" id="{D7AE7AB1-4228-41A2-B613-314F6DD11A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30" name="Text Box 7">
          <a:extLst>
            <a:ext uri="{FF2B5EF4-FFF2-40B4-BE49-F238E27FC236}">
              <a16:creationId xmlns:a16="http://schemas.microsoft.com/office/drawing/2014/main" id="{4795CAFE-6979-44D1-955F-F03869023A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31" name="Text Box 7">
          <a:extLst>
            <a:ext uri="{FF2B5EF4-FFF2-40B4-BE49-F238E27FC236}">
              <a16:creationId xmlns:a16="http://schemas.microsoft.com/office/drawing/2014/main" id="{AE6B7DE7-1AD3-4832-8B39-38C10AECA7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32" name="Text Box 7">
          <a:extLst>
            <a:ext uri="{FF2B5EF4-FFF2-40B4-BE49-F238E27FC236}">
              <a16:creationId xmlns:a16="http://schemas.microsoft.com/office/drawing/2014/main" id="{74FE2BE9-D743-4109-917D-6B481BAFC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33" name="Text Box 7">
          <a:extLst>
            <a:ext uri="{FF2B5EF4-FFF2-40B4-BE49-F238E27FC236}">
              <a16:creationId xmlns:a16="http://schemas.microsoft.com/office/drawing/2014/main" id="{373F015B-535E-471E-BBB3-5A6222F1B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34" name="Text Box 7">
          <a:extLst>
            <a:ext uri="{FF2B5EF4-FFF2-40B4-BE49-F238E27FC236}">
              <a16:creationId xmlns:a16="http://schemas.microsoft.com/office/drawing/2014/main" id="{EB6B76E6-787E-413A-8E4C-1A5E53987E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35" name="Text Box 7">
          <a:extLst>
            <a:ext uri="{FF2B5EF4-FFF2-40B4-BE49-F238E27FC236}">
              <a16:creationId xmlns:a16="http://schemas.microsoft.com/office/drawing/2014/main" id="{FEBE1670-37C1-4B8E-AAD9-05876D0E39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36" name="Text Box 7">
          <a:extLst>
            <a:ext uri="{FF2B5EF4-FFF2-40B4-BE49-F238E27FC236}">
              <a16:creationId xmlns:a16="http://schemas.microsoft.com/office/drawing/2014/main" id="{9EF0BEC1-D61D-41C9-8E15-BC9BCFF509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37" name="Text Box 7">
          <a:extLst>
            <a:ext uri="{FF2B5EF4-FFF2-40B4-BE49-F238E27FC236}">
              <a16:creationId xmlns:a16="http://schemas.microsoft.com/office/drawing/2014/main" id="{ED93AE2E-C112-48C0-8081-C176743828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38" name="Text Box 7">
          <a:extLst>
            <a:ext uri="{FF2B5EF4-FFF2-40B4-BE49-F238E27FC236}">
              <a16:creationId xmlns:a16="http://schemas.microsoft.com/office/drawing/2014/main" id="{671B1B5D-4FD7-426E-9AFD-3EB8BA1BE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39" name="Text Box 7">
          <a:extLst>
            <a:ext uri="{FF2B5EF4-FFF2-40B4-BE49-F238E27FC236}">
              <a16:creationId xmlns:a16="http://schemas.microsoft.com/office/drawing/2014/main" id="{CFF18105-1FA7-4DF5-81C7-6BA825A61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40" name="Text Box 7">
          <a:extLst>
            <a:ext uri="{FF2B5EF4-FFF2-40B4-BE49-F238E27FC236}">
              <a16:creationId xmlns:a16="http://schemas.microsoft.com/office/drawing/2014/main" id="{6CE70D9B-C271-4CD9-A644-C450E4DA85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41" name="Text Box 7">
          <a:extLst>
            <a:ext uri="{FF2B5EF4-FFF2-40B4-BE49-F238E27FC236}">
              <a16:creationId xmlns:a16="http://schemas.microsoft.com/office/drawing/2014/main" id="{E72E76A7-FDED-454E-8711-52B12858E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42" name="Text Box 7">
          <a:extLst>
            <a:ext uri="{FF2B5EF4-FFF2-40B4-BE49-F238E27FC236}">
              <a16:creationId xmlns:a16="http://schemas.microsoft.com/office/drawing/2014/main" id="{D0C90112-63AC-4563-9361-735302631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43" name="Text Box 7">
          <a:extLst>
            <a:ext uri="{FF2B5EF4-FFF2-40B4-BE49-F238E27FC236}">
              <a16:creationId xmlns:a16="http://schemas.microsoft.com/office/drawing/2014/main" id="{0ABD6D67-4419-4089-8B7D-4858F1626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44" name="Text Box 7">
          <a:extLst>
            <a:ext uri="{FF2B5EF4-FFF2-40B4-BE49-F238E27FC236}">
              <a16:creationId xmlns:a16="http://schemas.microsoft.com/office/drawing/2014/main" id="{0CFCE693-FED1-47AF-8474-E71EDAD4C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45" name="Text Box 7">
          <a:extLst>
            <a:ext uri="{FF2B5EF4-FFF2-40B4-BE49-F238E27FC236}">
              <a16:creationId xmlns:a16="http://schemas.microsoft.com/office/drawing/2014/main" id="{2BA85CEA-7297-46D5-ABE1-FAE99251E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46" name="Text Box 7">
          <a:extLst>
            <a:ext uri="{FF2B5EF4-FFF2-40B4-BE49-F238E27FC236}">
              <a16:creationId xmlns:a16="http://schemas.microsoft.com/office/drawing/2014/main" id="{57236B60-20FF-4DA3-BC36-E68ECF30C2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47" name="Text Box 7">
          <a:extLst>
            <a:ext uri="{FF2B5EF4-FFF2-40B4-BE49-F238E27FC236}">
              <a16:creationId xmlns:a16="http://schemas.microsoft.com/office/drawing/2014/main" id="{23BF62DE-CE54-4924-B5E5-486821AB7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48" name="Text Box 7">
          <a:extLst>
            <a:ext uri="{FF2B5EF4-FFF2-40B4-BE49-F238E27FC236}">
              <a16:creationId xmlns:a16="http://schemas.microsoft.com/office/drawing/2014/main" id="{61A63082-B7C8-4A6F-A999-87E2E105EB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49" name="Text Box 7">
          <a:extLst>
            <a:ext uri="{FF2B5EF4-FFF2-40B4-BE49-F238E27FC236}">
              <a16:creationId xmlns:a16="http://schemas.microsoft.com/office/drawing/2014/main" id="{AA936E59-1076-4FC3-855A-4AA8C9A387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50" name="Text Box 7">
          <a:extLst>
            <a:ext uri="{FF2B5EF4-FFF2-40B4-BE49-F238E27FC236}">
              <a16:creationId xmlns:a16="http://schemas.microsoft.com/office/drawing/2014/main" id="{909444E7-5121-4D14-9AB2-90E7515F2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51" name="Text Box 7">
          <a:extLst>
            <a:ext uri="{FF2B5EF4-FFF2-40B4-BE49-F238E27FC236}">
              <a16:creationId xmlns:a16="http://schemas.microsoft.com/office/drawing/2014/main" id="{82239C02-88BD-4A20-BAB4-77B9E3469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52" name="Text Box 7">
          <a:extLst>
            <a:ext uri="{FF2B5EF4-FFF2-40B4-BE49-F238E27FC236}">
              <a16:creationId xmlns:a16="http://schemas.microsoft.com/office/drawing/2014/main" id="{0F9D4854-DF05-4421-AD76-96E4AC0FC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53" name="Text Box 7">
          <a:extLst>
            <a:ext uri="{FF2B5EF4-FFF2-40B4-BE49-F238E27FC236}">
              <a16:creationId xmlns:a16="http://schemas.microsoft.com/office/drawing/2014/main" id="{E9A19C36-FACC-4E5D-A086-DDA7C9F57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54" name="Text Box 7">
          <a:extLst>
            <a:ext uri="{FF2B5EF4-FFF2-40B4-BE49-F238E27FC236}">
              <a16:creationId xmlns:a16="http://schemas.microsoft.com/office/drawing/2014/main" id="{5DC2B0B8-AFE3-4D43-B9A9-491EBBC7B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55" name="Text Box 7">
          <a:extLst>
            <a:ext uri="{FF2B5EF4-FFF2-40B4-BE49-F238E27FC236}">
              <a16:creationId xmlns:a16="http://schemas.microsoft.com/office/drawing/2014/main" id="{C014569C-3BA3-43B1-A474-972A95B10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56" name="Text Box 7">
          <a:extLst>
            <a:ext uri="{FF2B5EF4-FFF2-40B4-BE49-F238E27FC236}">
              <a16:creationId xmlns:a16="http://schemas.microsoft.com/office/drawing/2014/main" id="{67A03798-2FCD-4EE4-A329-AC59547F9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57" name="Text Box 7">
          <a:extLst>
            <a:ext uri="{FF2B5EF4-FFF2-40B4-BE49-F238E27FC236}">
              <a16:creationId xmlns:a16="http://schemas.microsoft.com/office/drawing/2014/main" id="{C7133623-182C-47D9-BD6A-B5F3DF76F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58" name="Text Box 7">
          <a:extLst>
            <a:ext uri="{FF2B5EF4-FFF2-40B4-BE49-F238E27FC236}">
              <a16:creationId xmlns:a16="http://schemas.microsoft.com/office/drawing/2014/main" id="{88D253CE-29F8-4259-B2F8-7C98D1AA7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59" name="Text Box 7">
          <a:extLst>
            <a:ext uri="{FF2B5EF4-FFF2-40B4-BE49-F238E27FC236}">
              <a16:creationId xmlns:a16="http://schemas.microsoft.com/office/drawing/2014/main" id="{2156075E-7B3A-457E-B224-53282C9B5D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60" name="Text Box 7">
          <a:extLst>
            <a:ext uri="{FF2B5EF4-FFF2-40B4-BE49-F238E27FC236}">
              <a16:creationId xmlns:a16="http://schemas.microsoft.com/office/drawing/2014/main" id="{65F5EDF3-7875-4245-A9C2-F74F63A3E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61" name="Text Box 7">
          <a:extLst>
            <a:ext uri="{FF2B5EF4-FFF2-40B4-BE49-F238E27FC236}">
              <a16:creationId xmlns:a16="http://schemas.microsoft.com/office/drawing/2014/main" id="{7E4D20C5-AE45-40B5-A086-196388BA69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62" name="Text Box 7">
          <a:extLst>
            <a:ext uri="{FF2B5EF4-FFF2-40B4-BE49-F238E27FC236}">
              <a16:creationId xmlns:a16="http://schemas.microsoft.com/office/drawing/2014/main" id="{EC5F08D0-0877-4D05-A57E-C233E4A07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63" name="Text Box 7">
          <a:extLst>
            <a:ext uri="{FF2B5EF4-FFF2-40B4-BE49-F238E27FC236}">
              <a16:creationId xmlns:a16="http://schemas.microsoft.com/office/drawing/2014/main" id="{14F3226F-0AFB-4166-B9DA-8C695AF82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64" name="Text Box 7">
          <a:extLst>
            <a:ext uri="{FF2B5EF4-FFF2-40B4-BE49-F238E27FC236}">
              <a16:creationId xmlns:a16="http://schemas.microsoft.com/office/drawing/2014/main" id="{2D2D262B-08A3-4113-91C1-E7DD98D56E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65" name="Text Box 7">
          <a:extLst>
            <a:ext uri="{FF2B5EF4-FFF2-40B4-BE49-F238E27FC236}">
              <a16:creationId xmlns:a16="http://schemas.microsoft.com/office/drawing/2014/main" id="{5E6D9FEF-550B-484F-B965-398F244F4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66" name="Text Box 7">
          <a:extLst>
            <a:ext uri="{FF2B5EF4-FFF2-40B4-BE49-F238E27FC236}">
              <a16:creationId xmlns:a16="http://schemas.microsoft.com/office/drawing/2014/main" id="{C3D95EB0-2B5A-4736-9600-7DFDB9B31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67" name="Text Box 7">
          <a:extLst>
            <a:ext uri="{FF2B5EF4-FFF2-40B4-BE49-F238E27FC236}">
              <a16:creationId xmlns:a16="http://schemas.microsoft.com/office/drawing/2014/main" id="{1E03D540-A904-41F7-A7B0-5CAD595981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68" name="Text Box 7">
          <a:extLst>
            <a:ext uri="{FF2B5EF4-FFF2-40B4-BE49-F238E27FC236}">
              <a16:creationId xmlns:a16="http://schemas.microsoft.com/office/drawing/2014/main" id="{FF2F47C2-32B2-4BD8-87CB-99AD5C67D6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69" name="Text Box 7">
          <a:extLst>
            <a:ext uri="{FF2B5EF4-FFF2-40B4-BE49-F238E27FC236}">
              <a16:creationId xmlns:a16="http://schemas.microsoft.com/office/drawing/2014/main" id="{29CE3DC0-FF39-4859-BB96-4ACECE217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70" name="Text Box 7">
          <a:extLst>
            <a:ext uri="{FF2B5EF4-FFF2-40B4-BE49-F238E27FC236}">
              <a16:creationId xmlns:a16="http://schemas.microsoft.com/office/drawing/2014/main" id="{86DD30C0-C92A-4CE3-B25D-B8A79853DF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71" name="Text Box 7">
          <a:extLst>
            <a:ext uri="{FF2B5EF4-FFF2-40B4-BE49-F238E27FC236}">
              <a16:creationId xmlns:a16="http://schemas.microsoft.com/office/drawing/2014/main" id="{F940A440-DA5E-4BB2-A752-D1BEB2834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72" name="Text Box 7">
          <a:extLst>
            <a:ext uri="{FF2B5EF4-FFF2-40B4-BE49-F238E27FC236}">
              <a16:creationId xmlns:a16="http://schemas.microsoft.com/office/drawing/2014/main" id="{181E3379-0D38-40E0-9807-DF9288C37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73" name="Text Box 7">
          <a:extLst>
            <a:ext uri="{FF2B5EF4-FFF2-40B4-BE49-F238E27FC236}">
              <a16:creationId xmlns:a16="http://schemas.microsoft.com/office/drawing/2014/main" id="{2C079D4C-E3ED-432E-8DC1-AC7BB13B26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74" name="Text Box 7">
          <a:extLst>
            <a:ext uri="{FF2B5EF4-FFF2-40B4-BE49-F238E27FC236}">
              <a16:creationId xmlns:a16="http://schemas.microsoft.com/office/drawing/2014/main" id="{A862A73A-4C4E-4900-9AE0-69D948A8B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75" name="Text Box 7">
          <a:extLst>
            <a:ext uri="{FF2B5EF4-FFF2-40B4-BE49-F238E27FC236}">
              <a16:creationId xmlns:a16="http://schemas.microsoft.com/office/drawing/2014/main" id="{0123311F-561A-4A4D-A523-7002EF28C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76" name="Text Box 7">
          <a:extLst>
            <a:ext uri="{FF2B5EF4-FFF2-40B4-BE49-F238E27FC236}">
              <a16:creationId xmlns:a16="http://schemas.microsoft.com/office/drawing/2014/main" id="{B59F7DA3-AF6B-4919-AF16-40FEC836F9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77" name="Text Box 7">
          <a:extLst>
            <a:ext uri="{FF2B5EF4-FFF2-40B4-BE49-F238E27FC236}">
              <a16:creationId xmlns:a16="http://schemas.microsoft.com/office/drawing/2014/main" id="{C841E8FE-8740-41D0-BE22-DA2C16063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78" name="Text Box 7">
          <a:extLst>
            <a:ext uri="{FF2B5EF4-FFF2-40B4-BE49-F238E27FC236}">
              <a16:creationId xmlns:a16="http://schemas.microsoft.com/office/drawing/2014/main" id="{AC391003-89DB-4D2D-9EA5-9C8517BFA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79" name="Text Box 7">
          <a:extLst>
            <a:ext uri="{FF2B5EF4-FFF2-40B4-BE49-F238E27FC236}">
              <a16:creationId xmlns:a16="http://schemas.microsoft.com/office/drawing/2014/main" id="{5F015FD8-1EFE-425E-B577-86E9B089A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80" name="Text Box 7">
          <a:extLst>
            <a:ext uri="{FF2B5EF4-FFF2-40B4-BE49-F238E27FC236}">
              <a16:creationId xmlns:a16="http://schemas.microsoft.com/office/drawing/2014/main" id="{EA44888D-48D0-46C6-853A-9AF3070E36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81" name="Text Box 7">
          <a:extLst>
            <a:ext uri="{FF2B5EF4-FFF2-40B4-BE49-F238E27FC236}">
              <a16:creationId xmlns:a16="http://schemas.microsoft.com/office/drawing/2014/main" id="{848276A0-5B63-47E0-A34F-4FA409B05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82" name="Text Box 7">
          <a:extLst>
            <a:ext uri="{FF2B5EF4-FFF2-40B4-BE49-F238E27FC236}">
              <a16:creationId xmlns:a16="http://schemas.microsoft.com/office/drawing/2014/main" id="{27B9B76D-AA74-4858-A43C-1440ECBFA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83" name="Text Box 7">
          <a:extLst>
            <a:ext uri="{FF2B5EF4-FFF2-40B4-BE49-F238E27FC236}">
              <a16:creationId xmlns:a16="http://schemas.microsoft.com/office/drawing/2014/main" id="{4EADF583-ACE0-453C-AD97-F8F3384B4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84" name="Text Box 7">
          <a:extLst>
            <a:ext uri="{FF2B5EF4-FFF2-40B4-BE49-F238E27FC236}">
              <a16:creationId xmlns:a16="http://schemas.microsoft.com/office/drawing/2014/main" id="{6E3369D3-6254-4E4C-AC58-B3C3FD546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85" name="Text Box 7">
          <a:extLst>
            <a:ext uri="{FF2B5EF4-FFF2-40B4-BE49-F238E27FC236}">
              <a16:creationId xmlns:a16="http://schemas.microsoft.com/office/drawing/2014/main" id="{768E6C7E-7013-4358-9E65-446B4861B1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86" name="Text Box 7">
          <a:extLst>
            <a:ext uri="{FF2B5EF4-FFF2-40B4-BE49-F238E27FC236}">
              <a16:creationId xmlns:a16="http://schemas.microsoft.com/office/drawing/2014/main" id="{ADF1DA18-FBA7-4688-92C5-2B3EE48A64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87" name="Text Box 7">
          <a:extLst>
            <a:ext uri="{FF2B5EF4-FFF2-40B4-BE49-F238E27FC236}">
              <a16:creationId xmlns:a16="http://schemas.microsoft.com/office/drawing/2014/main" id="{6BD80B87-001B-498B-BCC7-0ACBEF994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88" name="Text Box 7">
          <a:extLst>
            <a:ext uri="{FF2B5EF4-FFF2-40B4-BE49-F238E27FC236}">
              <a16:creationId xmlns:a16="http://schemas.microsoft.com/office/drawing/2014/main" id="{AC70ABE3-2F30-42B7-AB80-FD9FC2830C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89" name="Text Box 7">
          <a:extLst>
            <a:ext uri="{FF2B5EF4-FFF2-40B4-BE49-F238E27FC236}">
              <a16:creationId xmlns:a16="http://schemas.microsoft.com/office/drawing/2014/main" id="{0F40D415-000D-47B1-9D2A-D7BA747645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90" name="Text Box 7">
          <a:extLst>
            <a:ext uri="{FF2B5EF4-FFF2-40B4-BE49-F238E27FC236}">
              <a16:creationId xmlns:a16="http://schemas.microsoft.com/office/drawing/2014/main" id="{271CE6DE-23F2-4149-96C6-4C5C069234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91" name="Text Box 7">
          <a:extLst>
            <a:ext uri="{FF2B5EF4-FFF2-40B4-BE49-F238E27FC236}">
              <a16:creationId xmlns:a16="http://schemas.microsoft.com/office/drawing/2014/main" id="{BCEEDD0A-A0E0-4477-AB3B-242BD6876B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92" name="Text Box 7">
          <a:extLst>
            <a:ext uri="{FF2B5EF4-FFF2-40B4-BE49-F238E27FC236}">
              <a16:creationId xmlns:a16="http://schemas.microsoft.com/office/drawing/2014/main" id="{2CF95FB0-6F98-470C-96B9-DB7142999A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93" name="Text Box 7">
          <a:extLst>
            <a:ext uri="{FF2B5EF4-FFF2-40B4-BE49-F238E27FC236}">
              <a16:creationId xmlns:a16="http://schemas.microsoft.com/office/drawing/2014/main" id="{037C05A6-492F-4811-B128-5307058E6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94" name="Text Box 7">
          <a:extLst>
            <a:ext uri="{FF2B5EF4-FFF2-40B4-BE49-F238E27FC236}">
              <a16:creationId xmlns:a16="http://schemas.microsoft.com/office/drawing/2014/main" id="{4A1F6DBA-F38E-4734-96F0-4756C8780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95" name="Text Box 7">
          <a:extLst>
            <a:ext uri="{FF2B5EF4-FFF2-40B4-BE49-F238E27FC236}">
              <a16:creationId xmlns:a16="http://schemas.microsoft.com/office/drawing/2014/main" id="{978A08B4-560B-4209-8B51-DDBAFB4C4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96" name="Text Box 7">
          <a:extLst>
            <a:ext uri="{FF2B5EF4-FFF2-40B4-BE49-F238E27FC236}">
              <a16:creationId xmlns:a16="http://schemas.microsoft.com/office/drawing/2014/main" id="{961B1C98-7234-414B-A003-264801627A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97" name="Text Box 7">
          <a:extLst>
            <a:ext uri="{FF2B5EF4-FFF2-40B4-BE49-F238E27FC236}">
              <a16:creationId xmlns:a16="http://schemas.microsoft.com/office/drawing/2014/main" id="{AFFAADA1-6DEC-4FB7-AA0B-65512CE974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98" name="Text Box 7">
          <a:extLst>
            <a:ext uri="{FF2B5EF4-FFF2-40B4-BE49-F238E27FC236}">
              <a16:creationId xmlns:a16="http://schemas.microsoft.com/office/drawing/2014/main" id="{97A6BD26-C968-4BBF-BD79-1B9558190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899" name="Text Box 7">
          <a:extLst>
            <a:ext uri="{FF2B5EF4-FFF2-40B4-BE49-F238E27FC236}">
              <a16:creationId xmlns:a16="http://schemas.microsoft.com/office/drawing/2014/main" id="{4DE8E2B6-D058-4AA8-AEDE-298D6049B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00" name="Text Box 7">
          <a:extLst>
            <a:ext uri="{FF2B5EF4-FFF2-40B4-BE49-F238E27FC236}">
              <a16:creationId xmlns:a16="http://schemas.microsoft.com/office/drawing/2014/main" id="{C4093FAC-DDBD-408A-A6CD-95046BA55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01" name="Text Box 7">
          <a:extLst>
            <a:ext uri="{FF2B5EF4-FFF2-40B4-BE49-F238E27FC236}">
              <a16:creationId xmlns:a16="http://schemas.microsoft.com/office/drawing/2014/main" id="{D1204C01-0102-453A-B782-9A75ABA8F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02" name="Text Box 7">
          <a:extLst>
            <a:ext uri="{FF2B5EF4-FFF2-40B4-BE49-F238E27FC236}">
              <a16:creationId xmlns:a16="http://schemas.microsoft.com/office/drawing/2014/main" id="{F71C908E-5CB2-4296-85BF-495FEA2B02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03" name="Text Box 7">
          <a:extLst>
            <a:ext uri="{FF2B5EF4-FFF2-40B4-BE49-F238E27FC236}">
              <a16:creationId xmlns:a16="http://schemas.microsoft.com/office/drawing/2014/main" id="{E7243036-561C-4EDF-81F7-9E259B74E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04" name="Text Box 7">
          <a:extLst>
            <a:ext uri="{FF2B5EF4-FFF2-40B4-BE49-F238E27FC236}">
              <a16:creationId xmlns:a16="http://schemas.microsoft.com/office/drawing/2014/main" id="{2B97905A-C488-471F-B716-984B7AD46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05" name="Text Box 7">
          <a:extLst>
            <a:ext uri="{FF2B5EF4-FFF2-40B4-BE49-F238E27FC236}">
              <a16:creationId xmlns:a16="http://schemas.microsoft.com/office/drawing/2014/main" id="{0B20FB30-2DE6-413A-8E76-479CE053EF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06" name="Text Box 7">
          <a:extLst>
            <a:ext uri="{FF2B5EF4-FFF2-40B4-BE49-F238E27FC236}">
              <a16:creationId xmlns:a16="http://schemas.microsoft.com/office/drawing/2014/main" id="{34ADA34E-F723-4B29-A8A3-A35164883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07" name="Text Box 7">
          <a:extLst>
            <a:ext uri="{FF2B5EF4-FFF2-40B4-BE49-F238E27FC236}">
              <a16:creationId xmlns:a16="http://schemas.microsoft.com/office/drawing/2014/main" id="{D39858FA-56A7-405B-BE43-9CA130E04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08" name="Text Box 7">
          <a:extLst>
            <a:ext uri="{FF2B5EF4-FFF2-40B4-BE49-F238E27FC236}">
              <a16:creationId xmlns:a16="http://schemas.microsoft.com/office/drawing/2014/main" id="{3E863726-17FF-43D5-B419-02B5745F3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09" name="Text Box 7">
          <a:extLst>
            <a:ext uri="{FF2B5EF4-FFF2-40B4-BE49-F238E27FC236}">
              <a16:creationId xmlns:a16="http://schemas.microsoft.com/office/drawing/2014/main" id="{A85A45B6-5EE9-433C-8DC9-68406EF47F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10" name="Text Box 7">
          <a:extLst>
            <a:ext uri="{FF2B5EF4-FFF2-40B4-BE49-F238E27FC236}">
              <a16:creationId xmlns:a16="http://schemas.microsoft.com/office/drawing/2014/main" id="{E035C9AC-A197-4656-BB4D-19DC80747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11" name="Text Box 7">
          <a:extLst>
            <a:ext uri="{FF2B5EF4-FFF2-40B4-BE49-F238E27FC236}">
              <a16:creationId xmlns:a16="http://schemas.microsoft.com/office/drawing/2014/main" id="{E9A2BEDD-97EE-46C4-A6A9-579EDE45D7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12" name="Text Box 7">
          <a:extLst>
            <a:ext uri="{FF2B5EF4-FFF2-40B4-BE49-F238E27FC236}">
              <a16:creationId xmlns:a16="http://schemas.microsoft.com/office/drawing/2014/main" id="{27DEA399-6114-4E0E-9A05-79004BD40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13" name="Text Box 7">
          <a:extLst>
            <a:ext uri="{FF2B5EF4-FFF2-40B4-BE49-F238E27FC236}">
              <a16:creationId xmlns:a16="http://schemas.microsoft.com/office/drawing/2014/main" id="{C02F0A15-09AB-45B1-AAD6-A52F6B595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14" name="Text Box 7">
          <a:extLst>
            <a:ext uri="{FF2B5EF4-FFF2-40B4-BE49-F238E27FC236}">
              <a16:creationId xmlns:a16="http://schemas.microsoft.com/office/drawing/2014/main" id="{5CCDFAB8-33CB-429D-9F2C-421AD5F20A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15" name="Text Box 7">
          <a:extLst>
            <a:ext uri="{FF2B5EF4-FFF2-40B4-BE49-F238E27FC236}">
              <a16:creationId xmlns:a16="http://schemas.microsoft.com/office/drawing/2014/main" id="{60533A1E-3824-4C1E-B88C-B7E9B991C7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16" name="Text Box 7">
          <a:extLst>
            <a:ext uri="{FF2B5EF4-FFF2-40B4-BE49-F238E27FC236}">
              <a16:creationId xmlns:a16="http://schemas.microsoft.com/office/drawing/2014/main" id="{4C3A2F59-AC24-4986-BD76-0FD3333E3B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17" name="Text Box 7">
          <a:extLst>
            <a:ext uri="{FF2B5EF4-FFF2-40B4-BE49-F238E27FC236}">
              <a16:creationId xmlns:a16="http://schemas.microsoft.com/office/drawing/2014/main" id="{A83A5D3F-F823-428D-AFAC-ACC2CC5893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18" name="Text Box 7">
          <a:extLst>
            <a:ext uri="{FF2B5EF4-FFF2-40B4-BE49-F238E27FC236}">
              <a16:creationId xmlns:a16="http://schemas.microsoft.com/office/drawing/2014/main" id="{9BDAE51C-A162-4166-A631-AD4FF7456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19" name="Text Box 7">
          <a:extLst>
            <a:ext uri="{FF2B5EF4-FFF2-40B4-BE49-F238E27FC236}">
              <a16:creationId xmlns:a16="http://schemas.microsoft.com/office/drawing/2014/main" id="{6C81D625-1254-4289-ADE3-55680B1BE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20" name="Text Box 7">
          <a:extLst>
            <a:ext uri="{FF2B5EF4-FFF2-40B4-BE49-F238E27FC236}">
              <a16:creationId xmlns:a16="http://schemas.microsoft.com/office/drawing/2014/main" id="{7FAC88CB-AD1E-40DC-B747-120A52C8F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21" name="Text Box 7">
          <a:extLst>
            <a:ext uri="{FF2B5EF4-FFF2-40B4-BE49-F238E27FC236}">
              <a16:creationId xmlns:a16="http://schemas.microsoft.com/office/drawing/2014/main" id="{779B5AE3-4CE0-4161-97E5-68345C4651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5922" name="Text Box 7">
          <a:extLst>
            <a:ext uri="{FF2B5EF4-FFF2-40B4-BE49-F238E27FC236}">
              <a16:creationId xmlns:a16="http://schemas.microsoft.com/office/drawing/2014/main" id="{DBFB961F-51DA-49FF-9415-C0B2A9DBEE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23" name="Text Box 7">
          <a:extLst>
            <a:ext uri="{FF2B5EF4-FFF2-40B4-BE49-F238E27FC236}">
              <a16:creationId xmlns:a16="http://schemas.microsoft.com/office/drawing/2014/main" id="{73C83F58-1BEF-46F4-A345-2AFCB0122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24" name="Text Box 7">
          <a:extLst>
            <a:ext uri="{FF2B5EF4-FFF2-40B4-BE49-F238E27FC236}">
              <a16:creationId xmlns:a16="http://schemas.microsoft.com/office/drawing/2014/main" id="{4885C935-C6DD-4B7C-B9A8-C80C5933C7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25" name="Text Box 7">
          <a:extLst>
            <a:ext uri="{FF2B5EF4-FFF2-40B4-BE49-F238E27FC236}">
              <a16:creationId xmlns:a16="http://schemas.microsoft.com/office/drawing/2014/main" id="{4237ED34-D550-4E09-8F53-84492164CF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26" name="Text Box 7">
          <a:extLst>
            <a:ext uri="{FF2B5EF4-FFF2-40B4-BE49-F238E27FC236}">
              <a16:creationId xmlns:a16="http://schemas.microsoft.com/office/drawing/2014/main" id="{0CA1E99F-1E90-4F18-A846-5CB446E81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27" name="Text Box 7">
          <a:extLst>
            <a:ext uri="{FF2B5EF4-FFF2-40B4-BE49-F238E27FC236}">
              <a16:creationId xmlns:a16="http://schemas.microsoft.com/office/drawing/2014/main" id="{840D2232-86F1-4E4B-B262-1C82A581F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28" name="Text Box 7">
          <a:extLst>
            <a:ext uri="{FF2B5EF4-FFF2-40B4-BE49-F238E27FC236}">
              <a16:creationId xmlns:a16="http://schemas.microsoft.com/office/drawing/2014/main" id="{7716F702-4A42-4D8D-BFBB-A859A8876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29" name="Text Box 7">
          <a:extLst>
            <a:ext uri="{FF2B5EF4-FFF2-40B4-BE49-F238E27FC236}">
              <a16:creationId xmlns:a16="http://schemas.microsoft.com/office/drawing/2014/main" id="{FF339810-5368-4BA4-B57E-7EBD4113E7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30" name="Text Box 7">
          <a:extLst>
            <a:ext uri="{FF2B5EF4-FFF2-40B4-BE49-F238E27FC236}">
              <a16:creationId xmlns:a16="http://schemas.microsoft.com/office/drawing/2014/main" id="{F419F67F-5F18-4CBA-BC79-2C744386E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31" name="Text Box 7">
          <a:extLst>
            <a:ext uri="{FF2B5EF4-FFF2-40B4-BE49-F238E27FC236}">
              <a16:creationId xmlns:a16="http://schemas.microsoft.com/office/drawing/2014/main" id="{AB9DC682-33E3-4B2B-B7EE-8B3E830CF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32" name="Text Box 7">
          <a:extLst>
            <a:ext uri="{FF2B5EF4-FFF2-40B4-BE49-F238E27FC236}">
              <a16:creationId xmlns:a16="http://schemas.microsoft.com/office/drawing/2014/main" id="{0CBF2934-A6D6-4217-BADF-5E03AC49D6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33" name="Text Box 7">
          <a:extLst>
            <a:ext uri="{FF2B5EF4-FFF2-40B4-BE49-F238E27FC236}">
              <a16:creationId xmlns:a16="http://schemas.microsoft.com/office/drawing/2014/main" id="{B021300F-E907-472A-8748-A382265937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34" name="Text Box 7">
          <a:extLst>
            <a:ext uri="{FF2B5EF4-FFF2-40B4-BE49-F238E27FC236}">
              <a16:creationId xmlns:a16="http://schemas.microsoft.com/office/drawing/2014/main" id="{87DC6DB7-77FB-4543-AAF1-4D952C83F3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35" name="Text Box 7">
          <a:extLst>
            <a:ext uri="{FF2B5EF4-FFF2-40B4-BE49-F238E27FC236}">
              <a16:creationId xmlns:a16="http://schemas.microsoft.com/office/drawing/2014/main" id="{6E403D1E-3E8E-41C0-A3A3-2845F9BCD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36" name="Text Box 7">
          <a:extLst>
            <a:ext uri="{FF2B5EF4-FFF2-40B4-BE49-F238E27FC236}">
              <a16:creationId xmlns:a16="http://schemas.microsoft.com/office/drawing/2014/main" id="{4102995C-9C45-46FF-92A5-B2023FCA9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37" name="Text Box 7">
          <a:extLst>
            <a:ext uri="{FF2B5EF4-FFF2-40B4-BE49-F238E27FC236}">
              <a16:creationId xmlns:a16="http://schemas.microsoft.com/office/drawing/2014/main" id="{AC569FD8-23C1-40D4-A0FE-624130D0C4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38" name="Text Box 7">
          <a:extLst>
            <a:ext uri="{FF2B5EF4-FFF2-40B4-BE49-F238E27FC236}">
              <a16:creationId xmlns:a16="http://schemas.microsoft.com/office/drawing/2014/main" id="{DE37CCEE-240C-4592-83FD-F4730539A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39" name="Text Box 7">
          <a:extLst>
            <a:ext uri="{FF2B5EF4-FFF2-40B4-BE49-F238E27FC236}">
              <a16:creationId xmlns:a16="http://schemas.microsoft.com/office/drawing/2014/main" id="{A0F39A37-8EE6-4065-82AE-5C604C6C3E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40" name="Text Box 7">
          <a:extLst>
            <a:ext uri="{FF2B5EF4-FFF2-40B4-BE49-F238E27FC236}">
              <a16:creationId xmlns:a16="http://schemas.microsoft.com/office/drawing/2014/main" id="{72829638-3D81-492C-A079-30A8CE2322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41" name="Text Box 7">
          <a:extLst>
            <a:ext uri="{FF2B5EF4-FFF2-40B4-BE49-F238E27FC236}">
              <a16:creationId xmlns:a16="http://schemas.microsoft.com/office/drawing/2014/main" id="{7D0DB574-2627-4C85-8AFB-47A03400D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42" name="Text Box 7">
          <a:extLst>
            <a:ext uri="{FF2B5EF4-FFF2-40B4-BE49-F238E27FC236}">
              <a16:creationId xmlns:a16="http://schemas.microsoft.com/office/drawing/2014/main" id="{4A48B1A0-C5D6-491F-91E3-5C137B375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43" name="Text Box 7">
          <a:extLst>
            <a:ext uri="{FF2B5EF4-FFF2-40B4-BE49-F238E27FC236}">
              <a16:creationId xmlns:a16="http://schemas.microsoft.com/office/drawing/2014/main" id="{43B14E94-6CDE-4192-B6A6-5051F00B0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44" name="Text Box 7">
          <a:extLst>
            <a:ext uri="{FF2B5EF4-FFF2-40B4-BE49-F238E27FC236}">
              <a16:creationId xmlns:a16="http://schemas.microsoft.com/office/drawing/2014/main" id="{A30B081B-D79E-4BD0-AB4A-A631C8FBE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45" name="Text Box 7">
          <a:extLst>
            <a:ext uri="{FF2B5EF4-FFF2-40B4-BE49-F238E27FC236}">
              <a16:creationId xmlns:a16="http://schemas.microsoft.com/office/drawing/2014/main" id="{37EB7938-5096-4003-8D77-4D3C574749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46" name="Text Box 7">
          <a:extLst>
            <a:ext uri="{FF2B5EF4-FFF2-40B4-BE49-F238E27FC236}">
              <a16:creationId xmlns:a16="http://schemas.microsoft.com/office/drawing/2014/main" id="{FF7D04EE-966E-4146-8143-D792C2B781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47" name="Text Box 7">
          <a:extLst>
            <a:ext uri="{FF2B5EF4-FFF2-40B4-BE49-F238E27FC236}">
              <a16:creationId xmlns:a16="http://schemas.microsoft.com/office/drawing/2014/main" id="{889DCD21-8845-4893-AC96-0A3368B8F0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48" name="Text Box 7">
          <a:extLst>
            <a:ext uri="{FF2B5EF4-FFF2-40B4-BE49-F238E27FC236}">
              <a16:creationId xmlns:a16="http://schemas.microsoft.com/office/drawing/2014/main" id="{80B97E5B-D075-4300-A8ED-DB6693F8D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49" name="Text Box 7">
          <a:extLst>
            <a:ext uri="{FF2B5EF4-FFF2-40B4-BE49-F238E27FC236}">
              <a16:creationId xmlns:a16="http://schemas.microsoft.com/office/drawing/2014/main" id="{2D032FA2-EDB1-4FF2-A6FE-B6BF5DFCB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50" name="Text Box 7">
          <a:extLst>
            <a:ext uri="{FF2B5EF4-FFF2-40B4-BE49-F238E27FC236}">
              <a16:creationId xmlns:a16="http://schemas.microsoft.com/office/drawing/2014/main" id="{C842352B-E6E2-4A8B-AF65-177A1D3E2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51" name="Text Box 7">
          <a:extLst>
            <a:ext uri="{FF2B5EF4-FFF2-40B4-BE49-F238E27FC236}">
              <a16:creationId xmlns:a16="http://schemas.microsoft.com/office/drawing/2014/main" id="{279DDB6E-5227-41A6-9714-2BD40966E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52" name="Text Box 7">
          <a:extLst>
            <a:ext uri="{FF2B5EF4-FFF2-40B4-BE49-F238E27FC236}">
              <a16:creationId xmlns:a16="http://schemas.microsoft.com/office/drawing/2014/main" id="{E4DA4405-143F-4AA8-B8C2-574CC92283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53" name="Text Box 7">
          <a:extLst>
            <a:ext uri="{FF2B5EF4-FFF2-40B4-BE49-F238E27FC236}">
              <a16:creationId xmlns:a16="http://schemas.microsoft.com/office/drawing/2014/main" id="{E38B0C36-6653-42D7-A501-ABB6C8A739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54" name="Text Box 7">
          <a:extLst>
            <a:ext uri="{FF2B5EF4-FFF2-40B4-BE49-F238E27FC236}">
              <a16:creationId xmlns:a16="http://schemas.microsoft.com/office/drawing/2014/main" id="{45E5C57E-42C5-4F91-BA00-463C6F7239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55" name="Text Box 7">
          <a:extLst>
            <a:ext uri="{FF2B5EF4-FFF2-40B4-BE49-F238E27FC236}">
              <a16:creationId xmlns:a16="http://schemas.microsoft.com/office/drawing/2014/main" id="{2F4AF575-0035-42D7-AD8E-D314D323C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56" name="Text Box 7">
          <a:extLst>
            <a:ext uri="{FF2B5EF4-FFF2-40B4-BE49-F238E27FC236}">
              <a16:creationId xmlns:a16="http://schemas.microsoft.com/office/drawing/2014/main" id="{BADC1FC3-DDC8-470B-8983-D25511CBFF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57" name="Text Box 7">
          <a:extLst>
            <a:ext uri="{FF2B5EF4-FFF2-40B4-BE49-F238E27FC236}">
              <a16:creationId xmlns:a16="http://schemas.microsoft.com/office/drawing/2014/main" id="{1713DFC4-D996-4244-B988-96CB56AFB6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58" name="Text Box 7">
          <a:extLst>
            <a:ext uri="{FF2B5EF4-FFF2-40B4-BE49-F238E27FC236}">
              <a16:creationId xmlns:a16="http://schemas.microsoft.com/office/drawing/2014/main" id="{4DB9633B-0CE9-427E-AEC8-1EE0D7D319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59" name="Text Box 7">
          <a:extLst>
            <a:ext uri="{FF2B5EF4-FFF2-40B4-BE49-F238E27FC236}">
              <a16:creationId xmlns:a16="http://schemas.microsoft.com/office/drawing/2014/main" id="{03088516-3941-4427-BB84-1C430BFA6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60" name="Text Box 7">
          <a:extLst>
            <a:ext uri="{FF2B5EF4-FFF2-40B4-BE49-F238E27FC236}">
              <a16:creationId xmlns:a16="http://schemas.microsoft.com/office/drawing/2014/main" id="{DAAA0F98-E832-4697-B674-D4DC2A267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61" name="Text Box 7">
          <a:extLst>
            <a:ext uri="{FF2B5EF4-FFF2-40B4-BE49-F238E27FC236}">
              <a16:creationId xmlns:a16="http://schemas.microsoft.com/office/drawing/2014/main" id="{06F23658-6E31-4A5C-9F12-49A700A3B4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62" name="Text Box 7">
          <a:extLst>
            <a:ext uri="{FF2B5EF4-FFF2-40B4-BE49-F238E27FC236}">
              <a16:creationId xmlns:a16="http://schemas.microsoft.com/office/drawing/2014/main" id="{A07FF315-49DD-46CE-8100-BB4652F9ED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63" name="Text Box 7">
          <a:extLst>
            <a:ext uri="{FF2B5EF4-FFF2-40B4-BE49-F238E27FC236}">
              <a16:creationId xmlns:a16="http://schemas.microsoft.com/office/drawing/2014/main" id="{293FEA0D-443B-4150-85DC-DA6605F7B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64" name="Text Box 7">
          <a:extLst>
            <a:ext uri="{FF2B5EF4-FFF2-40B4-BE49-F238E27FC236}">
              <a16:creationId xmlns:a16="http://schemas.microsoft.com/office/drawing/2014/main" id="{89F19AEB-BCE5-42EA-A3AB-66506D6530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65" name="Text Box 7">
          <a:extLst>
            <a:ext uri="{FF2B5EF4-FFF2-40B4-BE49-F238E27FC236}">
              <a16:creationId xmlns:a16="http://schemas.microsoft.com/office/drawing/2014/main" id="{B9D048BE-2C93-49DD-AD3A-285FFFA2F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66" name="Text Box 7">
          <a:extLst>
            <a:ext uri="{FF2B5EF4-FFF2-40B4-BE49-F238E27FC236}">
              <a16:creationId xmlns:a16="http://schemas.microsoft.com/office/drawing/2014/main" id="{BFD61BC9-3B53-4C80-98C5-B8D3FCFFD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67" name="Text Box 7">
          <a:extLst>
            <a:ext uri="{FF2B5EF4-FFF2-40B4-BE49-F238E27FC236}">
              <a16:creationId xmlns:a16="http://schemas.microsoft.com/office/drawing/2014/main" id="{21EC47FC-DDB4-4242-8957-F408A92008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68" name="Text Box 7">
          <a:extLst>
            <a:ext uri="{FF2B5EF4-FFF2-40B4-BE49-F238E27FC236}">
              <a16:creationId xmlns:a16="http://schemas.microsoft.com/office/drawing/2014/main" id="{15FF8434-AD5C-4B4C-AF3A-CD76E230E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69" name="Text Box 7">
          <a:extLst>
            <a:ext uri="{FF2B5EF4-FFF2-40B4-BE49-F238E27FC236}">
              <a16:creationId xmlns:a16="http://schemas.microsoft.com/office/drawing/2014/main" id="{DD207401-67E7-4EF4-B0BD-9FC5E8229B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70" name="Text Box 7">
          <a:extLst>
            <a:ext uri="{FF2B5EF4-FFF2-40B4-BE49-F238E27FC236}">
              <a16:creationId xmlns:a16="http://schemas.microsoft.com/office/drawing/2014/main" id="{6A2AFF5F-7C17-48FE-820B-5B681229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71" name="Text Box 7">
          <a:extLst>
            <a:ext uri="{FF2B5EF4-FFF2-40B4-BE49-F238E27FC236}">
              <a16:creationId xmlns:a16="http://schemas.microsoft.com/office/drawing/2014/main" id="{C865CB8E-9ABE-48C4-907D-1506412F1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72" name="Text Box 7">
          <a:extLst>
            <a:ext uri="{FF2B5EF4-FFF2-40B4-BE49-F238E27FC236}">
              <a16:creationId xmlns:a16="http://schemas.microsoft.com/office/drawing/2014/main" id="{F2CF596B-3228-4C2A-B696-BB564AF4F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73" name="Text Box 7">
          <a:extLst>
            <a:ext uri="{FF2B5EF4-FFF2-40B4-BE49-F238E27FC236}">
              <a16:creationId xmlns:a16="http://schemas.microsoft.com/office/drawing/2014/main" id="{50D70A81-A369-4DAD-9B9F-5ECCAEFF91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74" name="Text Box 7">
          <a:extLst>
            <a:ext uri="{FF2B5EF4-FFF2-40B4-BE49-F238E27FC236}">
              <a16:creationId xmlns:a16="http://schemas.microsoft.com/office/drawing/2014/main" id="{6A93DC61-A8AF-40CD-92A4-FC1BB0DD9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75" name="Text Box 7">
          <a:extLst>
            <a:ext uri="{FF2B5EF4-FFF2-40B4-BE49-F238E27FC236}">
              <a16:creationId xmlns:a16="http://schemas.microsoft.com/office/drawing/2014/main" id="{F6A847BB-EE61-4C17-98EB-41ED34DCF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76" name="Text Box 7">
          <a:extLst>
            <a:ext uri="{FF2B5EF4-FFF2-40B4-BE49-F238E27FC236}">
              <a16:creationId xmlns:a16="http://schemas.microsoft.com/office/drawing/2014/main" id="{A0EEC7DB-7924-47BD-A2A0-F55D83B95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77" name="Text Box 7">
          <a:extLst>
            <a:ext uri="{FF2B5EF4-FFF2-40B4-BE49-F238E27FC236}">
              <a16:creationId xmlns:a16="http://schemas.microsoft.com/office/drawing/2014/main" id="{F5988FDA-D616-4745-A010-DDABDE915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78" name="Text Box 7">
          <a:extLst>
            <a:ext uri="{FF2B5EF4-FFF2-40B4-BE49-F238E27FC236}">
              <a16:creationId xmlns:a16="http://schemas.microsoft.com/office/drawing/2014/main" id="{8BF1BCB1-3947-4656-96F1-6B6A3F0A4D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79" name="Text Box 7">
          <a:extLst>
            <a:ext uri="{FF2B5EF4-FFF2-40B4-BE49-F238E27FC236}">
              <a16:creationId xmlns:a16="http://schemas.microsoft.com/office/drawing/2014/main" id="{6716014A-73EF-4D34-B4E2-58640E62B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80" name="Text Box 7">
          <a:extLst>
            <a:ext uri="{FF2B5EF4-FFF2-40B4-BE49-F238E27FC236}">
              <a16:creationId xmlns:a16="http://schemas.microsoft.com/office/drawing/2014/main" id="{838E216D-3B39-4821-83D3-6BA320EA24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81" name="Text Box 7">
          <a:extLst>
            <a:ext uri="{FF2B5EF4-FFF2-40B4-BE49-F238E27FC236}">
              <a16:creationId xmlns:a16="http://schemas.microsoft.com/office/drawing/2014/main" id="{58AA78B9-9B42-4C7D-98DF-F50994DD2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82" name="Text Box 7">
          <a:extLst>
            <a:ext uri="{FF2B5EF4-FFF2-40B4-BE49-F238E27FC236}">
              <a16:creationId xmlns:a16="http://schemas.microsoft.com/office/drawing/2014/main" id="{50652A5B-782B-41F1-8C5C-37198E581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83" name="Text Box 7">
          <a:extLst>
            <a:ext uri="{FF2B5EF4-FFF2-40B4-BE49-F238E27FC236}">
              <a16:creationId xmlns:a16="http://schemas.microsoft.com/office/drawing/2014/main" id="{30AB7090-967E-44A6-8115-EED8FE781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84" name="Text Box 7">
          <a:extLst>
            <a:ext uri="{FF2B5EF4-FFF2-40B4-BE49-F238E27FC236}">
              <a16:creationId xmlns:a16="http://schemas.microsoft.com/office/drawing/2014/main" id="{10F37BC4-8F0A-41DB-B6D1-9DC519F9E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85" name="Text Box 7">
          <a:extLst>
            <a:ext uri="{FF2B5EF4-FFF2-40B4-BE49-F238E27FC236}">
              <a16:creationId xmlns:a16="http://schemas.microsoft.com/office/drawing/2014/main" id="{AADF0775-B9E4-4C80-A0B1-817D27D89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86" name="Text Box 7">
          <a:extLst>
            <a:ext uri="{FF2B5EF4-FFF2-40B4-BE49-F238E27FC236}">
              <a16:creationId xmlns:a16="http://schemas.microsoft.com/office/drawing/2014/main" id="{A23415D3-8411-4820-AF96-C8805F83F8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87" name="Text Box 7">
          <a:extLst>
            <a:ext uri="{FF2B5EF4-FFF2-40B4-BE49-F238E27FC236}">
              <a16:creationId xmlns:a16="http://schemas.microsoft.com/office/drawing/2014/main" id="{B233AD67-48E4-4535-9D59-36A598AA5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88" name="Text Box 7">
          <a:extLst>
            <a:ext uri="{FF2B5EF4-FFF2-40B4-BE49-F238E27FC236}">
              <a16:creationId xmlns:a16="http://schemas.microsoft.com/office/drawing/2014/main" id="{904AF41D-DE7D-444A-8715-E322865F8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89" name="Text Box 7">
          <a:extLst>
            <a:ext uri="{FF2B5EF4-FFF2-40B4-BE49-F238E27FC236}">
              <a16:creationId xmlns:a16="http://schemas.microsoft.com/office/drawing/2014/main" id="{F1E1D8D7-E3E5-4E9B-883F-49771F24C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90" name="Text Box 7">
          <a:extLst>
            <a:ext uri="{FF2B5EF4-FFF2-40B4-BE49-F238E27FC236}">
              <a16:creationId xmlns:a16="http://schemas.microsoft.com/office/drawing/2014/main" id="{BBF3BF31-BC49-45E5-8A8E-D401B36F3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91" name="Text Box 7">
          <a:extLst>
            <a:ext uri="{FF2B5EF4-FFF2-40B4-BE49-F238E27FC236}">
              <a16:creationId xmlns:a16="http://schemas.microsoft.com/office/drawing/2014/main" id="{958A1DE9-C49B-4F09-B09D-C14B6629B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92" name="Text Box 7">
          <a:extLst>
            <a:ext uri="{FF2B5EF4-FFF2-40B4-BE49-F238E27FC236}">
              <a16:creationId xmlns:a16="http://schemas.microsoft.com/office/drawing/2014/main" id="{FDFFFAE7-3B76-4EB0-8E1C-6BD205215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93" name="Text Box 7">
          <a:extLst>
            <a:ext uri="{FF2B5EF4-FFF2-40B4-BE49-F238E27FC236}">
              <a16:creationId xmlns:a16="http://schemas.microsoft.com/office/drawing/2014/main" id="{4505A534-9C7F-4B77-A830-DFB231180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94" name="Text Box 7">
          <a:extLst>
            <a:ext uri="{FF2B5EF4-FFF2-40B4-BE49-F238E27FC236}">
              <a16:creationId xmlns:a16="http://schemas.microsoft.com/office/drawing/2014/main" id="{07B88FEC-82FA-4E31-A5C5-0E7681F3DF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95" name="Text Box 7">
          <a:extLst>
            <a:ext uri="{FF2B5EF4-FFF2-40B4-BE49-F238E27FC236}">
              <a16:creationId xmlns:a16="http://schemas.microsoft.com/office/drawing/2014/main" id="{FE12689F-12E2-4FD2-A771-94AE33EFF1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96" name="Text Box 7">
          <a:extLst>
            <a:ext uri="{FF2B5EF4-FFF2-40B4-BE49-F238E27FC236}">
              <a16:creationId xmlns:a16="http://schemas.microsoft.com/office/drawing/2014/main" id="{5E9B5F63-7B58-4A00-A0DC-6882EE9057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97" name="Text Box 7">
          <a:extLst>
            <a:ext uri="{FF2B5EF4-FFF2-40B4-BE49-F238E27FC236}">
              <a16:creationId xmlns:a16="http://schemas.microsoft.com/office/drawing/2014/main" id="{6A087879-58B6-4485-9894-6DC3F077AF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98" name="Text Box 7">
          <a:extLst>
            <a:ext uri="{FF2B5EF4-FFF2-40B4-BE49-F238E27FC236}">
              <a16:creationId xmlns:a16="http://schemas.microsoft.com/office/drawing/2014/main" id="{D036B3C8-F4E0-4D57-BCE0-7DD379A35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5999" name="Text Box 7">
          <a:extLst>
            <a:ext uri="{FF2B5EF4-FFF2-40B4-BE49-F238E27FC236}">
              <a16:creationId xmlns:a16="http://schemas.microsoft.com/office/drawing/2014/main" id="{0978F6E2-675D-49A6-AF43-EC9A971E32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00" name="Text Box 7">
          <a:extLst>
            <a:ext uri="{FF2B5EF4-FFF2-40B4-BE49-F238E27FC236}">
              <a16:creationId xmlns:a16="http://schemas.microsoft.com/office/drawing/2014/main" id="{2A979706-2883-4222-9D55-8B985B3F6B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01" name="Text Box 7">
          <a:extLst>
            <a:ext uri="{FF2B5EF4-FFF2-40B4-BE49-F238E27FC236}">
              <a16:creationId xmlns:a16="http://schemas.microsoft.com/office/drawing/2014/main" id="{A467A44D-CFA9-4C80-A3F6-8D2271535E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02" name="Text Box 7">
          <a:extLst>
            <a:ext uri="{FF2B5EF4-FFF2-40B4-BE49-F238E27FC236}">
              <a16:creationId xmlns:a16="http://schemas.microsoft.com/office/drawing/2014/main" id="{06139C7B-9412-4F63-85B8-ECB64E44D8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03" name="Text Box 7">
          <a:extLst>
            <a:ext uri="{FF2B5EF4-FFF2-40B4-BE49-F238E27FC236}">
              <a16:creationId xmlns:a16="http://schemas.microsoft.com/office/drawing/2014/main" id="{B0A7B54B-3533-410E-BAC0-125B1A461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04" name="Text Box 7">
          <a:extLst>
            <a:ext uri="{FF2B5EF4-FFF2-40B4-BE49-F238E27FC236}">
              <a16:creationId xmlns:a16="http://schemas.microsoft.com/office/drawing/2014/main" id="{95579520-B98A-4F1B-85C8-C89806A4E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05" name="Text Box 7">
          <a:extLst>
            <a:ext uri="{FF2B5EF4-FFF2-40B4-BE49-F238E27FC236}">
              <a16:creationId xmlns:a16="http://schemas.microsoft.com/office/drawing/2014/main" id="{D59B4E8B-DBB6-446F-9552-D84BAE7D42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06" name="Text Box 7">
          <a:extLst>
            <a:ext uri="{FF2B5EF4-FFF2-40B4-BE49-F238E27FC236}">
              <a16:creationId xmlns:a16="http://schemas.microsoft.com/office/drawing/2014/main" id="{9170ADB4-B8D4-4901-B858-213DCFCAA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07" name="Text Box 7">
          <a:extLst>
            <a:ext uri="{FF2B5EF4-FFF2-40B4-BE49-F238E27FC236}">
              <a16:creationId xmlns:a16="http://schemas.microsoft.com/office/drawing/2014/main" id="{6689CC77-BFCC-4C8C-A99E-A6C461F51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08" name="Text Box 7">
          <a:extLst>
            <a:ext uri="{FF2B5EF4-FFF2-40B4-BE49-F238E27FC236}">
              <a16:creationId xmlns:a16="http://schemas.microsoft.com/office/drawing/2014/main" id="{17AC4165-98B8-4666-A7CF-7AA3973C3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09" name="Text Box 7">
          <a:extLst>
            <a:ext uri="{FF2B5EF4-FFF2-40B4-BE49-F238E27FC236}">
              <a16:creationId xmlns:a16="http://schemas.microsoft.com/office/drawing/2014/main" id="{45DDC3D9-18E1-4C1D-9001-B0A8E2171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10" name="Text Box 7">
          <a:extLst>
            <a:ext uri="{FF2B5EF4-FFF2-40B4-BE49-F238E27FC236}">
              <a16:creationId xmlns:a16="http://schemas.microsoft.com/office/drawing/2014/main" id="{8BCFFEED-ED25-4401-8DD4-4147148F2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11" name="Text Box 7">
          <a:extLst>
            <a:ext uri="{FF2B5EF4-FFF2-40B4-BE49-F238E27FC236}">
              <a16:creationId xmlns:a16="http://schemas.microsoft.com/office/drawing/2014/main" id="{150CD9FB-3F5E-4477-86A4-8FF517E1A9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12" name="Text Box 7">
          <a:extLst>
            <a:ext uri="{FF2B5EF4-FFF2-40B4-BE49-F238E27FC236}">
              <a16:creationId xmlns:a16="http://schemas.microsoft.com/office/drawing/2014/main" id="{20B2FCC8-DDC3-41ED-B2AE-65425CB7E2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13" name="Text Box 7">
          <a:extLst>
            <a:ext uri="{FF2B5EF4-FFF2-40B4-BE49-F238E27FC236}">
              <a16:creationId xmlns:a16="http://schemas.microsoft.com/office/drawing/2014/main" id="{A3C4FF5B-C815-4A44-8230-81B5B66D6E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14" name="Text Box 7">
          <a:extLst>
            <a:ext uri="{FF2B5EF4-FFF2-40B4-BE49-F238E27FC236}">
              <a16:creationId xmlns:a16="http://schemas.microsoft.com/office/drawing/2014/main" id="{AC113F33-5F82-496F-BDAF-C11F66AAE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15" name="Text Box 7">
          <a:extLst>
            <a:ext uri="{FF2B5EF4-FFF2-40B4-BE49-F238E27FC236}">
              <a16:creationId xmlns:a16="http://schemas.microsoft.com/office/drawing/2014/main" id="{CE30D6DF-C3D9-4C30-A0EC-F7610E5DD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16" name="Text Box 7">
          <a:extLst>
            <a:ext uri="{FF2B5EF4-FFF2-40B4-BE49-F238E27FC236}">
              <a16:creationId xmlns:a16="http://schemas.microsoft.com/office/drawing/2014/main" id="{78CE658A-3A41-460F-8CF3-F3F51D7BDE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17" name="Text Box 7">
          <a:extLst>
            <a:ext uri="{FF2B5EF4-FFF2-40B4-BE49-F238E27FC236}">
              <a16:creationId xmlns:a16="http://schemas.microsoft.com/office/drawing/2014/main" id="{1E70A0AA-8E73-44E9-ABF1-F546593A61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18" name="Text Box 7">
          <a:extLst>
            <a:ext uri="{FF2B5EF4-FFF2-40B4-BE49-F238E27FC236}">
              <a16:creationId xmlns:a16="http://schemas.microsoft.com/office/drawing/2014/main" id="{E034FD00-3EAA-49BB-86A5-22CC3A8FAF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19" name="Text Box 7">
          <a:extLst>
            <a:ext uri="{FF2B5EF4-FFF2-40B4-BE49-F238E27FC236}">
              <a16:creationId xmlns:a16="http://schemas.microsoft.com/office/drawing/2014/main" id="{AF4E3F77-D71C-45B6-8964-CCD6177F1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20" name="Text Box 7">
          <a:extLst>
            <a:ext uri="{FF2B5EF4-FFF2-40B4-BE49-F238E27FC236}">
              <a16:creationId xmlns:a16="http://schemas.microsoft.com/office/drawing/2014/main" id="{EF27F67B-0D5D-419C-BA43-28FD82D70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21" name="Text Box 7">
          <a:extLst>
            <a:ext uri="{FF2B5EF4-FFF2-40B4-BE49-F238E27FC236}">
              <a16:creationId xmlns:a16="http://schemas.microsoft.com/office/drawing/2014/main" id="{FA0FC5C1-0F7D-4195-9B52-2C90F47D4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22" name="Text Box 7">
          <a:extLst>
            <a:ext uri="{FF2B5EF4-FFF2-40B4-BE49-F238E27FC236}">
              <a16:creationId xmlns:a16="http://schemas.microsoft.com/office/drawing/2014/main" id="{B61C980B-B475-4FE2-97E0-E72D19AB16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23" name="Text Box 7">
          <a:extLst>
            <a:ext uri="{FF2B5EF4-FFF2-40B4-BE49-F238E27FC236}">
              <a16:creationId xmlns:a16="http://schemas.microsoft.com/office/drawing/2014/main" id="{E8D65132-DC0E-4835-B855-03AE5CD8A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24" name="Text Box 7">
          <a:extLst>
            <a:ext uri="{FF2B5EF4-FFF2-40B4-BE49-F238E27FC236}">
              <a16:creationId xmlns:a16="http://schemas.microsoft.com/office/drawing/2014/main" id="{4FA4FBE5-FB2E-4A2B-AA25-CD3F603A9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25" name="Text Box 7">
          <a:extLst>
            <a:ext uri="{FF2B5EF4-FFF2-40B4-BE49-F238E27FC236}">
              <a16:creationId xmlns:a16="http://schemas.microsoft.com/office/drawing/2014/main" id="{98FFE970-48B3-4BDF-91D1-571A4D82C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26" name="Text Box 7">
          <a:extLst>
            <a:ext uri="{FF2B5EF4-FFF2-40B4-BE49-F238E27FC236}">
              <a16:creationId xmlns:a16="http://schemas.microsoft.com/office/drawing/2014/main" id="{8C4BDA50-6D2C-4088-A042-57EE5AFC6F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27" name="Text Box 7">
          <a:extLst>
            <a:ext uri="{FF2B5EF4-FFF2-40B4-BE49-F238E27FC236}">
              <a16:creationId xmlns:a16="http://schemas.microsoft.com/office/drawing/2014/main" id="{14F5DEC5-95E8-477F-86C6-D8123A593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28" name="Text Box 7">
          <a:extLst>
            <a:ext uri="{FF2B5EF4-FFF2-40B4-BE49-F238E27FC236}">
              <a16:creationId xmlns:a16="http://schemas.microsoft.com/office/drawing/2014/main" id="{219F9111-79C3-49C5-92CD-CAFE4065C6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29" name="Text Box 7">
          <a:extLst>
            <a:ext uri="{FF2B5EF4-FFF2-40B4-BE49-F238E27FC236}">
              <a16:creationId xmlns:a16="http://schemas.microsoft.com/office/drawing/2014/main" id="{35F71956-9D3C-465F-A4F5-C238F0719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30" name="Text Box 7">
          <a:extLst>
            <a:ext uri="{FF2B5EF4-FFF2-40B4-BE49-F238E27FC236}">
              <a16:creationId xmlns:a16="http://schemas.microsoft.com/office/drawing/2014/main" id="{0C3DBD03-53F0-473C-B7CE-13193760D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31" name="Text Box 7">
          <a:extLst>
            <a:ext uri="{FF2B5EF4-FFF2-40B4-BE49-F238E27FC236}">
              <a16:creationId xmlns:a16="http://schemas.microsoft.com/office/drawing/2014/main" id="{8EEE52FD-B192-4282-A29B-706A501558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32" name="Text Box 7">
          <a:extLst>
            <a:ext uri="{FF2B5EF4-FFF2-40B4-BE49-F238E27FC236}">
              <a16:creationId xmlns:a16="http://schemas.microsoft.com/office/drawing/2014/main" id="{385A058C-A949-4CAE-A1CD-F798A1D66F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33" name="Text Box 7">
          <a:extLst>
            <a:ext uri="{FF2B5EF4-FFF2-40B4-BE49-F238E27FC236}">
              <a16:creationId xmlns:a16="http://schemas.microsoft.com/office/drawing/2014/main" id="{65930742-49E5-4076-82FB-B7DADC143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34" name="Text Box 7">
          <a:extLst>
            <a:ext uri="{FF2B5EF4-FFF2-40B4-BE49-F238E27FC236}">
              <a16:creationId xmlns:a16="http://schemas.microsoft.com/office/drawing/2014/main" id="{6B3EE4D6-A306-426F-BB0D-0EFE92595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35" name="Text Box 7">
          <a:extLst>
            <a:ext uri="{FF2B5EF4-FFF2-40B4-BE49-F238E27FC236}">
              <a16:creationId xmlns:a16="http://schemas.microsoft.com/office/drawing/2014/main" id="{0507E9F0-33A2-44D3-9E1F-CA5489A27C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36" name="Text Box 7">
          <a:extLst>
            <a:ext uri="{FF2B5EF4-FFF2-40B4-BE49-F238E27FC236}">
              <a16:creationId xmlns:a16="http://schemas.microsoft.com/office/drawing/2014/main" id="{A37FD2F6-12D3-4EEF-AE90-EE08E4207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37" name="Text Box 7">
          <a:extLst>
            <a:ext uri="{FF2B5EF4-FFF2-40B4-BE49-F238E27FC236}">
              <a16:creationId xmlns:a16="http://schemas.microsoft.com/office/drawing/2014/main" id="{667E1067-694E-4E7D-AF7E-8BC8D9B62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38" name="Text Box 7">
          <a:extLst>
            <a:ext uri="{FF2B5EF4-FFF2-40B4-BE49-F238E27FC236}">
              <a16:creationId xmlns:a16="http://schemas.microsoft.com/office/drawing/2014/main" id="{6D9B0BB4-C898-4F65-A26C-71559CD752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39" name="Text Box 7">
          <a:extLst>
            <a:ext uri="{FF2B5EF4-FFF2-40B4-BE49-F238E27FC236}">
              <a16:creationId xmlns:a16="http://schemas.microsoft.com/office/drawing/2014/main" id="{A4D6CBA4-7079-4054-A0C7-A49571EEEF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40" name="Text Box 7">
          <a:extLst>
            <a:ext uri="{FF2B5EF4-FFF2-40B4-BE49-F238E27FC236}">
              <a16:creationId xmlns:a16="http://schemas.microsoft.com/office/drawing/2014/main" id="{0229D906-EAEE-4AAA-9CFB-69B1BC13E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41" name="Text Box 7">
          <a:extLst>
            <a:ext uri="{FF2B5EF4-FFF2-40B4-BE49-F238E27FC236}">
              <a16:creationId xmlns:a16="http://schemas.microsoft.com/office/drawing/2014/main" id="{2FBC4E1F-D155-48F3-9074-1E0858D095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42" name="Text Box 7">
          <a:extLst>
            <a:ext uri="{FF2B5EF4-FFF2-40B4-BE49-F238E27FC236}">
              <a16:creationId xmlns:a16="http://schemas.microsoft.com/office/drawing/2014/main" id="{CF22EC2A-B793-444F-A847-06C2E96512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43" name="Text Box 7">
          <a:extLst>
            <a:ext uri="{FF2B5EF4-FFF2-40B4-BE49-F238E27FC236}">
              <a16:creationId xmlns:a16="http://schemas.microsoft.com/office/drawing/2014/main" id="{2DA85D4D-BFA0-4082-AE0B-641DD5C3E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44" name="Text Box 7">
          <a:extLst>
            <a:ext uri="{FF2B5EF4-FFF2-40B4-BE49-F238E27FC236}">
              <a16:creationId xmlns:a16="http://schemas.microsoft.com/office/drawing/2014/main" id="{E000BDFA-690E-4823-BF35-DDDA12646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45" name="Text Box 7">
          <a:extLst>
            <a:ext uri="{FF2B5EF4-FFF2-40B4-BE49-F238E27FC236}">
              <a16:creationId xmlns:a16="http://schemas.microsoft.com/office/drawing/2014/main" id="{4A666446-3F8D-4224-9476-DFF316CE4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46" name="Text Box 7">
          <a:extLst>
            <a:ext uri="{FF2B5EF4-FFF2-40B4-BE49-F238E27FC236}">
              <a16:creationId xmlns:a16="http://schemas.microsoft.com/office/drawing/2014/main" id="{BA95AAFD-DDCD-4284-9F06-375C1E7D2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47" name="Text Box 7">
          <a:extLst>
            <a:ext uri="{FF2B5EF4-FFF2-40B4-BE49-F238E27FC236}">
              <a16:creationId xmlns:a16="http://schemas.microsoft.com/office/drawing/2014/main" id="{66FCF3D6-CED7-42C7-A530-310603AD3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48" name="Text Box 7">
          <a:extLst>
            <a:ext uri="{FF2B5EF4-FFF2-40B4-BE49-F238E27FC236}">
              <a16:creationId xmlns:a16="http://schemas.microsoft.com/office/drawing/2014/main" id="{F87AABF9-53AB-481A-B79E-6B41995F96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49" name="Text Box 7">
          <a:extLst>
            <a:ext uri="{FF2B5EF4-FFF2-40B4-BE49-F238E27FC236}">
              <a16:creationId xmlns:a16="http://schemas.microsoft.com/office/drawing/2014/main" id="{AFBDD751-5392-4A2D-9E49-5AE66D817E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50" name="Text Box 7">
          <a:extLst>
            <a:ext uri="{FF2B5EF4-FFF2-40B4-BE49-F238E27FC236}">
              <a16:creationId xmlns:a16="http://schemas.microsoft.com/office/drawing/2014/main" id="{F86B4E93-857C-4FC0-B6AC-D1F7F862E4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51" name="Text Box 7">
          <a:extLst>
            <a:ext uri="{FF2B5EF4-FFF2-40B4-BE49-F238E27FC236}">
              <a16:creationId xmlns:a16="http://schemas.microsoft.com/office/drawing/2014/main" id="{BEE91492-FFD5-4E15-97D1-91A0E6705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52" name="Text Box 7">
          <a:extLst>
            <a:ext uri="{FF2B5EF4-FFF2-40B4-BE49-F238E27FC236}">
              <a16:creationId xmlns:a16="http://schemas.microsoft.com/office/drawing/2014/main" id="{FF91C558-742C-422B-B6F3-16EAC0D694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53" name="Text Box 7">
          <a:extLst>
            <a:ext uri="{FF2B5EF4-FFF2-40B4-BE49-F238E27FC236}">
              <a16:creationId xmlns:a16="http://schemas.microsoft.com/office/drawing/2014/main" id="{13366912-34E6-4EE4-A823-F84C6F7094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54" name="Text Box 7">
          <a:extLst>
            <a:ext uri="{FF2B5EF4-FFF2-40B4-BE49-F238E27FC236}">
              <a16:creationId xmlns:a16="http://schemas.microsoft.com/office/drawing/2014/main" id="{104B9EF5-78B9-4169-85E7-E623E7955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55" name="Text Box 7">
          <a:extLst>
            <a:ext uri="{FF2B5EF4-FFF2-40B4-BE49-F238E27FC236}">
              <a16:creationId xmlns:a16="http://schemas.microsoft.com/office/drawing/2014/main" id="{286A0493-D231-4210-B3EE-504067686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56" name="Text Box 7">
          <a:extLst>
            <a:ext uri="{FF2B5EF4-FFF2-40B4-BE49-F238E27FC236}">
              <a16:creationId xmlns:a16="http://schemas.microsoft.com/office/drawing/2014/main" id="{5AB4438D-59B6-42DD-B181-8E3FA2739B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57" name="Text Box 7">
          <a:extLst>
            <a:ext uri="{FF2B5EF4-FFF2-40B4-BE49-F238E27FC236}">
              <a16:creationId xmlns:a16="http://schemas.microsoft.com/office/drawing/2014/main" id="{CF94B8C8-E40F-4698-815C-CF4211733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58" name="Text Box 7">
          <a:extLst>
            <a:ext uri="{FF2B5EF4-FFF2-40B4-BE49-F238E27FC236}">
              <a16:creationId xmlns:a16="http://schemas.microsoft.com/office/drawing/2014/main" id="{ED8AF898-DBB4-4564-B1AA-778B54751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59" name="Text Box 7">
          <a:extLst>
            <a:ext uri="{FF2B5EF4-FFF2-40B4-BE49-F238E27FC236}">
              <a16:creationId xmlns:a16="http://schemas.microsoft.com/office/drawing/2014/main" id="{E51E5736-B0BE-4DFB-9923-39F71BDE54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60" name="Text Box 7">
          <a:extLst>
            <a:ext uri="{FF2B5EF4-FFF2-40B4-BE49-F238E27FC236}">
              <a16:creationId xmlns:a16="http://schemas.microsoft.com/office/drawing/2014/main" id="{AD336EA0-B6A5-436B-AAE0-658F4201A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61" name="Text Box 7">
          <a:extLst>
            <a:ext uri="{FF2B5EF4-FFF2-40B4-BE49-F238E27FC236}">
              <a16:creationId xmlns:a16="http://schemas.microsoft.com/office/drawing/2014/main" id="{356A9305-77D6-407C-BC00-2865613C5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62" name="Text Box 7">
          <a:extLst>
            <a:ext uri="{FF2B5EF4-FFF2-40B4-BE49-F238E27FC236}">
              <a16:creationId xmlns:a16="http://schemas.microsoft.com/office/drawing/2014/main" id="{70918E47-A723-4441-A74D-865CC0EA87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63" name="Text Box 7">
          <a:extLst>
            <a:ext uri="{FF2B5EF4-FFF2-40B4-BE49-F238E27FC236}">
              <a16:creationId xmlns:a16="http://schemas.microsoft.com/office/drawing/2014/main" id="{52D24278-160E-40E3-BCA2-E6309A1ED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64" name="Text Box 7">
          <a:extLst>
            <a:ext uri="{FF2B5EF4-FFF2-40B4-BE49-F238E27FC236}">
              <a16:creationId xmlns:a16="http://schemas.microsoft.com/office/drawing/2014/main" id="{9CBED043-A99B-4BE0-BCB7-3C4D8ACC62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65" name="Text Box 7">
          <a:extLst>
            <a:ext uri="{FF2B5EF4-FFF2-40B4-BE49-F238E27FC236}">
              <a16:creationId xmlns:a16="http://schemas.microsoft.com/office/drawing/2014/main" id="{7B0A3451-1A9C-45DD-B2C1-4612881390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66" name="Text Box 7">
          <a:extLst>
            <a:ext uri="{FF2B5EF4-FFF2-40B4-BE49-F238E27FC236}">
              <a16:creationId xmlns:a16="http://schemas.microsoft.com/office/drawing/2014/main" id="{014DE219-0AD3-4259-A1E5-1EE8B6856A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67" name="Text Box 7">
          <a:extLst>
            <a:ext uri="{FF2B5EF4-FFF2-40B4-BE49-F238E27FC236}">
              <a16:creationId xmlns:a16="http://schemas.microsoft.com/office/drawing/2014/main" id="{46874451-3D14-42D6-98DA-BC21B6823A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68" name="Text Box 7">
          <a:extLst>
            <a:ext uri="{FF2B5EF4-FFF2-40B4-BE49-F238E27FC236}">
              <a16:creationId xmlns:a16="http://schemas.microsoft.com/office/drawing/2014/main" id="{937C0D52-3864-4E7E-BC40-4D0F71C80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69" name="Text Box 7">
          <a:extLst>
            <a:ext uri="{FF2B5EF4-FFF2-40B4-BE49-F238E27FC236}">
              <a16:creationId xmlns:a16="http://schemas.microsoft.com/office/drawing/2014/main" id="{E66F7787-2F04-4102-B7DC-711E2A440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70" name="Text Box 7">
          <a:extLst>
            <a:ext uri="{FF2B5EF4-FFF2-40B4-BE49-F238E27FC236}">
              <a16:creationId xmlns:a16="http://schemas.microsoft.com/office/drawing/2014/main" id="{82C2963C-1253-4AB7-891B-8B09D5499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71" name="Text Box 7">
          <a:extLst>
            <a:ext uri="{FF2B5EF4-FFF2-40B4-BE49-F238E27FC236}">
              <a16:creationId xmlns:a16="http://schemas.microsoft.com/office/drawing/2014/main" id="{18881F81-78A8-4D87-95FB-361C605604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72" name="Text Box 7">
          <a:extLst>
            <a:ext uri="{FF2B5EF4-FFF2-40B4-BE49-F238E27FC236}">
              <a16:creationId xmlns:a16="http://schemas.microsoft.com/office/drawing/2014/main" id="{FDA10BBB-19D9-4253-85E6-A61493A052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73" name="Text Box 7">
          <a:extLst>
            <a:ext uri="{FF2B5EF4-FFF2-40B4-BE49-F238E27FC236}">
              <a16:creationId xmlns:a16="http://schemas.microsoft.com/office/drawing/2014/main" id="{8934E176-8049-4A79-8BD9-423ED44B51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74" name="Text Box 7">
          <a:extLst>
            <a:ext uri="{FF2B5EF4-FFF2-40B4-BE49-F238E27FC236}">
              <a16:creationId xmlns:a16="http://schemas.microsoft.com/office/drawing/2014/main" id="{FC17A554-7826-4A89-9718-3D285FFEF4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75" name="Text Box 7">
          <a:extLst>
            <a:ext uri="{FF2B5EF4-FFF2-40B4-BE49-F238E27FC236}">
              <a16:creationId xmlns:a16="http://schemas.microsoft.com/office/drawing/2014/main" id="{3428CC1D-BBD9-4B15-9935-3CF5F968FB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76" name="Text Box 7">
          <a:extLst>
            <a:ext uri="{FF2B5EF4-FFF2-40B4-BE49-F238E27FC236}">
              <a16:creationId xmlns:a16="http://schemas.microsoft.com/office/drawing/2014/main" id="{E7DF8C4F-5C45-48C3-943B-963812E968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77" name="Text Box 7">
          <a:extLst>
            <a:ext uri="{FF2B5EF4-FFF2-40B4-BE49-F238E27FC236}">
              <a16:creationId xmlns:a16="http://schemas.microsoft.com/office/drawing/2014/main" id="{A8AD0F0A-C0E9-44E2-93B1-7FEC48708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78" name="Text Box 7">
          <a:extLst>
            <a:ext uri="{FF2B5EF4-FFF2-40B4-BE49-F238E27FC236}">
              <a16:creationId xmlns:a16="http://schemas.microsoft.com/office/drawing/2014/main" id="{340AAED1-07AE-4738-BF65-7E5DEABBB5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79" name="Text Box 7">
          <a:extLst>
            <a:ext uri="{FF2B5EF4-FFF2-40B4-BE49-F238E27FC236}">
              <a16:creationId xmlns:a16="http://schemas.microsoft.com/office/drawing/2014/main" id="{E4A7012E-0B4A-4407-AE70-084F2D2F5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80" name="Text Box 7">
          <a:extLst>
            <a:ext uri="{FF2B5EF4-FFF2-40B4-BE49-F238E27FC236}">
              <a16:creationId xmlns:a16="http://schemas.microsoft.com/office/drawing/2014/main" id="{8A2179E4-1C20-4877-9332-0AF802E69F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81" name="Text Box 7">
          <a:extLst>
            <a:ext uri="{FF2B5EF4-FFF2-40B4-BE49-F238E27FC236}">
              <a16:creationId xmlns:a16="http://schemas.microsoft.com/office/drawing/2014/main" id="{8E47BA42-3E0C-4C87-A3E8-AABE05FA8E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82" name="Text Box 7">
          <a:extLst>
            <a:ext uri="{FF2B5EF4-FFF2-40B4-BE49-F238E27FC236}">
              <a16:creationId xmlns:a16="http://schemas.microsoft.com/office/drawing/2014/main" id="{B7C4102E-E64B-40C6-BC02-DC00DB1708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83" name="Text Box 7">
          <a:extLst>
            <a:ext uri="{FF2B5EF4-FFF2-40B4-BE49-F238E27FC236}">
              <a16:creationId xmlns:a16="http://schemas.microsoft.com/office/drawing/2014/main" id="{18749A8B-29A1-48E6-878B-ECABD4FD5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84" name="Text Box 7">
          <a:extLst>
            <a:ext uri="{FF2B5EF4-FFF2-40B4-BE49-F238E27FC236}">
              <a16:creationId xmlns:a16="http://schemas.microsoft.com/office/drawing/2014/main" id="{76C6B4F4-54C3-4B42-9C94-A861B80CD5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85" name="Text Box 7">
          <a:extLst>
            <a:ext uri="{FF2B5EF4-FFF2-40B4-BE49-F238E27FC236}">
              <a16:creationId xmlns:a16="http://schemas.microsoft.com/office/drawing/2014/main" id="{0E16FA40-FDD5-47FC-AD1E-73F80CD1C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86" name="Text Box 7">
          <a:extLst>
            <a:ext uri="{FF2B5EF4-FFF2-40B4-BE49-F238E27FC236}">
              <a16:creationId xmlns:a16="http://schemas.microsoft.com/office/drawing/2014/main" id="{8532CA44-2351-4A88-91B2-315D0F321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87" name="Text Box 7">
          <a:extLst>
            <a:ext uri="{FF2B5EF4-FFF2-40B4-BE49-F238E27FC236}">
              <a16:creationId xmlns:a16="http://schemas.microsoft.com/office/drawing/2014/main" id="{CD131156-8699-4B72-84EE-47A4ABE322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88" name="Text Box 7">
          <a:extLst>
            <a:ext uri="{FF2B5EF4-FFF2-40B4-BE49-F238E27FC236}">
              <a16:creationId xmlns:a16="http://schemas.microsoft.com/office/drawing/2014/main" id="{6D227D9C-C422-4742-92C8-0F5F8FD19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89" name="Text Box 7">
          <a:extLst>
            <a:ext uri="{FF2B5EF4-FFF2-40B4-BE49-F238E27FC236}">
              <a16:creationId xmlns:a16="http://schemas.microsoft.com/office/drawing/2014/main" id="{1459B4FC-B064-4B89-BA21-497F15B24F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90" name="Text Box 7">
          <a:extLst>
            <a:ext uri="{FF2B5EF4-FFF2-40B4-BE49-F238E27FC236}">
              <a16:creationId xmlns:a16="http://schemas.microsoft.com/office/drawing/2014/main" id="{625ACCB0-FB61-40AF-89FF-13C95314C5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91" name="Text Box 7">
          <a:extLst>
            <a:ext uri="{FF2B5EF4-FFF2-40B4-BE49-F238E27FC236}">
              <a16:creationId xmlns:a16="http://schemas.microsoft.com/office/drawing/2014/main" id="{C8BA2041-3857-450B-B029-25BAAF5E1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92" name="Text Box 7">
          <a:extLst>
            <a:ext uri="{FF2B5EF4-FFF2-40B4-BE49-F238E27FC236}">
              <a16:creationId xmlns:a16="http://schemas.microsoft.com/office/drawing/2014/main" id="{531D4D6C-1442-4B92-B32F-AAD5E181DE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93" name="Text Box 7">
          <a:extLst>
            <a:ext uri="{FF2B5EF4-FFF2-40B4-BE49-F238E27FC236}">
              <a16:creationId xmlns:a16="http://schemas.microsoft.com/office/drawing/2014/main" id="{1030032A-630A-4E8F-A3F3-1A73CA95C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94" name="Text Box 7">
          <a:extLst>
            <a:ext uri="{FF2B5EF4-FFF2-40B4-BE49-F238E27FC236}">
              <a16:creationId xmlns:a16="http://schemas.microsoft.com/office/drawing/2014/main" id="{BD86DA5D-F187-4CD9-BE66-ACAF79AC43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95" name="Text Box 7">
          <a:extLst>
            <a:ext uri="{FF2B5EF4-FFF2-40B4-BE49-F238E27FC236}">
              <a16:creationId xmlns:a16="http://schemas.microsoft.com/office/drawing/2014/main" id="{FF6A5729-1A81-4397-87D8-48C7F4043C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96" name="Text Box 7">
          <a:extLst>
            <a:ext uri="{FF2B5EF4-FFF2-40B4-BE49-F238E27FC236}">
              <a16:creationId xmlns:a16="http://schemas.microsoft.com/office/drawing/2014/main" id="{A9362A15-494C-49A9-8386-AB4A2CC9BD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97" name="Text Box 7">
          <a:extLst>
            <a:ext uri="{FF2B5EF4-FFF2-40B4-BE49-F238E27FC236}">
              <a16:creationId xmlns:a16="http://schemas.microsoft.com/office/drawing/2014/main" id="{87CE0576-ABA0-4F92-BC5F-D1A069DEDC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98" name="Text Box 7">
          <a:extLst>
            <a:ext uri="{FF2B5EF4-FFF2-40B4-BE49-F238E27FC236}">
              <a16:creationId xmlns:a16="http://schemas.microsoft.com/office/drawing/2014/main" id="{3510F82A-BD79-457C-9B77-C83346A56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099" name="Text Box 7">
          <a:extLst>
            <a:ext uri="{FF2B5EF4-FFF2-40B4-BE49-F238E27FC236}">
              <a16:creationId xmlns:a16="http://schemas.microsoft.com/office/drawing/2014/main" id="{3756F692-515B-4F0F-8F08-AC023E504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100" name="Text Box 7">
          <a:extLst>
            <a:ext uri="{FF2B5EF4-FFF2-40B4-BE49-F238E27FC236}">
              <a16:creationId xmlns:a16="http://schemas.microsoft.com/office/drawing/2014/main" id="{9D04BAA1-6DF1-447F-AB4D-34715AE93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101" name="Text Box 7">
          <a:extLst>
            <a:ext uri="{FF2B5EF4-FFF2-40B4-BE49-F238E27FC236}">
              <a16:creationId xmlns:a16="http://schemas.microsoft.com/office/drawing/2014/main" id="{0AD66406-6C1A-4B9F-BD26-1D9EBC77E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102" name="Text Box 7">
          <a:extLst>
            <a:ext uri="{FF2B5EF4-FFF2-40B4-BE49-F238E27FC236}">
              <a16:creationId xmlns:a16="http://schemas.microsoft.com/office/drawing/2014/main" id="{53FB4B1E-F65A-47D0-905F-A5CBC8E54A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103" name="Text Box 7">
          <a:extLst>
            <a:ext uri="{FF2B5EF4-FFF2-40B4-BE49-F238E27FC236}">
              <a16:creationId xmlns:a16="http://schemas.microsoft.com/office/drawing/2014/main" id="{32BF9D23-D6F7-4CFD-B0EB-B25D97865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104" name="Text Box 7">
          <a:extLst>
            <a:ext uri="{FF2B5EF4-FFF2-40B4-BE49-F238E27FC236}">
              <a16:creationId xmlns:a16="http://schemas.microsoft.com/office/drawing/2014/main" id="{92F9A03C-A82A-43AD-93C8-B7BEF5008B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6105" name="Text Box 7">
          <a:extLst>
            <a:ext uri="{FF2B5EF4-FFF2-40B4-BE49-F238E27FC236}">
              <a16:creationId xmlns:a16="http://schemas.microsoft.com/office/drawing/2014/main" id="{73897C23-643E-4367-9C2F-18E36CA6F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197" name="Text Box 7">
          <a:extLst>
            <a:ext uri="{FF2B5EF4-FFF2-40B4-BE49-F238E27FC236}">
              <a16:creationId xmlns:a16="http://schemas.microsoft.com/office/drawing/2014/main" id="{18B6CBBC-B333-4082-80EB-142321EA81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198" name="Text Box 7">
          <a:extLst>
            <a:ext uri="{FF2B5EF4-FFF2-40B4-BE49-F238E27FC236}">
              <a16:creationId xmlns:a16="http://schemas.microsoft.com/office/drawing/2014/main" id="{B7655ED9-5961-4D6C-A40B-F55229A18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199" name="Text Box 7">
          <a:extLst>
            <a:ext uri="{FF2B5EF4-FFF2-40B4-BE49-F238E27FC236}">
              <a16:creationId xmlns:a16="http://schemas.microsoft.com/office/drawing/2014/main" id="{817D1716-3514-4B4C-B97F-EE347A8C4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00" name="Text Box 7">
          <a:extLst>
            <a:ext uri="{FF2B5EF4-FFF2-40B4-BE49-F238E27FC236}">
              <a16:creationId xmlns:a16="http://schemas.microsoft.com/office/drawing/2014/main" id="{7884A8C2-7A14-4CD1-916D-A0426634D5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01" name="Text Box 7">
          <a:extLst>
            <a:ext uri="{FF2B5EF4-FFF2-40B4-BE49-F238E27FC236}">
              <a16:creationId xmlns:a16="http://schemas.microsoft.com/office/drawing/2014/main" id="{AEBD5367-B020-447A-9D18-0CCC97821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02" name="Text Box 7">
          <a:extLst>
            <a:ext uri="{FF2B5EF4-FFF2-40B4-BE49-F238E27FC236}">
              <a16:creationId xmlns:a16="http://schemas.microsoft.com/office/drawing/2014/main" id="{FCDA5D9C-4304-4736-AD1A-4CF1B057A0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03" name="Text Box 7">
          <a:extLst>
            <a:ext uri="{FF2B5EF4-FFF2-40B4-BE49-F238E27FC236}">
              <a16:creationId xmlns:a16="http://schemas.microsoft.com/office/drawing/2014/main" id="{93BD1454-0E5F-48AF-85C2-F183DB5E8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04" name="Text Box 7">
          <a:extLst>
            <a:ext uri="{FF2B5EF4-FFF2-40B4-BE49-F238E27FC236}">
              <a16:creationId xmlns:a16="http://schemas.microsoft.com/office/drawing/2014/main" id="{041C17E6-1D51-4A6E-8B21-1DFB25ADFE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05" name="Text Box 7">
          <a:extLst>
            <a:ext uri="{FF2B5EF4-FFF2-40B4-BE49-F238E27FC236}">
              <a16:creationId xmlns:a16="http://schemas.microsoft.com/office/drawing/2014/main" id="{FAFC09EC-FC22-4E1E-8084-9F21D49F6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06" name="Text Box 7">
          <a:extLst>
            <a:ext uri="{FF2B5EF4-FFF2-40B4-BE49-F238E27FC236}">
              <a16:creationId xmlns:a16="http://schemas.microsoft.com/office/drawing/2014/main" id="{4D5FE6EE-D7F8-43F3-B02F-9D17352DA6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07" name="Text Box 7">
          <a:extLst>
            <a:ext uri="{FF2B5EF4-FFF2-40B4-BE49-F238E27FC236}">
              <a16:creationId xmlns:a16="http://schemas.microsoft.com/office/drawing/2014/main" id="{BBC3D059-AFCE-4DE6-AF8B-16333845D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08" name="Text Box 7">
          <a:extLst>
            <a:ext uri="{FF2B5EF4-FFF2-40B4-BE49-F238E27FC236}">
              <a16:creationId xmlns:a16="http://schemas.microsoft.com/office/drawing/2014/main" id="{5FE4A49E-94EC-4A3E-8819-EAC74B1483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09" name="Text Box 7">
          <a:extLst>
            <a:ext uri="{FF2B5EF4-FFF2-40B4-BE49-F238E27FC236}">
              <a16:creationId xmlns:a16="http://schemas.microsoft.com/office/drawing/2014/main" id="{D28DEB7A-6923-4D8F-A245-5D52DF2DB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10" name="Text Box 7">
          <a:extLst>
            <a:ext uri="{FF2B5EF4-FFF2-40B4-BE49-F238E27FC236}">
              <a16:creationId xmlns:a16="http://schemas.microsoft.com/office/drawing/2014/main" id="{E8997872-6E9E-464A-868B-E9C255FE1D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11" name="Text Box 7">
          <a:extLst>
            <a:ext uri="{FF2B5EF4-FFF2-40B4-BE49-F238E27FC236}">
              <a16:creationId xmlns:a16="http://schemas.microsoft.com/office/drawing/2014/main" id="{5E1E1805-B6DB-444B-828F-266BF85DA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12" name="Text Box 7">
          <a:extLst>
            <a:ext uri="{FF2B5EF4-FFF2-40B4-BE49-F238E27FC236}">
              <a16:creationId xmlns:a16="http://schemas.microsoft.com/office/drawing/2014/main" id="{1C69F0F8-1233-4B9B-AD67-4D1D4E7766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13" name="Text Box 7">
          <a:extLst>
            <a:ext uri="{FF2B5EF4-FFF2-40B4-BE49-F238E27FC236}">
              <a16:creationId xmlns:a16="http://schemas.microsoft.com/office/drawing/2014/main" id="{302DC362-37EC-4143-84A2-1E251431C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14" name="Text Box 7">
          <a:extLst>
            <a:ext uri="{FF2B5EF4-FFF2-40B4-BE49-F238E27FC236}">
              <a16:creationId xmlns:a16="http://schemas.microsoft.com/office/drawing/2014/main" id="{E7369362-0C05-4FFD-B6A9-ACEC7761C6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15" name="Text Box 7">
          <a:extLst>
            <a:ext uri="{FF2B5EF4-FFF2-40B4-BE49-F238E27FC236}">
              <a16:creationId xmlns:a16="http://schemas.microsoft.com/office/drawing/2014/main" id="{5BE0DCE3-64BA-4E21-9272-FF203B43CE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16" name="Text Box 7">
          <a:extLst>
            <a:ext uri="{FF2B5EF4-FFF2-40B4-BE49-F238E27FC236}">
              <a16:creationId xmlns:a16="http://schemas.microsoft.com/office/drawing/2014/main" id="{F757583E-E178-4FAC-98F3-D65297F80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17" name="Text Box 7">
          <a:extLst>
            <a:ext uri="{FF2B5EF4-FFF2-40B4-BE49-F238E27FC236}">
              <a16:creationId xmlns:a16="http://schemas.microsoft.com/office/drawing/2014/main" id="{099E4CFA-0DDF-40CD-954A-CCB8416FE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18" name="Text Box 7">
          <a:extLst>
            <a:ext uri="{FF2B5EF4-FFF2-40B4-BE49-F238E27FC236}">
              <a16:creationId xmlns:a16="http://schemas.microsoft.com/office/drawing/2014/main" id="{968526C6-5A60-45DF-9CAB-D97D76862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19" name="Text Box 7">
          <a:extLst>
            <a:ext uri="{FF2B5EF4-FFF2-40B4-BE49-F238E27FC236}">
              <a16:creationId xmlns:a16="http://schemas.microsoft.com/office/drawing/2014/main" id="{3FB4D4AD-8F5F-40C9-B898-CFAD6C4FBA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20" name="Text Box 7">
          <a:extLst>
            <a:ext uri="{FF2B5EF4-FFF2-40B4-BE49-F238E27FC236}">
              <a16:creationId xmlns:a16="http://schemas.microsoft.com/office/drawing/2014/main" id="{5B8D0D04-612B-4C38-BAD3-7C4B0DFE5A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21" name="Text Box 7">
          <a:extLst>
            <a:ext uri="{FF2B5EF4-FFF2-40B4-BE49-F238E27FC236}">
              <a16:creationId xmlns:a16="http://schemas.microsoft.com/office/drawing/2014/main" id="{9605C432-CE61-44D2-9135-2A0011ADBE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22" name="Text Box 7">
          <a:extLst>
            <a:ext uri="{FF2B5EF4-FFF2-40B4-BE49-F238E27FC236}">
              <a16:creationId xmlns:a16="http://schemas.microsoft.com/office/drawing/2014/main" id="{412FDC4E-A88E-47BD-84D6-4DE0EE979A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23" name="Text Box 7">
          <a:extLst>
            <a:ext uri="{FF2B5EF4-FFF2-40B4-BE49-F238E27FC236}">
              <a16:creationId xmlns:a16="http://schemas.microsoft.com/office/drawing/2014/main" id="{0924E583-A0EE-493E-94CF-0DF69081C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24" name="Text Box 7">
          <a:extLst>
            <a:ext uri="{FF2B5EF4-FFF2-40B4-BE49-F238E27FC236}">
              <a16:creationId xmlns:a16="http://schemas.microsoft.com/office/drawing/2014/main" id="{55A5B584-1F6D-492D-9928-74D998594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25" name="Text Box 7">
          <a:extLst>
            <a:ext uri="{FF2B5EF4-FFF2-40B4-BE49-F238E27FC236}">
              <a16:creationId xmlns:a16="http://schemas.microsoft.com/office/drawing/2014/main" id="{55BC6BFA-7492-496E-AD95-9E025B2AD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26" name="Text Box 7">
          <a:extLst>
            <a:ext uri="{FF2B5EF4-FFF2-40B4-BE49-F238E27FC236}">
              <a16:creationId xmlns:a16="http://schemas.microsoft.com/office/drawing/2014/main" id="{B9833BC3-06CB-4E5D-9648-FD4AC37075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27" name="Text Box 7">
          <a:extLst>
            <a:ext uri="{FF2B5EF4-FFF2-40B4-BE49-F238E27FC236}">
              <a16:creationId xmlns:a16="http://schemas.microsoft.com/office/drawing/2014/main" id="{737F3067-6670-44B2-9743-612E1AF11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28" name="Text Box 7">
          <a:extLst>
            <a:ext uri="{FF2B5EF4-FFF2-40B4-BE49-F238E27FC236}">
              <a16:creationId xmlns:a16="http://schemas.microsoft.com/office/drawing/2014/main" id="{23B131E5-52AA-4B0D-A820-C84D4198DA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29" name="Text Box 7">
          <a:extLst>
            <a:ext uri="{FF2B5EF4-FFF2-40B4-BE49-F238E27FC236}">
              <a16:creationId xmlns:a16="http://schemas.microsoft.com/office/drawing/2014/main" id="{526286CF-1179-4D4C-A89C-F97ECD319A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30" name="Text Box 7">
          <a:extLst>
            <a:ext uri="{FF2B5EF4-FFF2-40B4-BE49-F238E27FC236}">
              <a16:creationId xmlns:a16="http://schemas.microsoft.com/office/drawing/2014/main" id="{7728315A-1F4F-4202-AD9A-3624764CF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31" name="Text Box 7">
          <a:extLst>
            <a:ext uri="{FF2B5EF4-FFF2-40B4-BE49-F238E27FC236}">
              <a16:creationId xmlns:a16="http://schemas.microsoft.com/office/drawing/2014/main" id="{35685254-C2B5-429A-A943-559A62E27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32" name="Text Box 7">
          <a:extLst>
            <a:ext uri="{FF2B5EF4-FFF2-40B4-BE49-F238E27FC236}">
              <a16:creationId xmlns:a16="http://schemas.microsoft.com/office/drawing/2014/main" id="{864A59E8-3B38-41F2-9BFA-D5AFE0E7D0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33" name="Text Box 7">
          <a:extLst>
            <a:ext uri="{FF2B5EF4-FFF2-40B4-BE49-F238E27FC236}">
              <a16:creationId xmlns:a16="http://schemas.microsoft.com/office/drawing/2014/main" id="{BBC744A6-8663-42D7-AB56-815159F69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34" name="Text Box 7">
          <a:extLst>
            <a:ext uri="{FF2B5EF4-FFF2-40B4-BE49-F238E27FC236}">
              <a16:creationId xmlns:a16="http://schemas.microsoft.com/office/drawing/2014/main" id="{25495F20-DCCE-41C0-A60E-B2EDB0643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35" name="Text Box 7">
          <a:extLst>
            <a:ext uri="{FF2B5EF4-FFF2-40B4-BE49-F238E27FC236}">
              <a16:creationId xmlns:a16="http://schemas.microsoft.com/office/drawing/2014/main" id="{5608F4EA-A382-4873-967E-921179F65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36" name="Text Box 7">
          <a:extLst>
            <a:ext uri="{FF2B5EF4-FFF2-40B4-BE49-F238E27FC236}">
              <a16:creationId xmlns:a16="http://schemas.microsoft.com/office/drawing/2014/main" id="{784A3A10-E88D-48B7-864A-FFE616AE5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37" name="Text Box 7">
          <a:extLst>
            <a:ext uri="{FF2B5EF4-FFF2-40B4-BE49-F238E27FC236}">
              <a16:creationId xmlns:a16="http://schemas.microsoft.com/office/drawing/2014/main" id="{A72D9171-B1B1-41EE-8789-BFBA03C92D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38" name="Text Box 7">
          <a:extLst>
            <a:ext uri="{FF2B5EF4-FFF2-40B4-BE49-F238E27FC236}">
              <a16:creationId xmlns:a16="http://schemas.microsoft.com/office/drawing/2014/main" id="{B29E7E3D-30FD-4DE6-983E-31F20695AF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39" name="Text Box 7">
          <a:extLst>
            <a:ext uri="{FF2B5EF4-FFF2-40B4-BE49-F238E27FC236}">
              <a16:creationId xmlns:a16="http://schemas.microsoft.com/office/drawing/2014/main" id="{96410DB8-B65C-4AE1-B5F0-0B8F659C1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40" name="Text Box 7">
          <a:extLst>
            <a:ext uri="{FF2B5EF4-FFF2-40B4-BE49-F238E27FC236}">
              <a16:creationId xmlns:a16="http://schemas.microsoft.com/office/drawing/2014/main" id="{11CBAAA3-2787-47D0-A22D-A1D31C089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41" name="Text Box 7">
          <a:extLst>
            <a:ext uri="{FF2B5EF4-FFF2-40B4-BE49-F238E27FC236}">
              <a16:creationId xmlns:a16="http://schemas.microsoft.com/office/drawing/2014/main" id="{5E7C2E2C-F6FA-47A3-8F05-28B349969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42" name="Text Box 7">
          <a:extLst>
            <a:ext uri="{FF2B5EF4-FFF2-40B4-BE49-F238E27FC236}">
              <a16:creationId xmlns:a16="http://schemas.microsoft.com/office/drawing/2014/main" id="{0873E439-AA40-4E0E-AB02-AA77600C3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43" name="Text Box 7">
          <a:extLst>
            <a:ext uri="{FF2B5EF4-FFF2-40B4-BE49-F238E27FC236}">
              <a16:creationId xmlns:a16="http://schemas.microsoft.com/office/drawing/2014/main" id="{BAF0B62F-494B-47C4-94EA-542C629A2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44" name="Text Box 7">
          <a:extLst>
            <a:ext uri="{FF2B5EF4-FFF2-40B4-BE49-F238E27FC236}">
              <a16:creationId xmlns:a16="http://schemas.microsoft.com/office/drawing/2014/main" id="{724B4AE6-3CC1-4AC6-8123-B7211CBED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45" name="Text Box 7">
          <a:extLst>
            <a:ext uri="{FF2B5EF4-FFF2-40B4-BE49-F238E27FC236}">
              <a16:creationId xmlns:a16="http://schemas.microsoft.com/office/drawing/2014/main" id="{7CD79C19-162A-4D21-9900-9FB7B2BA37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46" name="Text Box 7">
          <a:extLst>
            <a:ext uri="{FF2B5EF4-FFF2-40B4-BE49-F238E27FC236}">
              <a16:creationId xmlns:a16="http://schemas.microsoft.com/office/drawing/2014/main" id="{160A6505-8941-4E2B-A0DA-23563E58D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47" name="Text Box 7">
          <a:extLst>
            <a:ext uri="{FF2B5EF4-FFF2-40B4-BE49-F238E27FC236}">
              <a16:creationId xmlns:a16="http://schemas.microsoft.com/office/drawing/2014/main" id="{9988ED54-49D3-46E6-B135-B48C6C3697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48" name="Text Box 7">
          <a:extLst>
            <a:ext uri="{FF2B5EF4-FFF2-40B4-BE49-F238E27FC236}">
              <a16:creationId xmlns:a16="http://schemas.microsoft.com/office/drawing/2014/main" id="{BC58946F-C07C-4F8E-97AA-9153CCA99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49" name="Text Box 7">
          <a:extLst>
            <a:ext uri="{FF2B5EF4-FFF2-40B4-BE49-F238E27FC236}">
              <a16:creationId xmlns:a16="http://schemas.microsoft.com/office/drawing/2014/main" id="{064ABC62-9EF9-4496-9E2F-F574740E7D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50" name="Text Box 7">
          <a:extLst>
            <a:ext uri="{FF2B5EF4-FFF2-40B4-BE49-F238E27FC236}">
              <a16:creationId xmlns:a16="http://schemas.microsoft.com/office/drawing/2014/main" id="{B0655D8F-8F2A-4F06-92AA-C189E3B8B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51" name="Text Box 7">
          <a:extLst>
            <a:ext uri="{FF2B5EF4-FFF2-40B4-BE49-F238E27FC236}">
              <a16:creationId xmlns:a16="http://schemas.microsoft.com/office/drawing/2014/main" id="{6F1D3B90-D988-43FE-9DB9-C97BE13A1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52" name="Text Box 7">
          <a:extLst>
            <a:ext uri="{FF2B5EF4-FFF2-40B4-BE49-F238E27FC236}">
              <a16:creationId xmlns:a16="http://schemas.microsoft.com/office/drawing/2014/main" id="{1412CF0D-9181-4D95-9541-E0FF34F17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53" name="Text Box 7">
          <a:extLst>
            <a:ext uri="{FF2B5EF4-FFF2-40B4-BE49-F238E27FC236}">
              <a16:creationId xmlns:a16="http://schemas.microsoft.com/office/drawing/2014/main" id="{38B2A8E5-2F86-4C3A-A215-0317AD6922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54" name="Text Box 7">
          <a:extLst>
            <a:ext uri="{FF2B5EF4-FFF2-40B4-BE49-F238E27FC236}">
              <a16:creationId xmlns:a16="http://schemas.microsoft.com/office/drawing/2014/main" id="{7AB3B488-EEC4-4E9C-8632-424F31F0B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55" name="Text Box 7">
          <a:extLst>
            <a:ext uri="{FF2B5EF4-FFF2-40B4-BE49-F238E27FC236}">
              <a16:creationId xmlns:a16="http://schemas.microsoft.com/office/drawing/2014/main" id="{7F39BCC8-0C8F-4552-9E7F-EF421AE7AA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56" name="Text Box 7">
          <a:extLst>
            <a:ext uri="{FF2B5EF4-FFF2-40B4-BE49-F238E27FC236}">
              <a16:creationId xmlns:a16="http://schemas.microsoft.com/office/drawing/2014/main" id="{0F79D1C6-1DFD-4CBC-9461-20D71CC56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57" name="Text Box 7">
          <a:extLst>
            <a:ext uri="{FF2B5EF4-FFF2-40B4-BE49-F238E27FC236}">
              <a16:creationId xmlns:a16="http://schemas.microsoft.com/office/drawing/2014/main" id="{8E0293B2-E1BB-4A53-9573-D0526A10D8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58" name="Text Box 7">
          <a:extLst>
            <a:ext uri="{FF2B5EF4-FFF2-40B4-BE49-F238E27FC236}">
              <a16:creationId xmlns:a16="http://schemas.microsoft.com/office/drawing/2014/main" id="{1648F87E-9BFE-4261-BFCA-6247B709E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59" name="Text Box 7">
          <a:extLst>
            <a:ext uri="{FF2B5EF4-FFF2-40B4-BE49-F238E27FC236}">
              <a16:creationId xmlns:a16="http://schemas.microsoft.com/office/drawing/2014/main" id="{002F2658-2E35-43FA-BE3B-4FF76AFD6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60" name="Text Box 7">
          <a:extLst>
            <a:ext uri="{FF2B5EF4-FFF2-40B4-BE49-F238E27FC236}">
              <a16:creationId xmlns:a16="http://schemas.microsoft.com/office/drawing/2014/main" id="{4F9B7F21-2B52-464F-8E34-E254DF36B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61" name="Text Box 7">
          <a:extLst>
            <a:ext uri="{FF2B5EF4-FFF2-40B4-BE49-F238E27FC236}">
              <a16:creationId xmlns:a16="http://schemas.microsoft.com/office/drawing/2014/main" id="{CCA2BF7F-68C8-41BF-B2AE-CB241F4797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62" name="Text Box 7">
          <a:extLst>
            <a:ext uri="{FF2B5EF4-FFF2-40B4-BE49-F238E27FC236}">
              <a16:creationId xmlns:a16="http://schemas.microsoft.com/office/drawing/2014/main" id="{7673327F-5F86-41ED-9F47-48ECF2A632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63" name="Text Box 7">
          <a:extLst>
            <a:ext uri="{FF2B5EF4-FFF2-40B4-BE49-F238E27FC236}">
              <a16:creationId xmlns:a16="http://schemas.microsoft.com/office/drawing/2014/main" id="{2B315378-D3D6-40E9-8710-7CAA4F4C5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64" name="Text Box 7">
          <a:extLst>
            <a:ext uri="{FF2B5EF4-FFF2-40B4-BE49-F238E27FC236}">
              <a16:creationId xmlns:a16="http://schemas.microsoft.com/office/drawing/2014/main" id="{54459130-EF66-4489-AC3A-761D8A74B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65" name="Text Box 7">
          <a:extLst>
            <a:ext uri="{FF2B5EF4-FFF2-40B4-BE49-F238E27FC236}">
              <a16:creationId xmlns:a16="http://schemas.microsoft.com/office/drawing/2014/main" id="{50D44C68-C4D0-4CFB-8F54-ADE0BAD8F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66" name="Text Box 7">
          <a:extLst>
            <a:ext uri="{FF2B5EF4-FFF2-40B4-BE49-F238E27FC236}">
              <a16:creationId xmlns:a16="http://schemas.microsoft.com/office/drawing/2014/main" id="{412FDF6F-25F9-4858-AF64-F2A98C23C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67" name="Text Box 7">
          <a:extLst>
            <a:ext uri="{FF2B5EF4-FFF2-40B4-BE49-F238E27FC236}">
              <a16:creationId xmlns:a16="http://schemas.microsoft.com/office/drawing/2014/main" id="{E17C1E5B-F8BC-46D4-86DF-EECB47E1CF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68" name="Text Box 7">
          <a:extLst>
            <a:ext uri="{FF2B5EF4-FFF2-40B4-BE49-F238E27FC236}">
              <a16:creationId xmlns:a16="http://schemas.microsoft.com/office/drawing/2014/main" id="{DDFEEACF-235A-40CD-A5D1-8598E949D6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69" name="Text Box 7">
          <a:extLst>
            <a:ext uri="{FF2B5EF4-FFF2-40B4-BE49-F238E27FC236}">
              <a16:creationId xmlns:a16="http://schemas.microsoft.com/office/drawing/2014/main" id="{06FE2C3F-BC01-4245-8E9F-47640744E0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70" name="Text Box 7">
          <a:extLst>
            <a:ext uri="{FF2B5EF4-FFF2-40B4-BE49-F238E27FC236}">
              <a16:creationId xmlns:a16="http://schemas.microsoft.com/office/drawing/2014/main" id="{25B635BF-969A-4E4C-A127-94B957788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71" name="Text Box 7">
          <a:extLst>
            <a:ext uri="{FF2B5EF4-FFF2-40B4-BE49-F238E27FC236}">
              <a16:creationId xmlns:a16="http://schemas.microsoft.com/office/drawing/2014/main" id="{563B6409-43A0-4ED6-A7F4-276C23464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72" name="Text Box 7">
          <a:extLst>
            <a:ext uri="{FF2B5EF4-FFF2-40B4-BE49-F238E27FC236}">
              <a16:creationId xmlns:a16="http://schemas.microsoft.com/office/drawing/2014/main" id="{DE7513D4-A015-47BD-A7F5-76B415EEED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73" name="Text Box 7">
          <a:extLst>
            <a:ext uri="{FF2B5EF4-FFF2-40B4-BE49-F238E27FC236}">
              <a16:creationId xmlns:a16="http://schemas.microsoft.com/office/drawing/2014/main" id="{E7CD546D-539B-461A-B07C-F057703D3C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74" name="Text Box 7">
          <a:extLst>
            <a:ext uri="{FF2B5EF4-FFF2-40B4-BE49-F238E27FC236}">
              <a16:creationId xmlns:a16="http://schemas.microsoft.com/office/drawing/2014/main" id="{85D5B87B-9018-4854-97DF-34E59F60F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75" name="Text Box 7">
          <a:extLst>
            <a:ext uri="{FF2B5EF4-FFF2-40B4-BE49-F238E27FC236}">
              <a16:creationId xmlns:a16="http://schemas.microsoft.com/office/drawing/2014/main" id="{77E6C25B-422D-412D-B8DC-7B5962D0E1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76" name="Text Box 7">
          <a:extLst>
            <a:ext uri="{FF2B5EF4-FFF2-40B4-BE49-F238E27FC236}">
              <a16:creationId xmlns:a16="http://schemas.microsoft.com/office/drawing/2014/main" id="{7FF29093-23D7-4409-950D-707FD6F42B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77" name="Text Box 7">
          <a:extLst>
            <a:ext uri="{FF2B5EF4-FFF2-40B4-BE49-F238E27FC236}">
              <a16:creationId xmlns:a16="http://schemas.microsoft.com/office/drawing/2014/main" id="{07C3A87A-AA45-4E46-8E29-6459A2153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78" name="Text Box 7">
          <a:extLst>
            <a:ext uri="{FF2B5EF4-FFF2-40B4-BE49-F238E27FC236}">
              <a16:creationId xmlns:a16="http://schemas.microsoft.com/office/drawing/2014/main" id="{6C6B1E59-A2B1-42F3-B1D1-9D52187F3B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79" name="Text Box 7">
          <a:extLst>
            <a:ext uri="{FF2B5EF4-FFF2-40B4-BE49-F238E27FC236}">
              <a16:creationId xmlns:a16="http://schemas.microsoft.com/office/drawing/2014/main" id="{00D1B5BF-EA8E-49EF-88A0-CBDC55FC4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80" name="Text Box 7">
          <a:extLst>
            <a:ext uri="{FF2B5EF4-FFF2-40B4-BE49-F238E27FC236}">
              <a16:creationId xmlns:a16="http://schemas.microsoft.com/office/drawing/2014/main" id="{FAD43E2C-68BC-4C25-8655-601692C19A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81" name="Text Box 7">
          <a:extLst>
            <a:ext uri="{FF2B5EF4-FFF2-40B4-BE49-F238E27FC236}">
              <a16:creationId xmlns:a16="http://schemas.microsoft.com/office/drawing/2014/main" id="{2C516342-C98F-426F-9132-34F3E6919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82" name="Text Box 7">
          <a:extLst>
            <a:ext uri="{FF2B5EF4-FFF2-40B4-BE49-F238E27FC236}">
              <a16:creationId xmlns:a16="http://schemas.microsoft.com/office/drawing/2014/main" id="{77313632-6825-4C20-99E3-4522D2CCC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83" name="Text Box 7">
          <a:extLst>
            <a:ext uri="{FF2B5EF4-FFF2-40B4-BE49-F238E27FC236}">
              <a16:creationId xmlns:a16="http://schemas.microsoft.com/office/drawing/2014/main" id="{72D4FEAD-D775-419D-97E6-4314D3312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84" name="Text Box 7">
          <a:extLst>
            <a:ext uri="{FF2B5EF4-FFF2-40B4-BE49-F238E27FC236}">
              <a16:creationId xmlns:a16="http://schemas.microsoft.com/office/drawing/2014/main" id="{1875190D-18D7-4999-B68F-AC89AA3CBD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85" name="Text Box 7">
          <a:extLst>
            <a:ext uri="{FF2B5EF4-FFF2-40B4-BE49-F238E27FC236}">
              <a16:creationId xmlns:a16="http://schemas.microsoft.com/office/drawing/2014/main" id="{A8B610B7-111A-4D43-9EC7-4AA57D1FD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86" name="Text Box 7">
          <a:extLst>
            <a:ext uri="{FF2B5EF4-FFF2-40B4-BE49-F238E27FC236}">
              <a16:creationId xmlns:a16="http://schemas.microsoft.com/office/drawing/2014/main" id="{4BAEDF88-F5D7-483F-8F13-24DE4335C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87" name="Text Box 7">
          <a:extLst>
            <a:ext uri="{FF2B5EF4-FFF2-40B4-BE49-F238E27FC236}">
              <a16:creationId xmlns:a16="http://schemas.microsoft.com/office/drawing/2014/main" id="{A53B1AB5-38EE-485C-BBE4-58F9231D1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88" name="Text Box 7">
          <a:extLst>
            <a:ext uri="{FF2B5EF4-FFF2-40B4-BE49-F238E27FC236}">
              <a16:creationId xmlns:a16="http://schemas.microsoft.com/office/drawing/2014/main" id="{09F34B46-E4E8-45EF-A305-BDB70B9EEF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89" name="Text Box 7">
          <a:extLst>
            <a:ext uri="{FF2B5EF4-FFF2-40B4-BE49-F238E27FC236}">
              <a16:creationId xmlns:a16="http://schemas.microsoft.com/office/drawing/2014/main" id="{B0D91474-03B4-4101-9A25-A0670493DA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90" name="Text Box 7">
          <a:extLst>
            <a:ext uri="{FF2B5EF4-FFF2-40B4-BE49-F238E27FC236}">
              <a16:creationId xmlns:a16="http://schemas.microsoft.com/office/drawing/2014/main" id="{15F02F31-167B-4811-80E9-CD71844BE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91" name="Text Box 7">
          <a:extLst>
            <a:ext uri="{FF2B5EF4-FFF2-40B4-BE49-F238E27FC236}">
              <a16:creationId xmlns:a16="http://schemas.microsoft.com/office/drawing/2014/main" id="{186323FF-D5C2-4A5D-B2D7-BFF7F4D654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92" name="Text Box 7">
          <a:extLst>
            <a:ext uri="{FF2B5EF4-FFF2-40B4-BE49-F238E27FC236}">
              <a16:creationId xmlns:a16="http://schemas.microsoft.com/office/drawing/2014/main" id="{86CC669A-FF50-43D4-8BEB-69FC29E17F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93" name="Text Box 7">
          <a:extLst>
            <a:ext uri="{FF2B5EF4-FFF2-40B4-BE49-F238E27FC236}">
              <a16:creationId xmlns:a16="http://schemas.microsoft.com/office/drawing/2014/main" id="{D505DF4A-AD8F-48D6-85B8-2781A2F6D2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94" name="Text Box 7">
          <a:extLst>
            <a:ext uri="{FF2B5EF4-FFF2-40B4-BE49-F238E27FC236}">
              <a16:creationId xmlns:a16="http://schemas.microsoft.com/office/drawing/2014/main" id="{DD144862-B175-4A01-994D-65B3CD16A2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95" name="Text Box 7">
          <a:extLst>
            <a:ext uri="{FF2B5EF4-FFF2-40B4-BE49-F238E27FC236}">
              <a16:creationId xmlns:a16="http://schemas.microsoft.com/office/drawing/2014/main" id="{249441CB-0E25-40EA-8882-0518824D6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96" name="Text Box 7">
          <a:extLst>
            <a:ext uri="{FF2B5EF4-FFF2-40B4-BE49-F238E27FC236}">
              <a16:creationId xmlns:a16="http://schemas.microsoft.com/office/drawing/2014/main" id="{41961ED9-8BCB-404A-8943-2BAD773616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97" name="Text Box 7">
          <a:extLst>
            <a:ext uri="{FF2B5EF4-FFF2-40B4-BE49-F238E27FC236}">
              <a16:creationId xmlns:a16="http://schemas.microsoft.com/office/drawing/2014/main" id="{8A5F387A-F0B2-49DD-9C42-44C4B4EAAA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98" name="Text Box 7">
          <a:extLst>
            <a:ext uri="{FF2B5EF4-FFF2-40B4-BE49-F238E27FC236}">
              <a16:creationId xmlns:a16="http://schemas.microsoft.com/office/drawing/2014/main" id="{CFD25F2F-41D3-424F-9DC4-55F9CAA9B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299" name="Text Box 7">
          <a:extLst>
            <a:ext uri="{FF2B5EF4-FFF2-40B4-BE49-F238E27FC236}">
              <a16:creationId xmlns:a16="http://schemas.microsoft.com/office/drawing/2014/main" id="{0DC70AE4-C7BD-4B21-BD1A-48B8C9EEBD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00" name="Text Box 7">
          <a:extLst>
            <a:ext uri="{FF2B5EF4-FFF2-40B4-BE49-F238E27FC236}">
              <a16:creationId xmlns:a16="http://schemas.microsoft.com/office/drawing/2014/main" id="{4A9EEB29-FEE7-42D8-A2FF-A8E6CA9C2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01" name="Text Box 7">
          <a:extLst>
            <a:ext uri="{FF2B5EF4-FFF2-40B4-BE49-F238E27FC236}">
              <a16:creationId xmlns:a16="http://schemas.microsoft.com/office/drawing/2014/main" id="{563543D8-D52E-484B-9F71-9C6B92B36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02" name="Text Box 7">
          <a:extLst>
            <a:ext uri="{FF2B5EF4-FFF2-40B4-BE49-F238E27FC236}">
              <a16:creationId xmlns:a16="http://schemas.microsoft.com/office/drawing/2014/main" id="{D34C6DED-6D2B-4C4D-BBEF-CFD6D02F0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03" name="Text Box 7">
          <a:extLst>
            <a:ext uri="{FF2B5EF4-FFF2-40B4-BE49-F238E27FC236}">
              <a16:creationId xmlns:a16="http://schemas.microsoft.com/office/drawing/2014/main" id="{C3034D8C-A1F3-4EDF-AADF-DCF969BED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04" name="Text Box 7">
          <a:extLst>
            <a:ext uri="{FF2B5EF4-FFF2-40B4-BE49-F238E27FC236}">
              <a16:creationId xmlns:a16="http://schemas.microsoft.com/office/drawing/2014/main" id="{D92A8548-66AB-4E59-9FBB-4412992A3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05" name="Text Box 7">
          <a:extLst>
            <a:ext uri="{FF2B5EF4-FFF2-40B4-BE49-F238E27FC236}">
              <a16:creationId xmlns:a16="http://schemas.microsoft.com/office/drawing/2014/main" id="{F2A3F5ED-952C-47FE-B4A7-DFD97E9913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06" name="Text Box 7">
          <a:extLst>
            <a:ext uri="{FF2B5EF4-FFF2-40B4-BE49-F238E27FC236}">
              <a16:creationId xmlns:a16="http://schemas.microsoft.com/office/drawing/2014/main" id="{3EB050EB-F2AB-4822-BE3B-E663D5B76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07" name="Text Box 7">
          <a:extLst>
            <a:ext uri="{FF2B5EF4-FFF2-40B4-BE49-F238E27FC236}">
              <a16:creationId xmlns:a16="http://schemas.microsoft.com/office/drawing/2014/main" id="{6665A15A-AB30-4325-871A-8F26685559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08" name="Text Box 7">
          <a:extLst>
            <a:ext uri="{FF2B5EF4-FFF2-40B4-BE49-F238E27FC236}">
              <a16:creationId xmlns:a16="http://schemas.microsoft.com/office/drawing/2014/main" id="{12168FC2-0C61-4F9C-91F1-16A568C92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09" name="Text Box 7">
          <a:extLst>
            <a:ext uri="{FF2B5EF4-FFF2-40B4-BE49-F238E27FC236}">
              <a16:creationId xmlns:a16="http://schemas.microsoft.com/office/drawing/2014/main" id="{E1E81477-9147-4FA5-BC20-39DAAA0E8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10" name="Text Box 7">
          <a:extLst>
            <a:ext uri="{FF2B5EF4-FFF2-40B4-BE49-F238E27FC236}">
              <a16:creationId xmlns:a16="http://schemas.microsoft.com/office/drawing/2014/main" id="{323025C9-BAB1-4081-AF02-235B34BE9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11" name="Text Box 7">
          <a:extLst>
            <a:ext uri="{FF2B5EF4-FFF2-40B4-BE49-F238E27FC236}">
              <a16:creationId xmlns:a16="http://schemas.microsoft.com/office/drawing/2014/main" id="{0A6C91A0-64EA-4381-94D7-4FEC0E66A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12" name="Text Box 7">
          <a:extLst>
            <a:ext uri="{FF2B5EF4-FFF2-40B4-BE49-F238E27FC236}">
              <a16:creationId xmlns:a16="http://schemas.microsoft.com/office/drawing/2014/main" id="{68AF09C3-10D2-452A-8334-A27B300A5F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13" name="Text Box 7">
          <a:extLst>
            <a:ext uri="{FF2B5EF4-FFF2-40B4-BE49-F238E27FC236}">
              <a16:creationId xmlns:a16="http://schemas.microsoft.com/office/drawing/2014/main" id="{EEA96F74-7259-48CA-89CA-859C9A970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14" name="Text Box 7">
          <a:extLst>
            <a:ext uri="{FF2B5EF4-FFF2-40B4-BE49-F238E27FC236}">
              <a16:creationId xmlns:a16="http://schemas.microsoft.com/office/drawing/2014/main" id="{80E476F2-A8F0-4572-AAEB-E1A17750A7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15" name="Text Box 7">
          <a:extLst>
            <a:ext uri="{FF2B5EF4-FFF2-40B4-BE49-F238E27FC236}">
              <a16:creationId xmlns:a16="http://schemas.microsoft.com/office/drawing/2014/main" id="{B1CCC861-BC49-42F9-82EF-1B0CA663E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16" name="Text Box 7">
          <a:extLst>
            <a:ext uri="{FF2B5EF4-FFF2-40B4-BE49-F238E27FC236}">
              <a16:creationId xmlns:a16="http://schemas.microsoft.com/office/drawing/2014/main" id="{DC702521-12C4-49BD-AC0C-9465DCBE7E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17" name="Text Box 7">
          <a:extLst>
            <a:ext uri="{FF2B5EF4-FFF2-40B4-BE49-F238E27FC236}">
              <a16:creationId xmlns:a16="http://schemas.microsoft.com/office/drawing/2014/main" id="{E91B94F3-113E-437C-A408-8E1C0B4845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18" name="Text Box 7">
          <a:extLst>
            <a:ext uri="{FF2B5EF4-FFF2-40B4-BE49-F238E27FC236}">
              <a16:creationId xmlns:a16="http://schemas.microsoft.com/office/drawing/2014/main" id="{1DB89338-03E4-49AC-875F-7199919A1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19" name="Text Box 7">
          <a:extLst>
            <a:ext uri="{FF2B5EF4-FFF2-40B4-BE49-F238E27FC236}">
              <a16:creationId xmlns:a16="http://schemas.microsoft.com/office/drawing/2014/main" id="{CF68DE70-2959-41BD-A8CC-B2EEEFF6F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20" name="Text Box 7">
          <a:extLst>
            <a:ext uri="{FF2B5EF4-FFF2-40B4-BE49-F238E27FC236}">
              <a16:creationId xmlns:a16="http://schemas.microsoft.com/office/drawing/2014/main" id="{29C716FF-C95C-4002-874D-E020515065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21" name="Text Box 7">
          <a:extLst>
            <a:ext uri="{FF2B5EF4-FFF2-40B4-BE49-F238E27FC236}">
              <a16:creationId xmlns:a16="http://schemas.microsoft.com/office/drawing/2014/main" id="{89F27121-FED9-4ABD-8F69-2792E7C5C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22" name="Text Box 7">
          <a:extLst>
            <a:ext uri="{FF2B5EF4-FFF2-40B4-BE49-F238E27FC236}">
              <a16:creationId xmlns:a16="http://schemas.microsoft.com/office/drawing/2014/main" id="{05F4BCA6-BD45-4CB3-B85E-B0825B36A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23" name="Text Box 7">
          <a:extLst>
            <a:ext uri="{FF2B5EF4-FFF2-40B4-BE49-F238E27FC236}">
              <a16:creationId xmlns:a16="http://schemas.microsoft.com/office/drawing/2014/main" id="{3D18D350-742E-4768-87C2-70B2AEB38E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24" name="Text Box 7">
          <a:extLst>
            <a:ext uri="{FF2B5EF4-FFF2-40B4-BE49-F238E27FC236}">
              <a16:creationId xmlns:a16="http://schemas.microsoft.com/office/drawing/2014/main" id="{B7E34494-D65D-4B0E-B681-74DE005C88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25" name="Text Box 7">
          <a:extLst>
            <a:ext uri="{FF2B5EF4-FFF2-40B4-BE49-F238E27FC236}">
              <a16:creationId xmlns:a16="http://schemas.microsoft.com/office/drawing/2014/main" id="{E920CBB3-A6CE-4198-904E-768F1C068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26" name="Text Box 7">
          <a:extLst>
            <a:ext uri="{FF2B5EF4-FFF2-40B4-BE49-F238E27FC236}">
              <a16:creationId xmlns:a16="http://schemas.microsoft.com/office/drawing/2014/main" id="{AA58B5EB-9DC6-4C61-8397-87843D213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27" name="Text Box 7">
          <a:extLst>
            <a:ext uri="{FF2B5EF4-FFF2-40B4-BE49-F238E27FC236}">
              <a16:creationId xmlns:a16="http://schemas.microsoft.com/office/drawing/2014/main" id="{E987CFA8-05FF-4107-9C6C-4E763AE2E4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28" name="Text Box 7">
          <a:extLst>
            <a:ext uri="{FF2B5EF4-FFF2-40B4-BE49-F238E27FC236}">
              <a16:creationId xmlns:a16="http://schemas.microsoft.com/office/drawing/2014/main" id="{9CE258D3-DFBE-41B2-B73B-EEE7A72764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29" name="Text Box 7">
          <a:extLst>
            <a:ext uri="{FF2B5EF4-FFF2-40B4-BE49-F238E27FC236}">
              <a16:creationId xmlns:a16="http://schemas.microsoft.com/office/drawing/2014/main" id="{B56DADC6-9F62-4CC6-BD6A-3536A7A2D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30" name="Text Box 7">
          <a:extLst>
            <a:ext uri="{FF2B5EF4-FFF2-40B4-BE49-F238E27FC236}">
              <a16:creationId xmlns:a16="http://schemas.microsoft.com/office/drawing/2014/main" id="{43533F1F-C0A8-45E3-9960-CE181E5BB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31" name="Text Box 7">
          <a:extLst>
            <a:ext uri="{FF2B5EF4-FFF2-40B4-BE49-F238E27FC236}">
              <a16:creationId xmlns:a16="http://schemas.microsoft.com/office/drawing/2014/main" id="{FC9635B9-1624-4508-A312-09925F631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32" name="Text Box 7">
          <a:extLst>
            <a:ext uri="{FF2B5EF4-FFF2-40B4-BE49-F238E27FC236}">
              <a16:creationId xmlns:a16="http://schemas.microsoft.com/office/drawing/2014/main" id="{022CAB78-0E4B-4A65-B81D-526F98CFE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33" name="Text Box 7">
          <a:extLst>
            <a:ext uri="{FF2B5EF4-FFF2-40B4-BE49-F238E27FC236}">
              <a16:creationId xmlns:a16="http://schemas.microsoft.com/office/drawing/2014/main" id="{9AA199B3-7ABC-4E92-B347-089E74A57D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34" name="Text Box 7">
          <a:extLst>
            <a:ext uri="{FF2B5EF4-FFF2-40B4-BE49-F238E27FC236}">
              <a16:creationId xmlns:a16="http://schemas.microsoft.com/office/drawing/2014/main" id="{70EE6D0C-88A7-4D65-B993-0FCB72AF83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35" name="Text Box 7">
          <a:extLst>
            <a:ext uri="{FF2B5EF4-FFF2-40B4-BE49-F238E27FC236}">
              <a16:creationId xmlns:a16="http://schemas.microsoft.com/office/drawing/2014/main" id="{4759255E-AEB8-422E-8BD4-39BDB5707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36" name="Text Box 7">
          <a:extLst>
            <a:ext uri="{FF2B5EF4-FFF2-40B4-BE49-F238E27FC236}">
              <a16:creationId xmlns:a16="http://schemas.microsoft.com/office/drawing/2014/main" id="{DD6996F7-C34B-4D2E-9F96-FFB147CF3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37" name="Text Box 7">
          <a:extLst>
            <a:ext uri="{FF2B5EF4-FFF2-40B4-BE49-F238E27FC236}">
              <a16:creationId xmlns:a16="http://schemas.microsoft.com/office/drawing/2014/main" id="{02E7CA89-AC62-42E8-A553-EE8B77F5D6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38" name="Text Box 7">
          <a:extLst>
            <a:ext uri="{FF2B5EF4-FFF2-40B4-BE49-F238E27FC236}">
              <a16:creationId xmlns:a16="http://schemas.microsoft.com/office/drawing/2014/main" id="{36464E28-20DB-46F1-84C0-FBAD3362DD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39" name="Text Box 7">
          <a:extLst>
            <a:ext uri="{FF2B5EF4-FFF2-40B4-BE49-F238E27FC236}">
              <a16:creationId xmlns:a16="http://schemas.microsoft.com/office/drawing/2014/main" id="{31985C8D-ACD9-4857-A777-6D9C8590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40" name="Text Box 7">
          <a:extLst>
            <a:ext uri="{FF2B5EF4-FFF2-40B4-BE49-F238E27FC236}">
              <a16:creationId xmlns:a16="http://schemas.microsoft.com/office/drawing/2014/main" id="{F92D2C01-5FD2-4D55-B9A7-411D2B19B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41" name="Text Box 7">
          <a:extLst>
            <a:ext uri="{FF2B5EF4-FFF2-40B4-BE49-F238E27FC236}">
              <a16:creationId xmlns:a16="http://schemas.microsoft.com/office/drawing/2014/main" id="{8C576C06-6632-4D70-B7C6-21B38C78B1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42" name="Text Box 7">
          <a:extLst>
            <a:ext uri="{FF2B5EF4-FFF2-40B4-BE49-F238E27FC236}">
              <a16:creationId xmlns:a16="http://schemas.microsoft.com/office/drawing/2014/main" id="{7438FB81-295F-4172-9BCE-89E222924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43" name="Text Box 7">
          <a:extLst>
            <a:ext uri="{FF2B5EF4-FFF2-40B4-BE49-F238E27FC236}">
              <a16:creationId xmlns:a16="http://schemas.microsoft.com/office/drawing/2014/main" id="{8B1B23D7-076A-4996-87DB-25F3987EC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44" name="Text Box 7">
          <a:extLst>
            <a:ext uri="{FF2B5EF4-FFF2-40B4-BE49-F238E27FC236}">
              <a16:creationId xmlns:a16="http://schemas.microsoft.com/office/drawing/2014/main" id="{4B481835-93B0-46B5-9447-61049DA6B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45" name="Text Box 7">
          <a:extLst>
            <a:ext uri="{FF2B5EF4-FFF2-40B4-BE49-F238E27FC236}">
              <a16:creationId xmlns:a16="http://schemas.microsoft.com/office/drawing/2014/main" id="{F8461509-587C-499A-8EDF-C419209FD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46" name="Text Box 7">
          <a:extLst>
            <a:ext uri="{FF2B5EF4-FFF2-40B4-BE49-F238E27FC236}">
              <a16:creationId xmlns:a16="http://schemas.microsoft.com/office/drawing/2014/main" id="{D85036E6-15C5-4F2D-9EDD-FCF78B55D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47" name="Text Box 7">
          <a:extLst>
            <a:ext uri="{FF2B5EF4-FFF2-40B4-BE49-F238E27FC236}">
              <a16:creationId xmlns:a16="http://schemas.microsoft.com/office/drawing/2014/main" id="{CCAD3487-4F02-45FE-99E9-7CBFA77147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48" name="Text Box 7">
          <a:extLst>
            <a:ext uri="{FF2B5EF4-FFF2-40B4-BE49-F238E27FC236}">
              <a16:creationId xmlns:a16="http://schemas.microsoft.com/office/drawing/2014/main" id="{810D3DE1-D938-4EFC-B599-A8EC87644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49" name="Text Box 7">
          <a:extLst>
            <a:ext uri="{FF2B5EF4-FFF2-40B4-BE49-F238E27FC236}">
              <a16:creationId xmlns:a16="http://schemas.microsoft.com/office/drawing/2014/main" id="{91932557-8484-4E53-8A50-DA91955CC1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50" name="Text Box 7">
          <a:extLst>
            <a:ext uri="{FF2B5EF4-FFF2-40B4-BE49-F238E27FC236}">
              <a16:creationId xmlns:a16="http://schemas.microsoft.com/office/drawing/2014/main" id="{4DC579C4-41E7-4336-9197-47B1861B6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51" name="Text Box 7">
          <a:extLst>
            <a:ext uri="{FF2B5EF4-FFF2-40B4-BE49-F238E27FC236}">
              <a16:creationId xmlns:a16="http://schemas.microsoft.com/office/drawing/2014/main" id="{23E420B5-081D-4F83-AB2B-3EC43EE1B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52" name="Text Box 7">
          <a:extLst>
            <a:ext uri="{FF2B5EF4-FFF2-40B4-BE49-F238E27FC236}">
              <a16:creationId xmlns:a16="http://schemas.microsoft.com/office/drawing/2014/main" id="{74DB541F-A36F-4A66-9E09-162601308D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53" name="Text Box 7">
          <a:extLst>
            <a:ext uri="{FF2B5EF4-FFF2-40B4-BE49-F238E27FC236}">
              <a16:creationId xmlns:a16="http://schemas.microsoft.com/office/drawing/2014/main" id="{1CCE29B6-7CB0-40A3-9A2D-AAD9D1F59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54" name="Text Box 7">
          <a:extLst>
            <a:ext uri="{FF2B5EF4-FFF2-40B4-BE49-F238E27FC236}">
              <a16:creationId xmlns:a16="http://schemas.microsoft.com/office/drawing/2014/main" id="{C1119288-B690-4EC5-BBF0-94C74EDA31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55" name="Text Box 7">
          <a:extLst>
            <a:ext uri="{FF2B5EF4-FFF2-40B4-BE49-F238E27FC236}">
              <a16:creationId xmlns:a16="http://schemas.microsoft.com/office/drawing/2014/main" id="{AB0364A9-10EE-42AF-9E8D-A21A3E1EF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56" name="Text Box 7">
          <a:extLst>
            <a:ext uri="{FF2B5EF4-FFF2-40B4-BE49-F238E27FC236}">
              <a16:creationId xmlns:a16="http://schemas.microsoft.com/office/drawing/2014/main" id="{2BAF8C36-1162-4974-BC8C-045162233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57" name="Text Box 7">
          <a:extLst>
            <a:ext uri="{FF2B5EF4-FFF2-40B4-BE49-F238E27FC236}">
              <a16:creationId xmlns:a16="http://schemas.microsoft.com/office/drawing/2014/main" id="{E025C25D-310B-4D86-B011-3A006D9A2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58" name="Text Box 7">
          <a:extLst>
            <a:ext uri="{FF2B5EF4-FFF2-40B4-BE49-F238E27FC236}">
              <a16:creationId xmlns:a16="http://schemas.microsoft.com/office/drawing/2014/main" id="{68365C9E-6628-4FD2-A0FD-C9EBD3B75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59" name="Text Box 7">
          <a:extLst>
            <a:ext uri="{FF2B5EF4-FFF2-40B4-BE49-F238E27FC236}">
              <a16:creationId xmlns:a16="http://schemas.microsoft.com/office/drawing/2014/main" id="{EB71644E-C50F-45AE-9AEE-D0BC2A540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60" name="Text Box 7">
          <a:extLst>
            <a:ext uri="{FF2B5EF4-FFF2-40B4-BE49-F238E27FC236}">
              <a16:creationId xmlns:a16="http://schemas.microsoft.com/office/drawing/2014/main" id="{246B1F53-7867-4EE9-9949-D41AAB75C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61" name="Text Box 7">
          <a:extLst>
            <a:ext uri="{FF2B5EF4-FFF2-40B4-BE49-F238E27FC236}">
              <a16:creationId xmlns:a16="http://schemas.microsoft.com/office/drawing/2014/main" id="{80013D3E-B18C-4A14-BE1F-C9A6521C2D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62" name="Text Box 7">
          <a:extLst>
            <a:ext uri="{FF2B5EF4-FFF2-40B4-BE49-F238E27FC236}">
              <a16:creationId xmlns:a16="http://schemas.microsoft.com/office/drawing/2014/main" id="{EF7A7AAF-CA75-4063-879E-6CD3CBA29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63" name="Text Box 7">
          <a:extLst>
            <a:ext uri="{FF2B5EF4-FFF2-40B4-BE49-F238E27FC236}">
              <a16:creationId xmlns:a16="http://schemas.microsoft.com/office/drawing/2014/main" id="{530B7460-B21D-4AE4-B71B-615A68147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64" name="Text Box 7">
          <a:extLst>
            <a:ext uri="{FF2B5EF4-FFF2-40B4-BE49-F238E27FC236}">
              <a16:creationId xmlns:a16="http://schemas.microsoft.com/office/drawing/2014/main" id="{206AB55A-D001-40A2-9D21-EE83857A58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65" name="Text Box 7">
          <a:extLst>
            <a:ext uri="{FF2B5EF4-FFF2-40B4-BE49-F238E27FC236}">
              <a16:creationId xmlns:a16="http://schemas.microsoft.com/office/drawing/2014/main" id="{F6E2AA79-133F-4F94-9BBE-2D5C01549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66" name="Text Box 7">
          <a:extLst>
            <a:ext uri="{FF2B5EF4-FFF2-40B4-BE49-F238E27FC236}">
              <a16:creationId xmlns:a16="http://schemas.microsoft.com/office/drawing/2014/main" id="{F1984FAA-837F-4F25-A329-BE0BE2204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67" name="Text Box 7">
          <a:extLst>
            <a:ext uri="{FF2B5EF4-FFF2-40B4-BE49-F238E27FC236}">
              <a16:creationId xmlns:a16="http://schemas.microsoft.com/office/drawing/2014/main" id="{7385B377-FDDA-45AA-A5D4-2F996B620A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68" name="Text Box 7">
          <a:extLst>
            <a:ext uri="{FF2B5EF4-FFF2-40B4-BE49-F238E27FC236}">
              <a16:creationId xmlns:a16="http://schemas.microsoft.com/office/drawing/2014/main" id="{E5780448-6F22-4798-97A1-3F089438D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69" name="Text Box 7">
          <a:extLst>
            <a:ext uri="{FF2B5EF4-FFF2-40B4-BE49-F238E27FC236}">
              <a16:creationId xmlns:a16="http://schemas.microsoft.com/office/drawing/2014/main" id="{28CC0EEE-599A-4571-AB0F-E6C498E8C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70" name="Text Box 7">
          <a:extLst>
            <a:ext uri="{FF2B5EF4-FFF2-40B4-BE49-F238E27FC236}">
              <a16:creationId xmlns:a16="http://schemas.microsoft.com/office/drawing/2014/main" id="{53F49279-94A0-473E-944A-621CF22A71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71" name="Text Box 7">
          <a:extLst>
            <a:ext uri="{FF2B5EF4-FFF2-40B4-BE49-F238E27FC236}">
              <a16:creationId xmlns:a16="http://schemas.microsoft.com/office/drawing/2014/main" id="{565C8C3D-8240-40F9-B127-624CBDC3D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72" name="Text Box 7">
          <a:extLst>
            <a:ext uri="{FF2B5EF4-FFF2-40B4-BE49-F238E27FC236}">
              <a16:creationId xmlns:a16="http://schemas.microsoft.com/office/drawing/2014/main" id="{308CFB10-751E-4CAE-BC9B-21A5DBAEAD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73" name="Text Box 7">
          <a:extLst>
            <a:ext uri="{FF2B5EF4-FFF2-40B4-BE49-F238E27FC236}">
              <a16:creationId xmlns:a16="http://schemas.microsoft.com/office/drawing/2014/main" id="{3FA178BB-B0A4-4B55-A920-67E587B05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74" name="Text Box 7">
          <a:extLst>
            <a:ext uri="{FF2B5EF4-FFF2-40B4-BE49-F238E27FC236}">
              <a16:creationId xmlns:a16="http://schemas.microsoft.com/office/drawing/2014/main" id="{F429F818-97D2-4E20-A0FF-F6171777F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75" name="Text Box 7">
          <a:extLst>
            <a:ext uri="{FF2B5EF4-FFF2-40B4-BE49-F238E27FC236}">
              <a16:creationId xmlns:a16="http://schemas.microsoft.com/office/drawing/2014/main" id="{7336E41F-9529-4366-A52E-CD9FB00960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76" name="Text Box 7">
          <a:extLst>
            <a:ext uri="{FF2B5EF4-FFF2-40B4-BE49-F238E27FC236}">
              <a16:creationId xmlns:a16="http://schemas.microsoft.com/office/drawing/2014/main" id="{6BAF405A-1082-4E7A-B2FB-ABBA8808A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77" name="Text Box 7">
          <a:extLst>
            <a:ext uri="{FF2B5EF4-FFF2-40B4-BE49-F238E27FC236}">
              <a16:creationId xmlns:a16="http://schemas.microsoft.com/office/drawing/2014/main" id="{8FE25D06-1CB6-404D-8CFC-E0FAF4D65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78" name="Text Box 7">
          <a:extLst>
            <a:ext uri="{FF2B5EF4-FFF2-40B4-BE49-F238E27FC236}">
              <a16:creationId xmlns:a16="http://schemas.microsoft.com/office/drawing/2014/main" id="{023241AD-7835-47A7-8047-172BFB02C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79" name="Text Box 7">
          <a:extLst>
            <a:ext uri="{FF2B5EF4-FFF2-40B4-BE49-F238E27FC236}">
              <a16:creationId xmlns:a16="http://schemas.microsoft.com/office/drawing/2014/main" id="{2B2437E9-8E9E-4A06-B895-FE80499C6B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80" name="Text Box 7">
          <a:extLst>
            <a:ext uri="{FF2B5EF4-FFF2-40B4-BE49-F238E27FC236}">
              <a16:creationId xmlns:a16="http://schemas.microsoft.com/office/drawing/2014/main" id="{839B9539-EA27-456A-BB64-F6D7896F1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81" name="Text Box 7">
          <a:extLst>
            <a:ext uri="{FF2B5EF4-FFF2-40B4-BE49-F238E27FC236}">
              <a16:creationId xmlns:a16="http://schemas.microsoft.com/office/drawing/2014/main" id="{B925B638-36C7-4587-AAAF-803F686A4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82" name="Text Box 7">
          <a:extLst>
            <a:ext uri="{FF2B5EF4-FFF2-40B4-BE49-F238E27FC236}">
              <a16:creationId xmlns:a16="http://schemas.microsoft.com/office/drawing/2014/main" id="{C5DE55DF-CDAB-4A12-B842-099C938A5D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83" name="Text Box 7">
          <a:extLst>
            <a:ext uri="{FF2B5EF4-FFF2-40B4-BE49-F238E27FC236}">
              <a16:creationId xmlns:a16="http://schemas.microsoft.com/office/drawing/2014/main" id="{F9C9C324-D382-4E5D-8300-0D88CE399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84" name="Text Box 7">
          <a:extLst>
            <a:ext uri="{FF2B5EF4-FFF2-40B4-BE49-F238E27FC236}">
              <a16:creationId xmlns:a16="http://schemas.microsoft.com/office/drawing/2014/main" id="{D9D6A0B3-6418-48EB-9AAB-DC0DE9A48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85" name="Text Box 7">
          <a:extLst>
            <a:ext uri="{FF2B5EF4-FFF2-40B4-BE49-F238E27FC236}">
              <a16:creationId xmlns:a16="http://schemas.microsoft.com/office/drawing/2014/main" id="{E122C81B-AD1E-48D9-A91C-AFB622B6C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86" name="Text Box 7">
          <a:extLst>
            <a:ext uri="{FF2B5EF4-FFF2-40B4-BE49-F238E27FC236}">
              <a16:creationId xmlns:a16="http://schemas.microsoft.com/office/drawing/2014/main" id="{CEC22516-2363-43A9-9027-01BE89541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87" name="Text Box 7">
          <a:extLst>
            <a:ext uri="{FF2B5EF4-FFF2-40B4-BE49-F238E27FC236}">
              <a16:creationId xmlns:a16="http://schemas.microsoft.com/office/drawing/2014/main" id="{A2FEE1FD-E755-42D0-B19A-AC94FAA8F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88" name="Text Box 7">
          <a:extLst>
            <a:ext uri="{FF2B5EF4-FFF2-40B4-BE49-F238E27FC236}">
              <a16:creationId xmlns:a16="http://schemas.microsoft.com/office/drawing/2014/main" id="{3B34D272-7C5A-43A4-B538-2E46F636A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89" name="Text Box 7">
          <a:extLst>
            <a:ext uri="{FF2B5EF4-FFF2-40B4-BE49-F238E27FC236}">
              <a16:creationId xmlns:a16="http://schemas.microsoft.com/office/drawing/2014/main" id="{02BE4B53-36D9-453A-9DAE-2766389B8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90" name="Text Box 7">
          <a:extLst>
            <a:ext uri="{FF2B5EF4-FFF2-40B4-BE49-F238E27FC236}">
              <a16:creationId xmlns:a16="http://schemas.microsoft.com/office/drawing/2014/main" id="{FF17A412-5787-4D3A-BBD8-D2A20EC96E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91" name="Text Box 7">
          <a:extLst>
            <a:ext uri="{FF2B5EF4-FFF2-40B4-BE49-F238E27FC236}">
              <a16:creationId xmlns:a16="http://schemas.microsoft.com/office/drawing/2014/main" id="{4DA82BFF-1016-42CB-A592-3D6802402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92" name="Text Box 7">
          <a:extLst>
            <a:ext uri="{FF2B5EF4-FFF2-40B4-BE49-F238E27FC236}">
              <a16:creationId xmlns:a16="http://schemas.microsoft.com/office/drawing/2014/main" id="{E83E2C9C-8A56-4F8E-87D4-6F1B444D0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93" name="Text Box 7">
          <a:extLst>
            <a:ext uri="{FF2B5EF4-FFF2-40B4-BE49-F238E27FC236}">
              <a16:creationId xmlns:a16="http://schemas.microsoft.com/office/drawing/2014/main" id="{E7A7F889-76A4-4030-90BA-F808865A8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94" name="Text Box 7">
          <a:extLst>
            <a:ext uri="{FF2B5EF4-FFF2-40B4-BE49-F238E27FC236}">
              <a16:creationId xmlns:a16="http://schemas.microsoft.com/office/drawing/2014/main" id="{D3ACD6CA-F05D-48E6-9824-A985EC85F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95" name="Text Box 7">
          <a:extLst>
            <a:ext uri="{FF2B5EF4-FFF2-40B4-BE49-F238E27FC236}">
              <a16:creationId xmlns:a16="http://schemas.microsoft.com/office/drawing/2014/main" id="{19F9B037-9BE0-47CB-9CD3-470BF12995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96" name="Text Box 7">
          <a:extLst>
            <a:ext uri="{FF2B5EF4-FFF2-40B4-BE49-F238E27FC236}">
              <a16:creationId xmlns:a16="http://schemas.microsoft.com/office/drawing/2014/main" id="{F7821005-D148-495C-8746-7F0E65867B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97" name="Text Box 7">
          <a:extLst>
            <a:ext uri="{FF2B5EF4-FFF2-40B4-BE49-F238E27FC236}">
              <a16:creationId xmlns:a16="http://schemas.microsoft.com/office/drawing/2014/main" id="{BDC6E811-1116-40F1-A204-0E54DF0C1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98" name="Text Box 7">
          <a:extLst>
            <a:ext uri="{FF2B5EF4-FFF2-40B4-BE49-F238E27FC236}">
              <a16:creationId xmlns:a16="http://schemas.microsoft.com/office/drawing/2014/main" id="{6B6773A7-2E6B-4093-9F6F-2AD90ADB58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399" name="Text Box 7">
          <a:extLst>
            <a:ext uri="{FF2B5EF4-FFF2-40B4-BE49-F238E27FC236}">
              <a16:creationId xmlns:a16="http://schemas.microsoft.com/office/drawing/2014/main" id="{3C62E785-F070-4DB7-8559-F8B2886B83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00" name="Text Box 7">
          <a:extLst>
            <a:ext uri="{FF2B5EF4-FFF2-40B4-BE49-F238E27FC236}">
              <a16:creationId xmlns:a16="http://schemas.microsoft.com/office/drawing/2014/main" id="{01DEA17F-C2DA-4551-B6DC-71E8DCF52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01" name="Text Box 7">
          <a:extLst>
            <a:ext uri="{FF2B5EF4-FFF2-40B4-BE49-F238E27FC236}">
              <a16:creationId xmlns:a16="http://schemas.microsoft.com/office/drawing/2014/main" id="{D033F1F2-873A-44B4-B6A9-A01812FC1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02" name="Text Box 7">
          <a:extLst>
            <a:ext uri="{FF2B5EF4-FFF2-40B4-BE49-F238E27FC236}">
              <a16:creationId xmlns:a16="http://schemas.microsoft.com/office/drawing/2014/main" id="{597C480C-1113-4700-914C-C2477C615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03" name="Text Box 7">
          <a:extLst>
            <a:ext uri="{FF2B5EF4-FFF2-40B4-BE49-F238E27FC236}">
              <a16:creationId xmlns:a16="http://schemas.microsoft.com/office/drawing/2014/main" id="{79D5504E-FE9A-432F-86F3-4473B566ED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04" name="Text Box 7">
          <a:extLst>
            <a:ext uri="{FF2B5EF4-FFF2-40B4-BE49-F238E27FC236}">
              <a16:creationId xmlns:a16="http://schemas.microsoft.com/office/drawing/2014/main" id="{B9EAE76B-F0D1-4AB5-82A5-B09555647B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05" name="Text Box 7">
          <a:extLst>
            <a:ext uri="{FF2B5EF4-FFF2-40B4-BE49-F238E27FC236}">
              <a16:creationId xmlns:a16="http://schemas.microsoft.com/office/drawing/2014/main" id="{D0184A3B-C1FC-4031-9E48-6EEBBE4192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06" name="Text Box 7">
          <a:extLst>
            <a:ext uri="{FF2B5EF4-FFF2-40B4-BE49-F238E27FC236}">
              <a16:creationId xmlns:a16="http://schemas.microsoft.com/office/drawing/2014/main" id="{66CD5614-CB80-4ADD-B590-5D0A62E1BE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07" name="Text Box 7">
          <a:extLst>
            <a:ext uri="{FF2B5EF4-FFF2-40B4-BE49-F238E27FC236}">
              <a16:creationId xmlns:a16="http://schemas.microsoft.com/office/drawing/2014/main" id="{9A9050AF-E1C3-471D-A13C-4F041A7BE6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08" name="Text Box 7">
          <a:extLst>
            <a:ext uri="{FF2B5EF4-FFF2-40B4-BE49-F238E27FC236}">
              <a16:creationId xmlns:a16="http://schemas.microsoft.com/office/drawing/2014/main" id="{79FF604C-D946-4CE4-8E7A-857B5F0EFC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09" name="Text Box 7">
          <a:extLst>
            <a:ext uri="{FF2B5EF4-FFF2-40B4-BE49-F238E27FC236}">
              <a16:creationId xmlns:a16="http://schemas.microsoft.com/office/drawing/2014/main" id="{86785E5B-9177-427E-8442-59C75242F0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10" name="Text Box 7">
          <a:extLst>
            <a:ext uri="{FF2B5EF4-FFF2-40B4-BE49-F238E27FC236}">
              <a16:creationId xmlns:a16="http://schemas.microsoft.com/office/drawing/2014/main" id="{6182EE72-3295-48B3-ADA8-D2CB623F8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11" name="Text Box 7">
          <a:extLst>
            <a:ext uri="{FF2B5EF4-FFF2-40B4-BE49-F238E27FC236}">
              <a16:creationId xmlns:a16="http://schemas.microsoft.com/office/drawing/2014/main" id="{3C6C4F44-9C46-49BC-B65D-8D7F67446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12" name="Text Box 7">
          <a:extLst>
            <a:ext uri="{FF2B5EF4-FFF2-40B4-BE49-F238E27FC236}">
              <a16:creationId xmlns:a16="http://schemas.microsoft.com/office/drawing/2014/main" id="{C3B85EFE-D3A9-4871-8420-FD1D7F75B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13" name="Text Box 7">
          <a:extLst>
            <a:ext uri="{FF2B5EF4-FFF2-40B4-BE49-F238E27FC236}">
              <a16:creationId xmlns:a16="http://schemas.microsoft.com/office/drawing/2014/main" id="{87DC37C0-7ED3-40E9-BFEF-A1FE77ACB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14" name="Text Box 7">
          <a:extLst>
            <a:ext uri="{FF2B5EF4-FFF2-40B4-BE49-F238E27FC236}">
              <a16:creationId xmlns:a16="http://schemas.microsoft.com/office/drawing/2014/main" id="{3BE2DE11-B250-45FD-B0AD-04890497E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15" name="Text Box 7">
          <a:extLst>
            <a:ext uri="{FF2B5EF4-FFF2-40B4-BE49-F238E27FC236}">
              <a16:creationId xmlns:a16="http://schemas.microsoft.com/office/drawing/2014/main" id="{DEF58C49-063C-4E1C-90CC-FA65BE623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16" name="Text Box 7">
          <a:extLst>
            <a:ext uri="{FF2B5EF4-FFF2-40B4-BE49-F238E27FC236}">
              <a16:creationId xmlns:a16="http://schemas.microsoft.com/office/drawing/2014/main" id="{5AF9D0ED-C680-4A78-AE1D-00FF7DF7C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17" name="Text Box 7">
          <a:extLst>
            <a:ext uri="{FF2B5EF4-FFF2-40B4-BE49-F238E27FC236}">
              <a16:creationId xmlns:a16="http://schemas.microsoft.com/office/drawing/2014/main" id="{43670CF0-B1C7-4639-99B7-4CB5C5445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18" name="Text Box 7">
          <a:extLst>
            <a:ext uri="{FF2B5EF4-FFF2-40B4-BE49-F238E27FC236}">
              <a16:creationId xmlns:a16="http://schemas.microsoft.com/office/drawing/2014/main" id="{B56E9E66-3B16-40EB-9304-83B28EC55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19" name="Text Box 7">
          <a:extLst>
            <a:ext uri="{FF2B5EF4-FFF2-40B4-BE49-F238E27FC236}">
              <a16:creationId xmlns:a16="http://schemas.microsoft.com/office/drawing/2014/main" id="{3D7E380B-6618-41C8-9F3A-81AEFC16C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20" name="Text Box 7">
          <a:extLst>
            <a:ext uri="{FF2B5EF4-FFF2-40B4-BE49-F238E27FC236}">
              <a16:creationId xmlns:a16="http://schemas.microsoft.com/office/drawing/2014/main" id="{A846C03B-CA39-46C0-A41D-E02FBC87E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21" name="Text Box 7">
          <a:extLst>
            <a:ext uri="{FF2B5EF4-FFF2-40B4-BE49-F238E27FC236}">
              <a16:creationId xmlns:a16="http://schemas.microsoft.com/office/drawing/2014/main" id="{EF98100B-E518-4893-848A-3F21E8BACF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22" name="Text Box 7">
          <a:extLst>
            <a:ext uri="{FF2B5EF4-FFF2-40B4-BE49-F238E27FC236}">
              <a16:creationId xmlns:a16="http://schemas.microsoft.com/office/drawing/2014/main" id="{CB2DA0BD-DC75-48AC-A1C1-451B5CDA9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23" name="Text Box 7">
          <a:extLst>
            <a:ext uri="{FF2B5EF4-FFF2-40B4-BE49-F238E27FC236}">
              <a16:creationId xmlns:a16="http://schemas.microsoft.com/office/drawing/2014/main" id="{F0309D9E-758F-40FE-A9A6-09912D2E9F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24" name="Text Box 7">
          <a:extLst>
            <a:ext uri="{FF2B5EF4-FFF2-40B4-BE49-F238E27FC236}">
              <a16:creationId xmlns:a16="http://schemas.microsoft.com/office/drawing/2014/main" id="{F83B79A3-5CD4-42AD-9EA6-D8DA54B73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25" name="Text Box 7">
          <a:extLst>
            <a:ext uri="{FF2B5EF4-FFF2-40B4-BE49-F238E27FC236}">
              <a16:creationId xmlns:a16="http://schemas.microsoft.com/office/drawing/2014/main" id="{F2AB2E61-52AE-4460-98DE-28DAA99B37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26" name="Text Box 7">
          <a:extLst>
            <a:ext uri="{FF2B5EF4-FFF2-40B4-BE49-F238E27FC236}">
              <a16:creationId xmlns:a16="http://schemas.microsoft.com/office/drawing/2014/main" id="{199AAA71-0F4B-48A1-B93D-F5745257C9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27" name="Text Box 7">
          <a:extLst>
            <a:ext uri="{FF2B5EF4-FFF2-40B4-BE49-F238E27FC236}">
              <a16:creationId xmlns:a16="http://schemas.microsoft.com/office/drawing/2014/main" id="{957884D4-4986-4F97-9047-6F67FF5B8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28" name="Text Box 7">
          <a:extLst>
            <a:ext uri="{FF2B5EF4-FFF2-40B4-BE49-F238E27FC236}">
              <a16:creationId xmlns:a16="http://schemas.microsoft.com/office/drawing/2014/main" id="{05D99EA8-FD59-4ACA-9F94-0188EA6D8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29" name="Text Box 7">
          <a:extLst>
            <a:ext uri="{FF2B5EF4-FFF2-40B4-BE49-F238E27FC236}">
              <a16:creationId xmlns:a16="http://schemas.microsoft.com/office/drawing/2014/main" id="{914279B2-905E-4BD0-A295-7285B34F2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30" name="Text Box 7">
          <a:extLst>
            <a:ext uri="{FF2B5EF4-FFF2-40B4-BE49-F238E27FC236}">
              <a16:creationId xmlns:a16="http://schemas.microsoft.com/office/drawing/2014/main" id="{271CE3D5-9AC1-44B8-8730-A5BB2003DC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31" name="Text Box 7">
          <a:extLst>
            <a:ext uri="{FF2B5EF4-FFF2-40B4-BE49-F238E27FC236}">
              <a16:creationId xmlns:a16="http://schemas.microsoft.com/office/drawing/2014/main" id="{F1891B66-EA59-4559-9AD7-F8298B7D54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32" name="Text Box 7">
          <a:extLst>
            <a:ext uri="{FF2B5EF4-FFF2-40B4-BE49-F238E27FC236}">
              <a16:creationId xmlns:a16="http://schemas.microsoft.com/office/drawing/2014/main" id="{DE99DA53-805B-40AA-8805-9D3440AC1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33" name="Text Box 7">
          <a:extLst>
            <a:ext uri="{FF2B5EF4-FFF2-40B4-BE49-F238E27FC236}">
              <a16:creationId xmlns:a16="http://schemas.microsoft.com/office/drawing/2014/main" id="{5F64F26E-EDED-4588-A2A9-F52F9F821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34" name="Text Box 7">
          <a:extLst>
            <a:ext uri="{FF2B5EF4-FFF2-40B4-BE49-F238E27FC236}">
              <a16:creationId xmlns:a16="http://schemas.microsoft.com/office/drawing/2014/main" id="{AA7D284D-EEF0-4176-8FB2-9235FC1FB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35" name="Text Box 7">
          <a:extLst>
            <a:ext uri="{FF2B5EF4-FFF2-40B4-BE49-F238E27FC236}">
              <a16:creationId xmlns:a16="http://schemas.microsoft.com/office/drawing/2014/main" id="{D13B263E-D05E-4C1B-870A-AC303BAD2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36" name="Text Box 7">
          <a:extLst>
            <a:ext uri="{FF2B5EF4-FFF2-40B4-BE49-F238E27FC236}">
              <a16:creationId xmlns:a16="http://schemas.microsoft.com/office/drawing/2014/main" id="{22CB881F-E74F-4293-9FB8-36F86307C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37" name="Text Box 7">
          <a:extLst>
            <a:ext uri="{FF2B5EF4-FFF2-40B4-BE49-F238E27FC236}">
              <a16:creationId xmlns:a16="http://schemas.microsoft.com/office/drawing/2014/main" id="{03FD88DF-CF6D-4E7F-9639-8B6122411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38" name="Text Box 7">
          <a:extLst>
            <a:ext uri="{FF2B5EF4-FFF2-40B4-BE49-F238E27FC236}">
              <a16:creationId xmlns:a16="http://schemas.microsoft.com/office/drawing/2014/main" id="{966942D0-87B1-4102-B26F-7F72E04F95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39" name="Text Box 7">
          <a:extLst>
            <a:ext uri="{FF2B5EF4-FFF2-40B4-BE49-F238E27FC236}">
              <a16:creationId xmlns:a16="http://schemas.microsoft.com/office/drawing/2014/main" id="{476C41CC-70B3-461C-83D8-42D016EDE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40" name="Text Box 7">
          <a:extLst>
            <a:ext uri="{FF2B5EF4-FFF2-40B4-BE49-F238E27FC236}">
              <a16:creationId xmlns:a16="http://schemas.microsoft.com/office/drawing/2014/main" id="{4C20A63B-0CAF-451E-A36B-4D2E4EE695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41" name="Text Box 7">
          <a:extLst>
            <a:ext uri="{FF2B5EF4-FFF2-40B4-BE49-F238E27FC236}">
              <a16:creationId xmlns:a16="http://schemas.microsoft.com/office/drawing/2014/main" id="{09F574AD-B3F5-48A0-B59E-D5CF718CE2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42" name="Text Box 7">
          <a:extLst>
            <a:ext uri="{FF2B5EF4-FFF2-40B4-BE49-F238E27FC236}">
              <a16:creationId xmlns:a16="http://schemas.microsoft.com/office/drawing/2014/main" id="{7EAAD25B-0F1A-4718-8169-BE18DCB085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43" name="Text Box 7">
          <a:extLst>
            <a:ext uri="{FF2B5EF4-FFF2-40B4-BE49-F238E27FC236}">
              <a16:creationId xmlns:a16="http://schemas.microsoft.com/office/drawing/2014/main" id="{CD7D09AF-56B0-4B04-9FAA-6F141FF9DA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44" name="Text Box 7">
          <a:extLst>
            <a:ext uri="{FF2B5EF4-FFF2-40B4-BE49-F238E27FC236}">
              <a16:creationId xmlns:a16="http://schemas.microsoft.com/office/drawing/2014/main" id="{ADC21026-ABAB-45A7-ADCF-6F7D0E513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45" name="Text Box 7">
          <a:extLst>
            <a:ext uri="{FF2B5EF4-FFF2-40B4-BE49-F238E27FC236}">
              <a16:creationId xmlns:a16="http://schemas.microsoft.com/office/drawing/2014/main" id="{EBFCBDFB-DAEC-4F3A-8E45-6617EAA2F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46" name="Text Box 7">
          <a:extLst>
            <a:ext uri="{FF2B5EF4-FFF2-40B4-BE49-F238E27FC236}">
              <a16:creationId xmlns:a16="http://schemas.microsoft.com/office/drawing/2014/main" id="{6F98068A-CCD5-4F5C-8B2E-FB38AF454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47" name="Text Box 7">
          <a:extLst>
            <a:ext uri="{FF2B5EF4-FFF2-40B4-BE49-F238E27FC236}">
              <a16:creationId xmlns:a16="http://schemas.microsoft.com/office/drawing/2014/main" id="{1441547E-6324-41A4-99FD-7F49158D1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48" name="Text Box 7">
          <a:extLst>
            <a:ext uri="{FF2B5EF4-FFF2-40B4-BE49-F238E27FC236}">
              <a16:creationId xmlns:a16="http://schemas.microsoft.com/office/drawing/2014/main" id="{8A47E816-7E4F-4664-8EA1-FEE64633B9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49" name="Text Box 7">
          <a:extLst>
            <a:ext uri="{FF2B5EF4-FFF2-40B4-BE49-F238E27FC236}">
              <a16:creationId xmlns:a16="http://schemas.microsoft.com/office/drawing/2014/main" id="{2DC7A72A-953D-4105-BADC-2C9C895CE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50" name="Text Box 7">
          <a:extLst>
            <a:ext uri="{FF2B5EF4-FFF2-40B4-BE49-F238E27FC236}">
              <a16:creationId xmlns:a16="http://schemas.microsoft.com/office/drawing/2014/main" id="{C2438DD2-F3EB-4FE3-93E3-EAF2E174DC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51" name="Text Box 7">
          <a:extLst>
            <a:ext uri="{FF2B5EF4-FFF2-40B4-BE49-F238E27FC236}">
              <a16:creationId xmlns:a16="http://schemas.microsoft.com/office/drawing/2014/main" id="{F441947A-D852-45DD-9481-2C632F0844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52" name="Text Box 7">
          <a:extLst>
            <a:ext uri="{FF2B5EF4-FFF2-40B4-BE49-F238E27FC236}">
              <a16:creationId xmlns:a16="http://schemas.microsoft.com/office/drawing/2014/main" id="{385237A3-CA49-4848-99EF-06A2F9A5C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53" name="Text Box 7">
          <a:extLst>
            <a:ext uri="{FF2B5EF4-FFF2-40B4-BE49-F238E27FC236}">
              <a16:creationId xmlns:a16="http://schemas.microsoft.com/office/drawing/2014/main" id="{2C69249B-226C-443C-BE84-2CBC62F0B0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54" name="Text Box 7">
          <a:extLst>
            <a:ext uri="{FF2B5EF4-FFF2-40B4-BE49-F238E27FC236}">
              <a16:creationId xmlns:a16="http://schemas.microsoft.com/office/drawing/2014/main" id="{E771351D-8E2C-427A-8955-CA22C5229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55" name="Text Box 7">
          <a:extLst>
            <a:ext uri="{FF2B5EF4-FFF2-40B4-BE49-F238E27FC236}">
              <a16:creationId xmlns:a16="http://schemas.microsoft.com/office/drawing/2014/main" id="{CBEB642F-0F02-4653-A59E-B67D556D4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56" name="Text Box 7">
          <a:extLst>
            <a:ext uri="{FF2B5EF4-FFF2-40B4-BE49-F238E27FC236}">
              <a16:creationId xmlns:a16="http://schemas.microsoft.com/office/drawing/2014/main" id="{46C8D6F2-BF04-47A7-9A6B-577F24F20C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57" name="Text Box 7">
          <a:extLst>
            <a:ext uri="{FF2B5EF4-FFF2-40B4-BE49-F238E27FC236}">
              <a16:creationId xmlns:a16="http://schemas.microsoft.com/office/drawing/2014/main" id="{9DC7D584-EBFD-4C77-A7B6-A70EA4D05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58" name="Text Box 7">
          <a:extLst>
            <a:ext uri="{FF2B5EF4-FFF2-40B4-BE49-F238E27FC236}">
              <a16:creationId xmlns:a16="http://schemas.microsoft.com/office/drawing/2014/main" id="{EE5BD7EC-CDC0-407B-90BD-016D1D9BF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59" name="Text Box 7">
          <a:extLst>
            <a:ext uri="{FF2B5EF4-FFF2-40B4-BE49-F238E27FC236}">
              <a16:creationId xmlns:a16="http://schemas.microsoft.com/office/drawing/2014/main" id="{5D34EDD2-6551-4B88-A73C-5E0072B9B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60" name="Text Box 7">
          <a:extLst>
            <a:ext uri="{FF2B5EF4-FFF2-40B4-BE49-F238E27FC236}">
              <a16:creationId xmlns:a16="http://schemas.microsoft.com/office/drawing/2014/main" id="{CD0913D6-68E0-4487-8A76-9071C06D64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61" name="Text Box 7">
          <a:extLst>
            <a:ext uri="{FF2B5EF4-FFF2-40B4-BE49-F238E27FC236}">
              <a16:creationId xmlns:a16="http://schemas.microsoft.com/office/drawing/2014/main" id="{347A7491-DD8F-47E2-B042-88C580E97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62" name="Text Box 7">
          <a:extLst>
            <a:ext uri="{FF2B5EF4-FFF2-40B4-BE49-F238E27FC236}">
              <a16:creationId xmlns:a16="http://schemas.microsoft.com/office/drawing/2014/main" id="{18BF1532-B987-411A-B558-A4356A5F86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63" name="Text Box 7">
          <a:extLst>
            <a:ext uri="{FF2B5EF4-FFF2-40B4-BE49-F238E27FC236}">
              <a16:creationId xmlns:a16="http://schemas.microsoft.com/office/drawing/2014/main" id="{C2A3E17A-3706-4D84-B36F-410528AB75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64" name="Text Box 7">
          <a:extLst>
            <a:ext uri="{FF2B5EF4-FFF2-40B4-BE49-F238E27FC236}">
              <a16:creationId xmlns:a16="http://schemas.microsoft.com/office/drawing/2014/main" id="{2919EFE4-722A-4E27-A2B8-5592DCBD9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65" name="Text Box 7">
          <a:extLst>
            <a:ext uri="{FF2B5EF4-FFF2-40B4-BE49-F238E27FC236}">
              <a16:creationId xmlns:a16="http://schemas.microsoft.com/office/drawing/2014/main" id="{65BC7FDA-C28E-48E7-8B0B-1E3CF42F7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66" name="Text Box 7">
          <a:extLst>
            <a:ext uri="{FF2B5EF4-FFF2-40B4-BE49-F238E27FC236}">
              <a16:creationId xmlns:a16="http://schemas.microsoft.com/office/drawing/2014/main" id="{0212B6ED-EDC9-4B16-B48A-BF1A2F1B7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67" name="Text Box 7">
          <a:extLst>
            <a:ext uri="{FF2B5EF4-FFF2-40B4-BE49-F238E27FC236}">
              <a16:creationId xmlns:a16="http://schemas.microsoft.com/office/drawing/2014/main" id="{7B0C9F53-1F06-4DAC-A906-96DB00FF6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68" name="Text Box 7">
          <a:extLst>
            <a:ext uri="{FF2B5EF4-FFF2-40B4-BE49-F238E27FC236}">
              <a16:creationId xmlns:a16="http://schemas.microsoft.com/office/drawing/2014/main" id="{DAFD934C-50F9-43A5-B8A7-0F1055F3A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69" name="Text Box 7">
          <a:extLst>
            <a:ext uri="{FF2B5EF4-FFF2-40B4-BE49-F238E27FC236}">
              <a16:creationId xmlns:a16="http://schemas.microsoft.com/office/drawing/2014/main" id="{E71B440B-175B-48CC-866A-9FCDDC759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6470" name="Text Box 7">
          <a:extLst>
            <a:ext uri="{FF2B5EF4-FFF2-40B4-BE49-F238E27FC236}">
              <a16:creationId xmlns:a16="http://schemas.microsoft.com/office/drawing/2014/main" id="{817349D5-BAEB-445C-AB98-D4A47E7BA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71" name="Text Box 7">
          <a:extLst>
            <a:ext uri="{FF2B5EF4-FFF2-40B4-BE49-F238E27FC236}">
              <a16:creationId xmlns:a16="http://schemas.microsoft.com/office/drawing/2014/main" id="{115287AF-BF3F-4608-BD82-4137C13F0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72" name="Text Box 7">
          <a:extLst>
            <a:ext uri="{FF2B5EF4-FFF2-40B4-BE49-F238E27FC236}">
              <a16:creationId xmlns:a16="http://schemas.microsoft.com/office/drawing/2014/main" id="{2EE81886-07A9-4C60-ACEC-2471798A6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73" name="Text Box 7">
          <a:extLst>
            <a:ext uri="{FF2B5EF4-FFF2-40B4-BE49-F238E27FC236}">
              <a16:creationId xmlns:a16="http://schemas.microsoft.com/office/drawing/2014/main" id="{A497B0FE-9AA5-4B2C-B020-11FD97FB9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74" name="Text Box 7">
          <a:extLst>
            <a:ext uri="{FF2B5EF4-FFF2-40B4-BE49-F238E27FC236}">
              <a16:creationId xmlns:a16="http://schemas.microsoft.com/office/drawing/2014/main" id="{27A1B120-3BF6-47A8-B6DA-1353431BD7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75" name="Text Box 7">
          <a:extLst>
            <a:ext uri="{FF2B5EF4-FFF2-40B4-BE49-F238E27FC236}">
              <a16:creationId xmlns:a16="http://schemas.microsoft.com/office/drawing/2014/main" id="{001EC0A3-136E-4EEE-8E58-6E32654FC1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76" name="Text Box 7">
          <a:extLst>
            <a:ext uri="{FF2B5EF4-FFF2-40B4-BE49-F238E27FC236}">
              <a16:creationId xmlns:a16="http://schemas.microsoft.com/office/drawing/2014/main" id="{46568A5A-C847-4082-8EF2-65D5DFC513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77" name="Text Box 7">
          <a:extLst>
            <a:ext uri="{FF2B5EF4-FFF2-40B4-BE49-F238E27FC236}">
              <a16:creationId xmlns:a16="http://schemas.microsoft.com/office/drawing/2014/main" id="{B71F9880-CE93-4F04-A98B-88EC847F5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78" name="Text Box 7">
          <a:extLst>
            <a:ext uri="{FF2B5EF4-FFF2-40B4-BE49-F238E27FC236}">
              <a16:creationId xmlns:a16="http://schemas.microsoft.com/office/drawing/2014/main" id="{5BF08C20-082F-4A19-97DC-BAEF5B1FC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79" name="Text Box 7">
          <a:extLst>
            <a:ext uri="{FF2B5EF4-FFF2-40B4-BE49-F238E27FC236}">
              <a16:creationId xmlns:a16="http://schemas.microsoft.com/office/drawing/2014/main" id="{3AF457BF-ADDD-4BB1-B36E-7D46D94E49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80" name="Text Box 7">
          <a:extLst>
            <a:ext uri="{FF2B5EF4-FFF2-40B4-BE49-F238E27FC236}">
              <a16:creationId xmlns:a16="http://schemas.microsoft.com/office/drawing/2014/main" id="{FD788388-33DF-444E-8C69-D7A84782ED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81" name="Text Box 7">
          <a:extLst>
            <a:ext uri="{FF2B5EF4-FFF2-40B4-BE49-F238E27FC236}">
              <a16:creationId xmlns:a16="http://schemas.microsoft.com/office/drawing/2014/main" id="{34E05C51-0188-469B-9A23-E713DECF7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82" name="Text Box 7">
          <a:extLst>
            <a:ext uri="{FF2B5EF4-FFF2-40B4-BE49-F238E27FC236}">
              <a16:creationId xmlns:a16="http://schemas.microsoft.com/office/drawing/2014/main" id="{2F372EC5-E8A3-4BCB-861A-9A93106B3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83" name="Text Box 7">
          <a:extLst>
            <a:ext uri="{FF2B5EF4-FFF2-40B4-BE49-F238E27FC236}">
              <a16:creationId xmlns:a16="http://schemas.microsoft.com/office/drawing/2014/main" id="{D1AEDB0A-881F-467C-9EBA-AFBB0CCC6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84" name="Text Box 7">
          <a:extLst>
            <a:ext uri="{FF2B5EF4-FFF2-40B4-BE49-F238E27FC236}">
              <a16:creationId xmlns:a16="http://schemas.microsoft.com/office/drawing/2014/main" id="{FEE318A6-8E58-4B16-86A7-A1FC0C582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85" name="Text Box 7">
          <a:extLst>
            <a:ext uri="{FF2B5EF4-FFF2-40B4-BE49-F238E27FC236}">
              <a16:creationId xmlns:a16="http://schemas.microsoft.com/office/drawing/2014/main" id="{CF6F8EFC-89D6-49FB-86FE-1BDFF49C59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86" name="Text Box 7">
          <a:extLst>
            <a:ext uri="{FF2B5EF4-FFF2-40B4-BE49-F238E27FC236}">
              <a16:creationId xmlns:a16="http://schemas.microsoft.com/office/drawing/2014/main" id="{721D8544-5064-423C-821E-FAF80DE18A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87" name="Text Box 7">
          <a:extLst>
            <a:ext uri="{FF2B5EF4-FFF2-40B4-BE49-F238E27FC236}">
              <a16:creationId xmlns:a16="http://schemas.microsoft.com/office/drawing/2014/main" id="{5883ED0C-8B20-40BF-9C66-7DD8600F5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88" name="Text Box 7">
          <a:extLst>
            <a:ext uri="{FF2B5EF4-FFF2-40B4-BE49-F238E27FC236}">
              <a16:creationId xmlns:a16="http://schemas.microsoft.com/office/drawing/2014/main" id="{20B7457D-0686-4FB9-8521-E98B73CA99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89" name="Text Box 7">
          <a:extLst>
            <a:ext uri="{FF2B5EF4-FFF2-40B4-BE49-F238E27FC236}">
              <a16:creationId xmlns:a16="http://schemas.microsoft.com/office/drawing/2014/main" id="{F76F216F-9E01-4062-A63F-48D501251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90" name="Text Box 7">
          <a:extLst>
            <a:ext uri="{FF2B5EF4-FFF2-40B4-BE49-F238E27FC236}">
              <a16:creationId xmlns:a16="http://schemas.microsoft.com/office/drawing/2014/main" id="{587101EC-5076-44C4-BF79-8976707CC3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91" name="Text Box 7">
          <a:extLst>
            <a:ext uri="{FF2B5EF4-FFF2-40B4-BE49-F238E27FC236}">
              <a16:creationId xmlns:a16="http://schemas.microsoft.com/office/drawing/2014/main" id="{BF42E768-9028-4980-88A4-2E73523E7D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92" name="Text Box 7">
          <a:extLst>
            <a:ext uri="{FF2B5EF4-FFF2-40B4-BE49-F238E27FC236}">
              <a16:creationId xmlns:a16="http://schemas.microsoft.com/office/drawing/2014/main" id="{88EE5D3B-8E26-4A64-A926-04CDC2C22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93" name="Text Box 7">
          <a:extLst>
            <a:ext uri="{FF2B5EF4-FFF2-40B4-BE49-F238E27FC236}">
              <a16:creationId xmlns:a16="http://schemas.microsoft.com/office/drawing/2014/main" id="{D1F74368-3921-4034-A002-9411C4BC7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94" name="Text Box 7">
          <a:extLst>
            <a:ext uri="{FF2B5EF4-FFF2-40B4-BE49-F238E27FC236}">
              <a16:creationId xmlns:a16="http://schemas.microsoft.com/office/drawing/2014/main" id="{35AB3422-4CCB-4BEA-9DDB-EE3C9C0ED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95" name="Text Box 7">
          <a:extLst>
            <a:ext uri="{FF2B5EF4-FFF2-40B4-BE49-F238E27FC236}">
              <a16:creationId xmlns:a16="http://schemas.microsoft.com/office/drawing/2014/main" id="{7AF1329B-569A-4BA4-9A8F-D1D16D91E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96" name="Text Box 7">
          <a:extLst>
            <a:ext uri="{FF2B5EF4-FFF2-40B4-BE49-F238E27FC236}">
              <a16:creationId xmlns:a16="http://schemas.microsoft.com/office/drawing/2014/main" id="{766A7FAE-2BF8-4A24-9262-90AEE96753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97" name="Text Box 7">
          <a:extLst>
            <a:ext uri="{FF2B5EF4-FFF2-40B4-BE49-F238E27FC236}">
              <a16:creationId xmlns:a16="http://schemas.microsoft.com/office/drawing/2014/main" id="{E3131423-D030-4F59-82F4-B0E73FA07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98" name="Text Box 7">
          <a:extLst>
            <a:ext uri="{FF2B5EF4-FFF2-40B4-BE49-F238E27FC236}">
              <a16:creationId xmlns:a16="http://schemas.microsoft.com/office/drawing/2014/main" id="{08EEB93D-9358-450E-9A27-C053AD7F0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499" name="Text Box 7">
          <a:extLst>
            <a:ext uri="{FF2B5EF4-FFF2-40B4-BE49-F238E27FC236}">
              <a16:creationId xmlns:a16="http://schemas.microsoft.com/office/drawing/2014/main" id="{CFAC8989-291E-4076-90E2-E04D1A427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00" name="Text Box 7">
          <a:extLst>
            <a:ext uri="{FF2B5EF4-FFF2-40B4-BE49-F238E27FC236}">
              <a16:creationId xmlns:a16="http://schemas.microsoft.com/office/drawing/2014/main" id="{304F93C3-09F9-4C31-AADF-F108931DE0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01" name="Text Box 7">
          <a:extLst>
            <a:ext uri="{FF2B5EF4-FFF2-40B4-BE49-F238E27FC236}">
              <a16:creationId xmlns:a16="http://schemas.microsoft.com/office/drawing/2014/main" id="{95C0EFB8-4B3E-4BB6-AD03-9878A36EE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02" name="Text Box 7">
          <a:extLst>
            <a:ext uri="{FF2B5EF4-FFF2-40B4-BE49-F238E27FC236}">
              <a16:creationId xmlns:a16="http://schemas.microsoft.com/office/drawing/2014/main" id="{A205312F-2887-4A3A-B8F3-1BD6FDC3A1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03" name="Text Box 7">
          <a:extLst>
            <a:ext uri="{FF2B5EF4-FFF2-40B4-BE49-F238E27FC236}">
              <a16:creationId xmlns:a16="http://schemas.microsoft.com/office/drawing/2014/main" id="{E5E6B9EA-869B-4D77-96BD-16ECC7CED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04" name="Text Box 7">
          <a:extLst>
            <a:ext uri="{FF2B5EF4-FFF2-40B4-BE49-F238E27FC236}">
              <a16:creationId xmlns:a16="http://schemas.microsoft.com/office/drawing/2014/main" id="{AC5D82D6-AADB-4A9A-AC80-001AACCB73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05" name="Text Box 7">
          <a:extLst>
            <a:ext uri="{FF2B5EF4-FFF2-40B4-BE49-F238E27FC236}">
              <a16:creationId xmlns:a16="http://schemas.microsoft.com/office/drawing/2014/main" id="{58455915-56AD-4F0D-8603-72947D770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06" name="Text Box 7">
          <a:extLst>
            <a:ext uri="{FF2B5EF4-FFF2-40B4-BE49-F238E27FC236}">
              <a16:creationId xmlns:a16="http://schemas.microsoft.com/office/drawing/2014/main" id="{97AB5AF4-8673-4FCE-876F-34E08033C6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07" name="Text Box 7">
          <a:extLst>
            <a:ext uri="{FF2B5EF4-FFF2-40B4-BE49-F238E27FC236}">
              <a16:creationId xmlns:a16="http://schemas.microsoft.com/office/drawing/2014/main" id="{F6E47F50-D43B-4B01-8B23-15D425C341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08" name="Text Box 7">
          <a:extLst>
            <a:ext uri="{FF2B5EF4-FFF2-40B4-BE49-F238E27FC236}">
              <a16:creationId xmlns:a16="http://schemas.microsoft.com/office/drawing/2014/main" id="{B133738E-C576-4C95-A277-13182E177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09" name="Text Box 7">
          <a:extLst>
            <a:ext uri="{FF2B5EF4-FFF2-40B4-BE49-F238E27FC236}">
              <a16:creationId xmlns:a16="http://schemas.microsoft.com/office/drawing/2014/main" id="{5456727D-9AD7-44C7-BCE7-380089743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10" name="Text Box 7">
          <a:extLst>
            <a:ext uri="{FF2B5EF4-FFF2-40B4-BE49-F238E27FC236}">
              <a16:creationId xmlns:a16="http://schemas.microsoft.com/office/drawing/2014/main" id="{C80A3B81-809D-4559-9627-203685EE2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11" name="Text Box 7">
          <a:extLst>
            <a:ext uri="{FF2B5EF4-FFF2-40B4-BE49-F238E27FC236}">
              <a16:creationId xmlns:a16="http://schemas.microsoft.com/office/drawing/2014/main" id="{9EE44215-13CF-447F-9CB2-BBA5D967B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12" name="Text Box 7">
          <a:extLst>
            <a:ext uri="{FF2B5EF4-FFF2-40B4-BE49-F238E27FC236}">
              <a16:creationId xmlns:a16="http://schemas.microsoft.com/office/drawing/2014/main" id="{8D0657D9-35E0-4F91-9616-ADD927427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13" name="Text Box 7">
          <a:extLst>
            <a:ext uri="{FF2B5EF4-FFF2-40B4-BE49-F238E27FC236}">
              <a16:creationId xmlns:a16="http://schemas.microsoft.com/office/drawing/2014/main" id="{35698ABB-C248-4887-BF8A-379094257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14" name="Text Box 7">
          <a:extLst>
            <a:ext uri="{FF2B5EF4-FFF2-40B4-BE49-F238E27FC236}">
              <a16:creationId xmlns:a16="http://schemas.microsoft.com/office/drawing/2014/main" id="{DCD7FE6F-3787-493C-A6FC-25050EE13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15" name="Text Box 7">
          <a:extLst>
            <a:ext uri="{FF2B5EF4-FFF2-40B4-BE49-F238E27FC236}">
              <a16:creationId xmlns:a16="http://schemas.microsoft.com/office/drawing/2014/main" id="{06CFD730-F358-4587-BF07-5CF1E2BA24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16" name="Text Box 7">
          <a:extLst>
            <a:ext uri="{FF2B5EF4-FFF2-40B4-BE49-F238E27FC236}">
              <a16:creationId xmlns:a16="http://schemas.microsoft.com/office/drawing/2014/main" id="{157932C3-F513-4943-A152-FEE2ED47D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17" name="Text Box 7">
          <a:extLst>
            <a:ext uri="{FF2B5EF4-FFF2-40B4-BE49-F238E27FC236}">
              <a16:creationId xmlns:a16="http://schemas.microsoft.com/office/drawing/2014/main" id="{4567E569-938B-45FF-B1FE-9BD3EA8AA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18" name="Text Box 7">
          <a:extLst>
            <a:ext uri="{FF2B5EF4-FFF2-40B4-BE49-F238E27FC236}">
              <a16:creationId xmlns:a16="http://schemas.microsoft.com/office/drawing/2014/main" id="{B2B7FB6B-3796-4A11-B29A-1F40EE0E09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19" name="Text Box 7">
          <a:extLst>
            <a:ext uri="{FF2B5EF4-FFF2-40B4-BE49-F238E27FC236}">
              <a16:creationId xmlns:a16="http://schemas.microsoft.com/office/drawing/2014/main" id="{A00A75B6-8189-4CE1-BC14-5FA9CDA69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20" name="Text Box 7">
          <a:extLst>
            <a:ext uri="{FF2B5EF4-FFF2-40B4-BE49-F238E27FC236}">
              <a16:creationId xmlns:a16="http://schemas.microsoft.com/office/drawing/2014/main" id="{79E29AD7-018D-4A06-BE77-D8EE0D7B3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21" name="Text Box 7">
          <a:extLst>
            <a:ext uri="{FF2B5EF4-FFF2-40B4-BE49-F238E27FC236}">
              <a16:creationId xmlns:a16="http://schemas.microsoft.com/office/drawing/2014/main" id="{3A950F6D-B175-475E-80DF-D231E9548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22" name="Text Box 7">
          <a:extLst>
            <a:ext uri="{FF2B5EF4-FFF2-40B4-BE49-F238E27FC236}">
              <a16:creationId xmlns:a16="http://schemas.microsoft.com/office/drawing/2014/main" id="{96CABDBD-0752-4B00-8DAD-BBD1E6B8AB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23" name="Text Box 7">
          <a:extLst>
            <a:ext uri="{FF2B5EF4-FFF2-40B4-BE49-F238E27FC236}">
              <a16:creationId xmlns:a16="http://schemas.microsoft.com/office/drawing/2014/main" id="{76E03ECB-F915-4501-B868-CEAB05D66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24" name="Text Box 7">
          <a:extLst>
            <a:ext uri="{FF2B5EF4-FFF2-40B4-BE49-F238E27FC236}">
              <a16:creationId xmlns:a16="http://schemas.microsoft.com/office/drawing/2014/main" id="{B3E2083E-E28F-415C-8D7F-0A5BD2AE0F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25" name="Text Box 7">
          <a:extLst>
            <a:ext uri="{FF2B5EF4-FFF2-40B4-BE49-F238E27FC236}">
              <a16:creationId xmlns:a16="http://schemas.microsoft.com/office/drawing/2014/main" id="{AC0BF138-6372-4C33-A711-D53977E18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26" name="Text Box 7">
          <a:extLst>
            <a:ext uri="{FF2B5EF4-FFF2-40B4-BE49-F238E27FC236}">
              <a16:creationId xmlns:a16="http://schemas.microsoft.com/office/drawing/2014/main" id="{C239FCF0-9CB9-4CE3-AF8D-5D3EE4080C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27" name="Text Box 7">
          <a:extLst>
            <a:ext uri="{FF2B5EF4-FFF2-40B4-BE49-F238E27FC236}">
              <a16:creationId xmlns:a16="http://schemas.microsoft.com/office/drawing/2014/main" id="{21A5F3F6-FB31-4F6D-8ADC-B38D9C4CC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28" name="Text Box 7">
          <a:extLst>
            <a:ext uri="{FF2B5EF4-FFF2-40B4-BE49-F238E27FC236}">
              <a16:creationId xmlns:a16="http://schemas.microsoft.com/office/drawing/2014/main" id="{2080DC7C-62C3-4E42-8380-2B0242199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29" name="Text Box 7">
          <a:extLst>
            <a:ext uri="{FF2B5EF4-FFF2-40B4-BE49-F238E27FC236}">
              <a16:creationId xmlns:a16="http://schemas.microsoft.com/office/drawing/2014/main" id="{A0F502C0-91C6-4704-8F78-4EADD6241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30" name="Text Box 7">
          <a:extLst>
            <a:ext uri="{FF2B5EF4-FFF2-40B4-BE49-F238E27FC236}">
              <a16:creationId xmlns:a16="http://schemas.microsoft.com/office/drawing/2014/main" id="{CA2D64DB-6502-42FA-BB0A-5A3B07B2A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31" name="Text Box 7">
          <a:extLst>
            <a:ext uri="{FF2B5EF4-FFF2-40B4-BE49-F238E27FC236}">
              <a16:creationId xmlns:a16="http://schemas.microsoft.com/office/drawing/2014/main" id="{213DBFCC-402D-4CAA-8E9B-3B46A9461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32" name="Text Box 7">
          <a:extLst>
            <a:ext uri="{FF2B5EF4-FFF2-40B4-BE49-F238E27FC236}">
              <a16:creationId xmlns:a16="http://schemas.microsoft.com/office/drawing/2014/main" id="{825B783C-91FC-4AF2-8EC7-26CFB62063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33" name="Text Box 7">
          <a:extLst>
            <a:ext uri="{FF2B5EF4-FFF2-40B4-BE49-F238E27FC236}">
              <a16:creationId xmlns:a16="http://schemas.microsoft.com/office/drawing/2014/main" id="{0F7D3316-29A8-439E-8E34-2D754CA00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34" name="Text Box 7">
          <a:extLst>
            <a:ext uri="{FF2B5EF4-FFF2-40B4-BE49-F238E27FC236}">
              <a16:creationId xmlns:a16="http://schemas.microsoft.com/office/drawing/2014/main" id="{9E60217E-DE8A-45B6-B57C-A0ADCC4C4E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35" name="Text Box 7">
          <a:extLst>
            <a:ext uri="{FF2B5EF4-FFF2-40B4-BE49-F238E27FC236}">
              <a16:creationId xmlns:a16="http://schemas.microsoft.com/office/drawing/2014/main" id="{A36F1F5B-ABD2-4A36-A393-1F3B8520C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36" name="Text Box 7">
          <a:extLst>
            <a:ext uri="{FF2B5EF4-FFF2-40B4-BE49-F238E27FC236}">
              <a16:creationId xmlns:a16="http://schemas.microsoft.com/office/drawing/2014/main" id="{52E5DF71-42D2-4D2F-B237-2F6DF288B8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37" name="Text Box 7">
          <a:extLst>
            <a:ext uri="{FF2B5EF4-FFF2-40B4-BE49-F238E27FC236}">
              <a16:creationId xmlns:a16="http://schemas.microsoft.com/office/drawing/2014/main" id="{A217D900-34ED-4EE0-9110-000709C9B8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38" name="Text Box 7">
          <a:extLst>
            <a:ext uri="{FF2B5EF4-FFF2-40B4-BE49-F238E27FC236}">
              <a16:creationId xmlns:a16="http://schemas.microsoft.com/office/drawing/2014/main" id="{FFEA1FE5-2ECC-4443-9094-EC782706B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39" name="Text Box 7">
          <a:extLst>
            <a:ext uri="{FF2B5EF4-FFF2-40B4-BE49-F238E27FC236}">
              <a16:creationId xmlns:a16="http://schemas.microsoft.com/office/drawing/2014/main" id="{1BC1EB7D-50D1-4960-A7D0-BC82760F8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40" name="Text Box 7">
          <a:extLst>
            <a:ext uri="{FF2B5EF4-FFF2-40B4-BE49-F238E27FC236}">
              <a16:creationId xmlns:a16="http://schemas.microsoft.com/office/drawing/2014/main" id="{9E9017DE-51D5-4369-BB55-B69B5FE000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41" name="Text Box 7">
          <a:extLst>
            <a:ext uri="{FF2B5EF4-FFF2-40B4-BE49-F238E27FC236}">
              <a16:creationId xmlns:a16="http://schemas.microsoft.com/office/drawing/2014/main" id="{34E29428-C99A-41CD-9F5B-F77FAD3F5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42" name="Text Box 7">
          <a:extLst>
            <a:ext uri="{FF2B5EF4-FFF2-40B4-BE49-F238E27FC236}">
              <a16:creationId xmlns:a16="http://schemas.microsoft.com/office/drawing/2014/main" id="{20B6263B-9D02-48E0-875D-E6E9F7A94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43" name="Text Box 7">
          <a:extLst>
            <a:ext uri="{FF2B5EF4-FFF2-40B4-BE49-F238E27FC236}">
              <a16:creationId xmlns:a16="http://schemas.microsoft.com/office/drawing/2014/main" id="{495E3C64-4479-4427-A573-49FE649F2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44" name="Text Box 7">
          <a:extLst>
            <a:ext uri="{FF2B5EF4-FFF2-40B4-BE49-F238E27FC236}">
              <a16:creationId xmlns:a16="http://schemas.microsoft.com/office/drawing/2014/main" id="{D3403016-AFBB-4BC3-90E8-80CA1F227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45" name="Text Box 7">
          <a:extLst>
            <a:ext uri="{FF2B5EF4-FFF2-40B4-BE49-F238E27FC236}">
              <a16:creationId xmlns:a16="http://schemas.microsoft.com/office/drawing/2014/main" id="{88E5B6D7-6AC8-4B3D-A0EB-81756923DA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46" name="Text Box 7">
          <a:extLst>
            <a:ext uri="{FF2B5EF4-FFF2-40B4-BE49-F238E27FC236}">
              <a16:creationId xmlns:a16="http://schemas.microsoft.com/office/drawing/2014/main" id="{5AECE2AF-69B6-45CE-B1FD-0E6383D607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47" name="Text Box 7">
          <a:extLst>
            <a:ext uri="{FF2B5EF4-FFF2-40B4-BE49-F238E27FC236}">
              <a16:creationId xmlns:a16="http://schemas.microsoft.com/office/drawing/2014/main" id="{F06DE150-5067-451C-A908-87A959C26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48" name="Text Box 7">
          <a:extLst>
            <a:ext uri="{FF2B5EF4-FFF2-40B4-BE49-F238E27FC236}">
              <a16:creationId xmlns:a16="http://schemas.microsoft.com/office/drawing/2014/main" id="{AAFB5F84-CFE0-48BD-B58D-76B3B97F39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49" name="Text Box 7">
          <a:extLst>
            <a:ext uri="{FF2B5EF4-FFF2-40B4-BE49-F238E27FC236}">
              <a16:creationId xmlns:a16="http://schemas.microsoft.com/office/drawing/2014/main" id="{219E16F7-8B3A-4760-BD6F-F5D1C6903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50" name="Text Box 7">
          <a:extLst>
            <a:ext uri="{FF2B5EF4-FFF2-40B4-BE49-F238E27FC236}">
              <a16:creationId xmlns:a16="http://schemas.microsoft.com/office/drawing/2014/main" id="{3492F0E9-0767-4807-A776-73EE17002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51" name="Text Box 7">
          <a:extLst>
            <a:ext uri="{FF2B5EF4-FFF2-40B4-BE49-F238E27FC236}">
              <a16:creationId xmlns:a16="http://schemas.microsoft.com/office/drawing/2014/main" id="{83A3D9C0-AFC7-4DAB-99E8-CB4E130EE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52" name="Text Box 7">
          <a:extLst>
            <a:ext uri="{FF2B5EF4-FFF2-40B4-BE49-F238E27FC236}">
              <a16:creationId xmlns:a16="http://schemas.microsoft.com/office/drawing/2014/main" id="{7706CDBE-A8CA-4DF2-96A5-18AE892C39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53" name="Text Box 7">
          <a:extLst>
            <a:ext uri="{FF2B5EF4-FFF2-40B4-BE49-F238E27FC236}">
              <a16:creationId xmlns:a16="http://schemas.microsoft.com/office/drawing/2014/main" id="{94A2D040-AA98-457B-8E82-3CB899C7C1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54" name="Text Box 7">
          <a:extLst>
            <a:ext uri="{FF2B5EF4-FFF2-40B4-BE49-F238E27FC236}">
              <a16:creationId xmlns:a16="http://schemas.microsoft.com/office/drawing/2014/main" id="{2FBF1C99-F505-404A-867F-F99425250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55" name="Text Box 7">
          <a:extLst>
            <a:ext uri="{FF2B5EF4-FFF2-40B4-BE49-F238E27FC236}">
              <a16:creationId xmlns:a16="http://schemas.microsoft.com/office/drawing/2014/main" id="{B611C773-AB56-4CCE-8BD0-2077B7BC2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56" name="Text Box 7">
          <a:extLst>
            <a:ext uri="{FF2B5EF4-FFF2-40B4-BE49-F238E27FC236}">
              <a16:creationId xmlns:a16="http://schemas.microsoft.com/office/drawing/2014/main" id="{C49E850C-1D8C-4955-8016-22C849496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57" name="Text Box 7">
          <a:extLst>
            <a:ext uri="{FF2B5EF4-FFF2-40B4-BE49-F238E27FC236}">
              <a16:creationId xmlns:a16="http://schemas.microsoft.com/office/drawing/2014/main" id="{FBF5976A-3103-4603-B0BF-8358B65162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58" name="Text Box 7">
          <a:extLst>
            <a:ext uri="{FF2B5EF4-FFF2-40B4-BE49-F238E27FC236}">
              <a16:creationId xmlns:a16="http://schemas.microsoft.com/office/drawing/2014/main" id="{51B19442-48BB-4899-8E13-2CB0AB9B9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59" name="Text Box 7">
          <a:extLst>
            <a:ext uri="{FF2B5EF4-FFF2-40B4-BE49-F238E27FC236}">
              <a16:creationId xmlns:a16="http://schemas.microsoft.com/office/drawing/2014/main" id="{7E284841-053C-45CF-B441-1CDBF31B0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60" name="Text Box 7">
          <a:extLst>
            <a:ext uri="{FF2B5EF4-FFF2-40B4-BE49-F238E27FC236}">
              <a16:creationId xmlns:a16="http://schemas.microsoft.com/office/drawing/2014/main" id="{FDC32451-C847-41EB-810E-A542AC9C8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61" name="Text Box 7">
          <a:extLst>
            <a:ext uri="{FF2B5EF4-FFF2-40B4-BE49-F238E27FC236}">
              <a16:creationId xmlns:a16="http://schemas.microsoft.com/office/drawing/2014/main" id="{3829071D-2FC4-4F74-A651-A94CAB41D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62" name="Text Box 7">
          <a:extLst>
            <a:ext uri="{FF2B5EF4-FFF2-40B4-BE49-F238E27FC236}">
              <a16:creationId xmlns:a16="http://schemas.microsoft.com/office/drawing/2014/main" id="{1F24ACD1-1BC3-429E-8A54-9161FF3D0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63" name="Text Box 7">
          <a:extLst>
            <a:ext uri="{FF2B5EF4-FFF2-40B4-BE49-F238E27FC236}">
              <a16:creationId xmlns:a16="http://schemas.microsoft.com/office/drawing/2014/main" id="{1CBA55A4-06DA-4D74-97DC-B09A7467C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64" name="Text Box 7">
          <a:extLst>
            <a:ext uri="{FF2B5EF4-FFF2-40B4-BE49-F238E27FC236}">
              <a16:creationId xmlns:a16="http://schemas.microsoft.com/office/drawing/2014/main" id="{DCD9AD46-510A-438D-A882-3EFADF076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65" name="Text Box 7">
          <a:extLst>
            <a:ext uri="{FF2B5EF4-FFF2-40B4-BE49-F238E27FC236}">
              <a16:creationId xmlns:a16="http://schemas.microsoft.com/office/drawing/2014/main" id="{8468A5B2-D292-4ACA-8C8F-2491080E69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66" name="Text Box 7">
          <a:extLst>
            <a:ext uri="{FF2B5EF4-FFF2-40B4-BE49-F238E27FC236}">
              <a16:creationId xmlns:a16="http://schemas.microsoft.com/office/drawing/2014/main" id="{FECCFF80-5E13-4EEC-81B8-0954139C2C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67" name="Text Box 7">
          <a:extLst>
            <a:ext uri="{FF2B5EF4-FFF2-40B4-BE49-F238E27FC236}">
              <a16:creationId xmlns:a16="http://schemas.microsoft.com/office/drawing/2014/main" id="{EF244ACE-BD71-4EE1-BFA8-1B2A940CAB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68" name="Text Box 7">
          <a:extLst>
            <a:ext uri="{FF2B5EF4-FFF2-40B4-BE49-F238E27FC236}">
              <a16:creationId xmlns:a16="http://schemas.microsoft.com/office/drawing/2014/main" id="{12C75E2F-C85A-40D3-B56A-EC9A57DDA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69" name="Text Box 7">
          <a:extLst>
            <a:ext uri="{FF2B5EF4-FFF2-40B4-BE49-F238E27FC236}">
              <a16:creationId xmlns:a16="http://schemas.microsoft.com/office/drawing/2014/main" id="{6C88940E-006B-473E-B865-CFC998C87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70" name="Text Box 7">
          <a:extLst>
            <a:ext uri="{FF2B5EF4-FFF2-40B4-BE49-F238E27FC236}">
              <a16:creationId xmlns:a16="http://schemas.microsoft.com/office/drawing/2014/main" id="{AB7B0728-D717-4DD1-93B9-684AF5A5C3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71" name="Text Box 7">
          <a:extLst>
            <a:ext uri="{FF2B5EF4-FFF2-40B4-BE49-F238E27FC236}">
              <a16:creationId xmlns:a16="http://schemas.microsoft.com/office/drawing/2014/main" id="{D8553C60-231B-458B-BA6D-3F3049078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72" name="Text Box 7">
          <a:extLst>
            <a:ext uri="{FF2B5EF4-FFF2-40B4-BE49-F238E27FC236}">
              <a16:creationId xmlns:a16="http://schemas.microsoft.com/office/drawing/2014/main" id="{C1344A01-A321-4E9D-8B34-A54FB4C34A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73" name="Text Box 7">
          <a:extLst>
            <a:ext uri="{FF2B5EF4-FFF2-40B4-BE49-F238E27FC236}">
              <a16:creationId xmlns:a16="http://schemas.microsoft.com/office/drawing/2014/main" id="{2614F161-9A2C-4D77-B94C-96BBB6830D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74" name="Text Box 7">
          <a:extLst>
            <a:ext uri="{FF2B5EF4-FFF2-40B4-BE49-F238E27FC236}">
              <a16:creationId xmlns:a16="http://schemas.microsoft.com/office/drawing/2014/main" id="{030CDDEE-6B1D-497D-8E9E-A3D1107360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75" name="Text Box 7">
          <a:extLst>
            <a:ext uri="{FF2B5EF4-FFF2-40B4-BE49-F238E27FC236}">
              <a16:creationId xmlns:a16="http://schemas.microsoft.com/office/drawing/2014/main" id="{F1152F3B-6B95-49EF-9FFD-A598982EE2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76" name="Text Box 7">
          <a:extLst>
            <a:ext uri="{FF2B5EF4-FFF2-40B4-BE49-F238E27FC236}">
              <a16:creationId xmlns:a16="http://schemas.microsoft.com/office/drawing/2014/main" id="{2B8F4E63-8E06-40DB-B6F3-8DF2A5269F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77" name="Text Box 7">
          <a:extLst>
            <a:ext uri="{FF2B5EF4-FFF2-40B4-BE49-F238E27FC236}">
              <a16:creationId xmlns:a16="http://schemas.microsoft.com/office/drawing/2014/main" id="{6E85BABF-60C9-4F9C-956B-1A93624694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78" name="Text Box 7">
          <a:extLst>
            <a:ext uri="{FF2B5EF4-FFF2-40B4-BE49-F238E27FC236}">
              <a16:creationId xmlns:a16="http://schemas.microsoft.com/office/drawing/2014/main" id="{C767422A-02B5-4EE1-B6F6-936687F885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79" name="Text Box 7">
          <a:extLst>
            <a:ext uri="{FF2B5EF4-FFF2-40B4-BE49-F238E27FC236}">
              <a16:creationId xmlns:a16="http://schemas.microsoft.com/office/drawing/2014/main" id="{7B21D2E6-77B1-47BA-B0DF-5C08E0486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80" name="Text Box 7">
          <a:extLst>
            <a:ext uri="{FF2B5EF4-FFF2-40B4-BE49-F238E27FC236}">
              <a16:creationId xmlns:a16="http://schemas.microsoft.com/office/drawing/2014/main" id="{0DEA8AF1-9D34-4CDC-9A86-6B049A7046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81" name="Text Box 7">
          <a:extLst>
            <a:ext uri="{FF2B5EF4-FFF2-40B4-BE49-F238E27FC236}">
              <a16:creationId xmlns:a16="http://schemas.microsoft.com/office/drawing/2014/main" id="{A0FBFC35-B424-4284-918A-990A6438D3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82" name="Text Box 7">
          <a:extLst>
            <a:ext uri="{FF2B5EF4-FFF2-40B4-BE49-F238E27FC236}">
              <a16:creationId xmlns:a16="http://schemas.microsoft.com/office/drawing/2014/main" id="{E8CAAD61-76F4-47CA-A055-C157DB3BB7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83" name="Text Box 7">
          <a:extLst>
            <a:ext uri="{FF2B5EF4-FFF2-40B4-BE49-F238E27FC236}">
              <a16:creationId xmlns:a16="http://schemas.microsoft.com/office/drawing/2014/main" id="{B97F1BEF-2CCE-4E28-8D49-539ABDA1DE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84" name="Text Box 7">
          <a:extLst>
            <a:ext uri="{FF2B5EF4-FFF2-40B4-BE49-F238E27FC236}">
              <a16:creationId xmlns:a16="http://schemas.microsoft.com/office/drawing/2014/main" id="{440B8FDA-1D64-4D03-8FE3-76AF5D13C5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85" name="Text Box 7">
          <a:extLst>
            <a:ext uri="{FF2B5EF4-FFF2-40B4-BE49-F238E27FC236}">
              <a16:creationId xmlns:a16="http://schemas.microsoft.com/office/drawing/2014/main" id="{5D63A0E8-4D6B-466B-BD79-C1763E020B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86" name="Text Box 7">
          <a:extLst>
            <a:ext uri="{FF2B5EF4-FFF2-40B4-BE49-F238E27FC236}">
              <a16:creationId xmlns:a16="http://schemas.microsoft.com/office/drawing/2014/main" id="{853C5FB8-C7C7-4BD2-8573-7F615B771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87" name="Text Box 7">
          <a:extLst>
            <a:ext uri="{FF2B5EF4-FFF2-40B4-BE49-F238E27FC236}">
              <a16:creationId xmlns:a16="http://schemas.microsoft.com/office/drawing/2014/main" id="{314EF55A-C4CA-41DA-867A-3533BA0B6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88" name="Text Box 7">
          <a:extLst>
            <a:ext uri="{FF2B5EF4-FFF2-40B4-BE49-F238E27FC236}">
              <a16:creationId xmlns:a16="http://schemas.microsoft.com/office/drawing/2014/main" id="{9A76DD53-0D98-42E6-AEC4-A2DB3D3D2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89" name="Text Box 7">
          <a:extLst>
            <a:ext uri="{FF2B5EF4-FFF2-40B4-BE49-F238E27FC236}">
              <a16:creationId xmlns:a16="http://schemas.microsoft.com/office/drawing/2014/main" id="{C8FE7B76-AE6E-4E20-AD84-E08104F7AD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90" name="Text Box 7">
          <a:extLst>
            <a:ext uri="{FF2B5EF4-FFF2-40B4-BE49-F238E27FC236}">
              <a16:creationId xmlns:a16="http://schemas.microsoft.com/office/drawing/2014/main" id="{CA0B50DC-DFE6-4856-8440-F50580589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91" name="Text Box 7">
          <a:extLst>
            <a:ext uri="{FF2B5EF4-FFF2-40B4-BE49-F238E27FC236}">
              <a16:creationId xmlns:a16="http://schemas.microsoft.com/office/drawing/2014/main" id="{8B66B0A3-901A-4B1E-8D80-E1969766B7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92" name="Text Box 7">
          <a:extLst>
            <a:ext uri="{FF2B5EF4-FFF2-40B4-BE49-F238E27FC236}">
              <a16:creationId xmlns:a16="http://schemas.microsoft.com/office/drawing/2014/main" id="{8854774E-9B8A-45E8-97F8-894CBB00D4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93" name="Text Box 7">
          <a:extLst>
            <a:ext uri="{FF2B5EF4-FFF2-40B4-BE49-F238E27FC236}">
              <a16:creationId xmlns:a16="http://schemas.microsoft.com/office/drawing/2014/main" id="{F528F082-5F24-4293-915C-84CC46F9E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94" name="Text Box 7">
          <a:extLst>
            <a:ext uri="{FF2B5EF4-FFF2-40B4-BE49-F238E27FC236}">
              <a16:creationId xmlns:a16="http://schemas.microsoft.com/office/drawing/2014/main" id="{10453913-51F4-4983-9992-99AC0E12F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95" name="Text Box 7">
          <a:extLst>
            <a:ext uri="{FF2B5EF4-FFF2-40B4-BE49-F238E27FC236}">
              <a16:creationId xmlns:a16="http://schemas.microsoft.com/office/drawing/2014/main" id="{9DA7856F-5C84-49EE-89F5-2273B6179A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96" name="Text Box 7">
          <a:extLst>
            <a:ext uri="{FF2B5EF4-FFF2-40B4-BE49-F238E27FC236}">
              <a16:creationId xmlns:a16="http://schemas.microsoft.com/office/drawing/2014/main" id="{7C6C271F-7E1F-4388-A943-D6FF31E3DC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97" name="Text Box 7">
          <a:extLst>
            <a:ext uri="{FF2B5EF4-FFF2-40B4-BE49-F238E27FC236}">
              <a16:creationId xmlns:a16="http://schemas.microsoft.com/office/drawing/2014/main" id="{3D919162-1CEB-4EFB-8B90-3D35D50EC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98" name="Text Box 7">
          <a:extLst>
            <a:ext uri="{FF2B5EF4-FFF2-40B4-BE49-F238E27FC236}">
              <a16:creationId xmlns:a16="http://schemas.microsoft.com/office/drawing/2014/main" id="{A7A71015-B0BB-4698-BD30-C88FBA017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599" name="Text Box 7">
          <a:extLst>
            <a:ext uri="{FF2B5EF4-FFF2-40B4-BE49-F238E27FC236}">
              <a16:creationId xmlns:a16="http://schemas.microsoft.com/office/drawing/2014/main" id="{236D2C07-5D19-4EA3-92A0-27B9A69D7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00" name="Text Box 7">
          <a:extLst>
            <a:ext uri="{FF2B5EF4-FFF2-40B4-BE49-F238E27FC236}">
              <a16:creationId xmlns:a16="http://schemas.microsoft.com/office/drawing/2014/main" id="{04CDB55D-95C7-4C58-9AE4-E36F9C66E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01" name="Text Box 7">
          <a:extLst>
            <a:ext uri="{FF2B5EF4-FFF2-40B4-BE49-F238E27FC236}">
              <a16:creationId xmlns:a16="http://schemas.microsoft.com/office/drawing/2014/main" id="{DF38E9E7-2CC5-4D94-B656-0DA4CCE55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02" name="Text Box 7">
          <a:extLst>
            <a:ext uri="{FF2B5EF4-FFF2-40B4-BE49-F238E27FC236}">
              <a16:creationId xmlns:a16="http://schemas.microsoft.com/office/drawing/2014/main" id="{C1FE07B6-0D1A-4612-A4F1-BDB4B772E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03" name="Text Box 7">
          <a:extLst>
            <a:ext uri="{FF2B5EF4-FFF2-40B4-BE49-F238E27FC236}">
              <a16:creationId xmlns:a16="http://schemas.microsoft.com/office/drawing/2014/main" id="{1E55E620-6B1D-41CB-B841-477699D85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04" name="Text Box 7">
          <a:extLst>
            <a:ext uri="{FF2B5EF4-FFF2-40B4-BE49-F238E27FC236}">
              <a16:creationId xmlns:a16="http://schemas.microsoft.com/office/drawing/2014/main" id="{C4CC96B9-92BC-4EDD-ABF4-79EDBCF39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05" name="Text Box 7">
          <a:extLst>
            <a:ext uri="{FF2B5EF4-FFF2-40B4-BE49-F238E27FC236}">
              <a16:creationId xmlns:a16="http://schemas.microsoft.com/office/drawing/2014/main" id="{464CCE7B-91E5-4F76-85D1-C489D1538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06" name="Text Box 7">
          <a:extLst>
            <a:ext uri="{FF2B5EF4-FFF2-40B4-BE49-F238E27FC236}">
              <a16:creationId xmlns:a16="http://schemas.microsoft.com/office/drawing/2014/main" id="{9DC80BA6-6303-4B86-9C00-5307043E1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07" name="Text Box 7">
          <a:extLst>
            <a:ext uri="{FF2B5EF4-FFF2-40B4-BE49-F238E27FC236}">
              <a16:creationId xmlns:a16="http://schemas.microsoft.com/office/drawing/2014/main" id="{131E772D-3813-45D1-9737-21B1D6C0C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08" name="Text Box 7">
          <a:extLst>
            <a:ext uri="{FF2B5EF4-FFF2-40B4-BE49-F238E27FC236}">
              <a16:creationId xmlns:a16="http://schemas.microsoft.com/office/drawing/2014/main" id="{795311D5-B995-4A8F-AE9C-969FF341F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09" name="Text Box 7">
          <a:extLst>
            <a:ext uri="{FF2B5EF4-FFF2-40B4-BE49-F238E27FC236}">
              <a16:creationId xmlns:a16="http://schemas.microsoft.com/office/drawing/2014/main" id="{820E8B63-FF10-4C88-9453-39C8C357D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10" name="Text Box 7">
          <a:extLst>
            <a:ext uri="{FF2B5EF4-FFF2-40B4-BE49-F238E27FC236}">
              <a16:creationId xmlns:a16="http://schemas.microsoft.com/office/drawing/2014/main" id="{DEC60CD7-C5BC-4657-BC19-D3F74F2E1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11" name="Text Box 7">
          <a:extLst>
            <a:ext uri="{FF2B5EF4-FFF2-40B4-BE49-F238E27FC236}">
              <a16:creationId xmlns:a16="http://schemas.microsoft.com/office/drawing/2014/main" id="{496D79AA-1CEB-4EF2-AB68-347847F471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12" name="Text Box 7">
          <a:extLst>
            <a:ext uri="{FF2B5EF4-FFF2-40B4-BE49-F238E27FC236}">
              <a16:creationId xmlns:a16="http://schemas.microsoft.com/office/drawing/2014/main" id="{25135DCD-3868-4AD2-8671-D68E2E87A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13" name="Text Box 7">
          <a:extLst>
            <a:ext uri="{FF2B5EF4-FFF2-40B4-BE49-F238E27FC236}">
              <a16:creationId xmlns:a16="http://schemas.microsoft.com/office/drawing/2014/main" id="{CB4F402A-111F-4302-8206-6A4E06C2BC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14" name="Text Box 7">
          <a:extLst>
            <a:ext uri="{FF2B5EF4-FFF2-40B4-BE49-F238E27FC236}">
              <a16:creationId xmlns:a16="http://schemas.microsoft.com/office/drawing/2014/main" id="{B1AD853E-3956-450A-9E55-388D641A6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15" name="Text Box 7">
          <a:extLst>
            <a:ext uri="{FF2B5EF4-FFF2-40B4-BE49-F238E27FC236}">
              <a16:creationId xmlns:a16="http://schemas.microsoft.com/office/drawing/2014/main" id="{66E8BFF9-A727-4A95-BF02-AF12B4B69B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16" name="Text Box 7">
          <a:extLst>
            <a:ext uri="{FF2B5EF4-FFF2-40B4-BE49-F238E27FC236}">
              <a16:creationId xmlns:a16="http://schemas.microsoft.com/office/drawing/2014/main" id="{65B5D987-12EB-444D-A312-4BAF55B2B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17" name="Text Box 7">
          <a:extLst>
            <a:ext uri="{FF2B5EF4-FFF2-40B4-BE49-F238E27FC236}">
              <a16:creationId xmlns:a16="http://schemas.microsoft.com/office/drawing/2014/main" id="{67D74D51-DA5F-4DDB-949A-42D21B19B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18" name="Text Box 7">
          <a:extLst>
            <a:ext uri="{FF2B5EF4-FFF2-40B4-BE49-F238E27FC236}">
              <a16:creationId xmlns:a16="http://schemas.microsoft.com/office/drawing/2014/main" id="{856C51A1-DADA-4057-AE69-D45B1790A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19" name="Text Box 7">
          <a:extLst>
            <a:ext uri="{FF2B5EF4-FFF2-40B4-BE49-F238E27FC236}">
              <a16:creationId xmlns:a16="http://schemas.microsoft.com/office/drawing/2014/main" id="{1E41AC5F-F674-4497-AAF5-BAC0A2B9E8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20" name="Text Box 7">
          <a:extLst>
            <a:ext uri="{FF2B5EF4-FFF2-40B4-BE49-F238E27FC236}">
              <a16:creationId xmlns:a16="http://schemas.microsoft.com/office/drawing/2014/main" id="{2B3BD7E0-9608-4CD0-B40F-2ECF56FC0F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21" name="Text Box 7">
          <a:extLst>
            <a:ext uri="{FF2B5EF4-FFF2-40B4-BE49-F238E27FC236}">
              <a16:creationId xmlns:a16="http://schemas.microsoft.com/office/drawing/2014/main" id="{8A6059ED-5C1D-4660-8A9F-9AB031D13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22" name="Text Box 7">
          <a:extLst>
            <a:ext uri="{FF2B5EF4-FFF2-40B4-BE49-F238E27FC236}">
              <a16:creationId xmlns:a16="http://schemas.microsoft.com/office/drawing/2014/main" id="{2D13D915-2B6D-453E-B996-E4E20F6BAA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23" name="Text Box 7">
          <a:extLst>
            <a:ext uri="{FF2B5EF4-FFF2-40B4-BE49-F238E27FC236}">
              <a16:creationId xmlns:a16="http://schemas.microsoft.com/office/drawing/2014/main" id="{EBAD8E5A-5AB2-4AFB-9885-A6E110AAA8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24" name="Text Box 7">
          <a:extLst>
            <a:ext uri="{FF2B5EF4-FFF2-40B4-BE49-F238E27FC236}">
              <a16:creationId xmlns:a16="http://schemas.microsoft.com/office/drawing/2014/main" id="{1B21ABB2-5711-47D2-A19C-BB21B7E985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25" name="Text Box 7">
          <a:extLst>
            <a:ext uri="{FF2B5EF4-FFF2-40B4-BE49-F238E27FC236}">
              <a16:creationId xmlns:a16="http://schemas.microsoft.com/office/drawing/2014/main" id="{ED462FE9-368B-4718-BB1D-82DE05F958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26" name="Text Box 7">
          <a:extLst>
            <a:ext uri="{FF2B5EF4-FFF2-40B4-BE49-F238E27FC236}">
              <a16:creationId xmlns:a16="http://schemas.microsoft.com/office/drawing/2014/main" id="{DD92ADDE-0548-485A-A5E8-2B21DB25E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27" name="Text Box 7">
          <a:extLst>
            <a:ext uri="{FF2B5EF4-FFF2-40B4-BE49-F238E27FC236}">
              <a16:creationId xmlns:a16="http://schemas.microsoft.com/office/drawing/2014/main" id="{625DBCE8-DE12-44EC-BB30-D2E846EDF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28" name="Text Box 7">
          <a:extLst>
            <a:ext uri="{FF2B5EF4-FFF2-40B4-BE49-F238E27FC236}">
              <a16:creationId xmlns:a16="http://schemas.microsoft.com/office/drawing/2014/main" id="{4445106A-0917-4554-A0A4-E091AF70FD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29" name="Text Box 7">
          <a:extLst>
            <a:ext uri="{FF2B5EF4-FFF2-40B4-BE49-F238E27FC236}">
              <a16:creationId xmlns:a16="http://schemas.microsoft.com/office/drawing/2014/main" id="{04E556EF-1A83-4FD3-B29F-F5C09B31D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30" name="Text Box 7">
          <a:extLst>
            <a:ext uri="{FF2B5EF4-FFF2-40B4-BE49-F238E27FC236}">
              <a16:creationId xmlns:a16="http://schemas.microsoft.com/office/drawing/2014/main" id="{F4EA44B4-9FC5-4D2E-95E2-CAD23817E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31" name="Text Box 7">
          <a:extLst>
            <a:ext uri="{FF2B5EF4-FFF2-40B4-BE49-F238E27FC236}">
              <a16:creationId xmlns:a16="http://schemas.microsoft.com/office/drawing/2014/main" id="{C9F899E1-62C7-4214-8EFF-948B7CD07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32" name="Text Box 7">
          <a:extLst>
            <a:ext uri="{FF2B5EF4-FFF2-40B4-BE49-F238E27FC236}">
              <a16:creationId xmlns:a16="http://schemas.microsoft.com/office/drawing/2014/main" id="{FD2E4662-13AC-4BE7-A74F-1D9923290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33" name="Text Box 7">
          <a:extLst>
            <a:ext uri="{FF2B5EF4-FFF2-40B4-BE49-F238E27FC236}">
              <a16:creationId xmlns:a16="http://schemas.microsoft.com/office/drawing/2014/main" id="{267BEF8E-7FC8-408B-8210-37666E4D4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34" name="Text Box 7">
          <a:extLst>
            <a:ext uri="{FF2B5EF4-FFF2-40B4-BE49-F238E27FC236}">
              <a16:creationId xmlns:a16="http://schemas.microsoft.com/office/drawing/2014/main" id="{4800F28B-1AFF-48BB-9BF4-7AEA68465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35" name="Text Box 7">
          <a:extLst>
            <a:ext uri="{FF2B5EF4-FFF2-40B4-BE49-F238E27FC236}">
              <a16:creationId xmlns:a16="http://schemas.microsoft.com/office/drawing/2014/main" id="{D98D32BD-53D0-4D0F-86CA-613582456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36" name="Text Box 7">
          <a:extLst>
            <a:ext uri="{FF2B5EF4-FFF2-40B4-BE49-F238E27FC236}">
              <a16:creationId xmlns:a16="http://schemas.microsoft.com/office/drawing/2014/main" id="{2FB63B3F-6067-42BC-A595-F81E8424F1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37" name="Text Box 7">
          <a:extLst>
            <a:ext uri="{FF2B5EF4-FFF2-40B4-BE49-F238E27FC236}">
              <a16:creationId xmlns:a16="http://schemas.microsoft.com/office/drawing/2014/main" id="{F18F2637-079B-4C89-8E7B-A42AEA2AB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38" name="Text Box 7">
          <a:extLst>
            <a:ext uri="{FF2B5EF4-FFF2-40B4-BE49-F238E27FC236}">
              <a16:creationId xmlns:a16="http://schemas.microsoft.com/office/drawing/2014/main" id="{2BDBA899-F1B8-4F80-AE3C-9BD393B5C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39" name="Text Box 7">
          <a:extLst>
            <a:ext uri="{FF2B5EF4-FFF2-40B4-BE49-F238E27FC236}">
              <a16:creationId xmlns:a16="http://schemas.microsoft.com/office/drawing/2014/main" id="{75CAF9AC-E8EA-44B5-BEE8-83CA139537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40" name="Text Box 7">
          <a:extLst>
            <a:ext uri="{FF2B5EF4-FFF2-40B4-BE49-F238E27FC236}">
              <a16:creationId xmlns:a16="http://schemas.microsoft.com/office/drawing/2014/main" id="{CCD595CC-0C44-41B0-9A4E-184A44B33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41" name="Text Box 7">
          <a:extLst>
            <a:ext uri="{FF2B5EF4-FFF2-40B4-BE49-F238E27FC236}">
              <a16:creationId xmlns:a16="http://schemas.microsoft.com/office/drawing/2014/main" id="{3E3CA403-AC55-42E6-B955-A6DAAC0C1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42" name="Text Box 7">
          <a:extLst>
            <a:ext uri="{FF2B5EF4-FFF2-40B4-BE49-F238E27FC236}">
              <a16:creationId xmlns:a16="http://schemas.microsoft.com/office/drawing/2014/main" id="{169D1A84-173B-46F2-B9A1-4A1DFA402C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43" name="Text Box 7">
          <a:extLst>
            <a:ext uri="{FF2B5EF4-FFF2-40B4-BE49-F238E27FC236}">
              <a16:creationId xmlns:a16="http://schemas.microsoft.com/office/drawing/2014/main" id="{6FAB032E-E1AB-461B-83AE-8B0AA124DE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44" name="Text Box 7">
          <a:extLst>
            <a:ext uri="{FF2B5EF4-FFF2-40B4-BE49-F238E27FC236}">
              <a16:creationId xmlns:a16="http://schemas.microsoft.com/office/drawing/2014/main" id="{2D2762A2-EEDF-4274-96E4-7A979AD8A7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45" name="Text Box 7">
          <a:extLst>
            <a:ext uri="{FF2B5EF4-FFF2-40B4-BE49-F238E27FC236}">
              <a16:creationId xmlns:a16="http://schemas.microsoft.com/office/drawing/2014/main" id="{AEDCF661-BC44-43C6-9403-FFF9C1F14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46" name="Text Box 7">
          <a:extLst>
            <a:ext uri="{FF2B5EF4-FFF2-40B4-BE49-F238E27FC236}">
              <a16:creationId xmlns:a16="http://schemas.microsoft.com/office/drawing/2014/main" id="{F89A5794-550F-4211-AFB4-EC895C784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47" name="Text Box 7">
          <a:extLst>
            <a:ext uri="{FF2B5EF4-FFF2-40B4-BE49-F238E27FC236}">
              <a16:creationId xmlns:a16="http://schemas.microsoft.com/office/drawing/2014/main" id="{74365142-3A27-4E92-B197-0FBFE6CCE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48" name="Text Box 7">
          <a:extLst>
            <a:ext uri="{FF2B5EF4-FFF2-40B4-BE49-F238E27FC236}">
              <a16:creationId xmlns:a16="http://schemas.microsoft.com/office/drawing/2014/main" id="{EE88B745-E6FA-4ADD-97F6-1FF26A5E8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49" name="Text Box 7">
          <a:extLst>
            <a:ext uri="{FF2B5EF4-FFF2-40B4-BE49-F238E27FC236}">
              <a16:creationId xmlns:a16="http://schemas.microsoft.com/office/drawing/2014/main" id="{F9524936-0465-470C-B414-745C7F0DB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50" name="Text Box 7">
          <a:extLst>
            <a:ext uri="{FF2B5EF4-FFF2-40B4-BE49-F238E27FC236}">
              <a16:creationId xmlns:a16="http://schemas.microsoft.com/office/drawing/2014/main" id="{10D8AAC5-9010-4477-9EDC-88D63C3625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51" name="Text Box 7">
          <a:extLst>
            <a:ext uri="{FF2B5EF4-FFF2-40B4-BE49-F238E27FC236}">
              <a16:creationId xmlns:a16="http://schemas.microsoft.com/office/drawing/2014/main" id="{D3F61C7D-0188-4B6B-B333-18056F8BB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652" name="Text Box 7">
          <a:extLst>
            <a:ext uri="{FF2B5EF4-FFF2-40B4-BE49-F238E27FC236}">
              <a16:creationId xmlns:a16="http://schemas.microsoft.com/office/drawing/2014/main" id="{CAFFB46F-A9CC-43BE-A868-319FE4AC15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6653" name="Text Box 7">
          <a:extLst>
            <a:ext uri="{FF2B5EF4-FFF2-40B4-BE49-F238E27FC236}">
              <a16:creationId xmlns:a16="http://schemas.microsoft.com/office/drawing/2014/main" id="{F14FCBE9-320D-4621-B2E6-A82163FEA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45" name="Text Box 7">
          <a:extLst>
            <a:ext uri="{FF2B5EF4-FFF2-40B4-BE49-F238E27FC236}">
              <a16:creationId xmlns:a16="http://schemas.microsoft.com/office/drawing/2014/main" id="{60A920DA-6F7C-4F80-A9E2-004CC5BBDD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46" name="Text Box 7">
          <a:extLst>
            <a:ext uri="{FF2B5EF4-FFF2-40B4-BE49-F238E27FC236}">
              <a16:creationId xmlns:a16="http://schemas.microsoft.com/office/drawing/2014/main" id="{FE09E39C-2881-497D-88D0-B15227991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47" name="Text Box 7">
          <a:extLst>
            <a:ext uri="{FF2B5EF4-FFF2-40B4-BE49-F238E27FC236}">
              <a16:creationId xmlns:a16="http://schemas.microsoft.com/office/drawing/2014/main" id="{27637CD2-EA64-4681-A54E-A85FC122F8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48" name="Text Box 7">
          <a:extLst>
            <a:ext uri="{FF2B5EF4-FFF2-40B4-BE49-F238E27FC236}">
              <a16:creationId xmlns:a16="http://schemas.microsoft.com/office/drawing/2014/main" id="{C0CC8E80-F512-4963-83EC-200AA45B8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49" name="Text Box 7">
          <a:extLst>
            <a:ext uri="{FF2B5EF4-FFF2-40B4-BE49-F238E27FC236}">
              <a16:creationId xmlns:a16="http://schemas.microsoft.com/office/drawing/2014/main" id="{B4DD8DF1-6E40-4153-B98A-73ED43AE44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50" name="Text Box 7">
          <a:extLst>
            <a:ext uri="{FF2B5EF4-FFF2-40B4-BE49-F238E27FC236}">
              <a16:creationId xmlns:a16="http://schemas.microsoft.com/office/drawing/2014/main" id="{9B5BCB8C-3B5F-4A1B-B070-FB0E10E99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51" name="Text Box 7">
          <a:extLst>
            <a:ext uri="{FF2B5EF4-FFF2-40B4-BE49-F238E27FC236}">
              <a16:creationId xmlns:a16="http://schemas.microsoft.com/office/drawing/2014/main" id="{FDABAC5E-82ED-47AF-A7D6-D8D583BAE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52" name="Text Box 7">
          <a:extLst>
            <a:ext uri="{FF2B5EF4-FFF2-40B4-BE49-F238E27FC236}">
              <a16:creationId xmlns:a16="http://schemas.microsoft.com/office/drawing/2014/main" id="{77DBD412-12A6-4A78-91B5-8C6543DCF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53" name="Text Box 7">
          <a:extLst>
            <a:ext uri="{FF2B5EF4-FFF2-40B4-BE49-F238E27FC236}">
              <a16:creationId xmlns:a16="http://schemas.microsoft.com/office/drawing/2014/main" id="{1A759292-E0E8-46B3-9E34-A932E5600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54" name="Text Box 7">
          <a:extLst>
            <a:ext uri="{FF2B5EF4-FFF2-40B4-BE49-F238E27FC236}">
              <a16:creationId xmlns:a16="http://schemas.microsoft.com/office/drawing/2014/main" id="{71679E2E-59E4-43E6-A611-7DCEFD1DDD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55" name="Text Box 7">
          <a:extLst>
            <a:ext uri="{FF2B5EF4-FFF2-40B4-BE49-F238E27FC236}">
              <a16:creationId xmlns:a16="http://schemas.microsoft.com/office/drawing/2014/main" id="{C781E0F6-14A3-4995-B9F8-4D0BC29E6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56" name="Text Box 7">
          <a:extLst>
            <a:ext uri="{FF2B5EF4-FFF2-40B4-BE49-F238E27FC236}">
              <a16:creationId xmlns:a16="http://schemas.microsoft.com/office/drawing/2014/main" id="{1E083FAB-6B9D-4450-A2C9-033BC8D790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57" name="Text Box 7">
          <a:extLst>
            <a:ext uri="{FF2B5EF4-FFF2-40B4-BE49-F238E27FC236}">
              <a16:creationId xmlns:a16="http://schemas.microsoft.com/office/drawing/2014/main" id="{70015173-28E5-4AC2-BDA4-AFBA298CE0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58" name="Text Box 7">
          <a:extLst>
            <a:ext uri="{FF2B5EF4-FFF2-40B4-BE49-F238E27FC236}">
              <a16:creationId xmlns:a16="http://schemas.microsoft.com/office/drawing/2014/main" id="{5E1D4FAC-3D2F-4FFB-B4FF-1D3DCC9F82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59" name="Text Box 7">
          <a:extLst>
            <a:ext uri="{FF2B5EF4-FFF2-40B4-BE49-F238E27FC236}">
              <a16:creationId xmlns:a16="http://schemas.microsoft.com/office/drawing/2014/main" id="{60B36E00-D3FB-4C72-A238-155D06BBE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60" name="Text Box 7">
          <a:extLst>
            <a:ext uri="{FF2B5EF4-FFF2-40B4-BE49-F238E27FC236}">
              <a16:creationId xmlns:a16="http://schemas.microsoft.com/office/drawing/2014/main" id="{02FD3D50-B1F8-4DE8-9428-3AC3BEF977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61" name="Text Box 7">
          <a:extLst>
            <a:ext uri="{FF2B5EF4-FFF2-40B4-BE49-F238E27FC236}">
              <a16:creationId xmlns:a16="http://schemas.microsoft.com/office/drawing/2014/main" id="{514379FE-B565-44C2-9ADB-A1850F63A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62" name="Text Box 7">
          <a:extLst>
            <a:ext uri="{FF2B5EF4-FFF2-40B4-BE49-F238E27FC236}">
              <a16:creationId xmlns:a16="http://schemas.microsoft.com/office/drawing/2014/main" id="{2D6DE55F-BD30-4F3F-9AB7-DF22E0731F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63" name="Text Box 7">
          <a:extLst>
            <a:ext uri="{FF2B5EF4-FFF2-40B4-BE49-F238E27FC236}">
              <a16:creationId xmlns:a16="http://schemas.microsoft.com/office/drawing/2014/main" id="{0FF67038-EDBA-4C52-9F67-3A1D99CC3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64" name="Text Box 7">
          <a:extLst>
            <a:ext uri="{FF2B5EF4-FFF2-40B4-BE49-F238E27FC236}">
              <a16:creationId xmlns:a16="http://schemas.microsoft.com/office/drawing/2014/main" id="{59D93AB1-1FA1-4A5B-BEB4-F4AF207852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65" name="Text Box 7">
          <a:extLst>
            <a:ext uri="{FF2B5EF4-FFF2-40B4-BE49-F238E27FC236}">
              <a16:creationId xmlns:a16="http://schemas.microsoft.com/office/drawing/2014/main" id="{A9D55F89-B908-4FBC-A132-BD12CB18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66" name="Text Box 7">
          <a:extLst>
            <a:ext uri="{FF2B5EF4-FFF2-40B4-BE49-F238E27FC236}">
              <a16:creationId xmlns:a16="http://schemas.microsoft.com/office/drawing/2014/main" id="{09A1DD37-56D2-4093-8FC2-566D83AD1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67" name="Text Box 7">
          <a:extLst>
            <a:ext uri="{FF2B5EF4-FFF2-40B4-BE49-F238E27FC236}">
              <a16:creationId xmlns:a16="http://schemas.microsoft.com/office/drawing/2014/main" id="{EE3ACED9-CC64-4A60-BC3C-04C93DF60B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68" name="Text Box 7">
          <a:extLst>
            <a:ext uri="{FF2B5EF4-FFF2-40B4-BE49-F238E27FC236}">
              <a16:creationId xmlns:a16="http://schemas.microsoft.com/office/drawing/2014/main" id="{EA7F77A5-0EC9-44D0-8ADF-94BDC5878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69" name="Text Box 7">
          <a:extLst>
            <a:ext uri="{FF2B5EF4-FFF2-40B4-BE49-F238E27FC236}">
              <a16:creationId xmlns:a16="http://schemas.microsoft.com/office/drawing/2014/main" id="{8B51D061-E3C7-4116-9D76-DBF9CC88BE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70" name="Text Box 7">
          <a:extLst>
            <a:ext uri="{FF2B5EF4-FFF2-40B4-BE49-F238E27FC236}">
              <a16:creationId xmlns:a16="http://schemas.microsoft.com/office/drawing/2014/main" id="{E101B546-3415-461D-8269-9CB52CCC8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71" name="Text Box 7">
          <a:extLst>
            <a:ext uri="{FF2B5EF4-FFF2-40B4-BE49-F238E27FC236}">
              <a16:creationId xmlns:a16="http://schemas.microsoft.com/office/drawing/2014/main" id="{5A3463D2-EB2C-473D-AFE1-46078C0F0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72" name="Text Box 7">
          <a:extLst>
            <a:ext uri="{FF2B5EF4-FFF2-40B4-BE49-F238E27FC236}">
              <a16:creationId xmlns:a16="http://schemas.microsoft.com/office/drawing/2014/main" id="{23CFB6F6-0EFB-4453-81FD-F5AE6AD781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73" name="Text Box 7">
          <a:extLst>
            <a:ext uri="{FF2B5EF4-FFF2-40B4-BE49-F238E27FC236}">
              <a16:creationId xmlns:a16="http://schemas.microsoft.com/office/drawing/2014/main" id="{C66D29A1-B5CA-4416-A953-C3D5661AE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74" name="Text Box 7">
          <a:extLst>
            <a:ext uri="{FF2B5EF4-FFF2-40B4-BE49-F238E27FC236}">
              <a16:creationId xmlns:a16="http://schemas.microsoft.com/office/drawing/2014/main" id="{F1226FEC-F3BA-46A7-A0A2-91A84BDD8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75" name="Text Box 7">
          <a:extLst>
            <a:ext uri="{FF2B5EF4-FFF2-40B4-BE49-F238E27FC236}">
              <a16:creationId xmlns:a16="http://schemas.microsoft.com/office/drawing/2014/main" id="{28AB1C35-E925-4C0E-915F-18BAE9F27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76" name="Text Box 7">
          <a:extLst>
            <a:ext uri="{FF2B5EF4-FFF2-40B4-BE49-F238E27FC236}">
              <a16:creationId xmlns:a16="http://schemas.microsoft.com/office/drawing/2014/main" id="{02D7FCC0-6C24-448C-BFD4-F8987597A9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77" name="Text Box 7">
          <a:extLst>
            <a:ext uri="{FF2B5EF4-FFF2-40B4-BE49-F238E27FC236}">
              <a16:creationId xmlns:a16="http://schemas.microsoft.com/office/drawing/2014/main" id="{110AEA78-C33C-4CD4-A8D7-6A4EDDDD7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78" name="Text Box 7">
          <a:extLst>
            <a:ext uri="{FF2B5EF4-FFF2-40B4-BE49-F238E27FC236}">
              <a16:creationId xmlns:a16="http://schemas.microsoft.com/office/drawing/2014/main" id="{9FB47643-657A-40D3-A589-76C16DD64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79" name="Text Box 7">
          <a:extLst>
            <a:ext uri="{FF2B5EF4-FFF2-40B4-BE49-F238E27FC236}">
              <a16:creationId xmlns:a16="http://schemas.microsoft.com/office/drawing/2014/main" id="{78B32E96-5283-4A43-9519-7949B5D75B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80" name="Text Box 7">
          <a:extLst>
            <a:ext uri="{FF2B5EF4-FFF2-40B4-BE49-F238E27FC236}">
              <a16:creationId xmlns:a16="http://schemas.microsoft.com/office/drawing/2014/main" id="{A3E39292-E9C8-4BA3-AA13-408CDB2619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81" name="Text Box 7">
          <a:extLst>
            <a:ext uri="{FF2B5EF4-FFF2-40B4-BE49-F238E27FC236}">
              <a16:creationId xmlns:a16="http://schemas.microsoft.com/office/drawing/2014/main" id="{8723E978-1938-4C0D-A644-A4D969E83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82" name="Text Box 7">
          <a:extLst>
            <a:ext uri="{FF2B5EF4-FFF2-40B4-BE49-F238E27FC236}">
              <a16:creationId xmlns:a16="http://schemas.microsoft.com/office/drawing/2014/main" id="{27E6B1F2-E0CD-4F20-A4AF-ADAFC0C5F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83" name="Text Box 7">
          <a:extLst>
            <a:ext uri="{FF2B5EF4-FFF2-40B4-BE49-F238E27FC236}">
              <a16:creationId xmlns:a16="http://schemas.microsoft.com/office/drawing/2014/main" id="{B6BADFE3-3E8A-4AD4-A785-1B8C41124D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84" name="Text Box 7">
          <a:extLst>
            <a:ext uri="{FF2B5EF4-FFF2-40B4-BE49-F238E27FC236}">
              <a16:creationId xmlns:a16="http://schemas.microsoft.com/office/drawing/2014/main" id="{724657BB-63B6-4BBC-AC7F-344159E785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85" name="Text Box 7">
          <a:extLst>
            <a:ext uri="{FF2B5EF4-FFF2-40B4-BE49-F238E27FC236}">
              <a16:creationId xmlns:a16="http://schemas.microsoft.com/office/drawing/2014/main" id="{2FFC141A-2F87-4A4B-8A58-F8A4A38DD5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86" name="Text Box 7">
          <a:extLst>
            <a:ext uri="{FF2B5EF4-FFF2-40B4-BE49-F238E27FC236}">
              <a16:creationId xmlns:a16="http://schemas.microsoft.com/office/drawing/2014/main" id="{0635E3C3-77B6-4275-8D94-A413B7E90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87" name="Text Box 7">
          <a:extLst>
            <a:ext uri="{FF2B5EF4-FFF2-40B4-BE49-F238E27FC236}">
              <a16:creationId xmlns:a16="http://schemas.microsoft.com/office/drawing/2014/main" id="{0E6555C3-9433-4893-BE79-6C58FF396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88" name="Text Box 7">
          <a:extLst>
            <a:ext uri="{FF2B5EF4-FFF2-40B4-BE49-F238E27FC236}">
              <a16:creationId xmlns:a16="http://schemas.microsoft.com/office/drawing/2014/main" id="{A13A7AFE-1EE8-4ACF-94A0-E774FBC90D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89" name="Text Box 7">
          <a:extLst>
            <a:ext uri="{FF2B5EF4-FFF2-40B4-BE49-F238E27FC236}">
              <a16:creationId xmlns:a16="http://schemas.microsoft.com/office/drawing/2014/main" id="{693E6224-1852-495C-804A-2B8728663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90" name="Text Box 7">
          <a:extLst>
            <a:ext uri="{FF2B5EF4-FFF2-40B4-BE49-F238E27FC236}">
              <a16:creationId xmlns:a16="http://schemas.microsoft.com/office/drawing/2014/main" id="{C7EA071A-9019-4FB2-942C-13A2968182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91" name="Text Box 7">
          <a:extLst>
            <a:ext uri="{FF2B5EF4-FFF2-40B4-BE49-F238E27FC236}">
              <a16:creationId xmlns:a16="http://schemas.microsoft.com/office/drawing/2014/main" id="{05925D80-DB26-4C2E-874F-85D7FE2B93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92" name="Text Box 7">
          <a:extLst>
            <a:ext uri="{FF2B5EF4-FFF2-40B4-BE49-F238E27FC236}">
              <a16:creationId xmlns:a16="http://schemas.microsoft.com/office/drawing/2014/main" id="{04B43D03-D6A9-4B91-8CFD-85D3B56D21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93" name="Text Box 7">
          <a:extLst>
            <a:ext uri="{FF2B5EF4-FFF2-40B4-BE49-F238E27FC236}">
              <a16:creationId xmlns:a16="http://schemas.microsoft.com/office/drawing/2014/main" id="{05194955-CFDF-4D8D-9902-8720531BB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94" name="Text Box 7">
          <a:extLst>
            <a:ext uri="{FF2B5EF4-FFF2-40B4-BE49-F238E27FC236}">
              <a16:creationId xmlns:a16="http://schemas.microsoft.com/office/drawing/2014/main" id="{C4DFF6A2-2E8B-4DD1-987C-B3BE7D727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95" name="Text Box 7">
          <a:extLst>
            <a:ext uri="{FF2B5EF4-FFF2-40B4-BE49-F238E27FC236}">
              <a16:creationId xmlns:a16="http://schemas.microsoft.com/office/drawing/2014/main" id="{72F010B4-ACE0-4CEF-97DE-AE9EE381E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96" name="Text Box 7">
          <a:extLst>
            <a:ext uri="{FF2B5EF4-FFF2-40B4-BE49-F238E27FC236}">
              <a16:creationId xmlns:a16="http://schemas.microsoft.com/office/drawing/2014/main" id="{4274BC35-EB7C-49A8-A3EA-8C499B4068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97" name="Text Box 7">
          <a:extLst>
            <a:ext uri="{FF2B5EF4-FFF2-40B4-BE49-F238E27FC236}">
              <a16:creationId xmlns:a16="http://schemas.microsoft.com/office/drawing/2014/main" id="{9F43BA46-E0D6-4C48-81F4-9A51A09375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98" name="Text Box 7">
          <a:extLst>
            <a:ext uri="{FF2B5EF4-FFF2-40B4-BE49-F238E27FC236}">
              <a16:creationId xmlns:a16="http://schemas.microsoft.com/office/drawing/2014/main" id="{70B252CB-C9A9-4104-9E76-AF89524F87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799" name="Text Box 7">
          <a:extLst>
            <a:ext uri="{FF2B5EF4-FFF2-40B4-BE49-F238E27FC236}">
              <a16:creationId xmlns:a16="http://schemas.microsoft.com/office/drawing/2014/main" id="{2ACF9B92-1829-4FC5-AC7B-CE89257F3B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00" name="Text Box 7">
          <a:extLst>
            <a:ext uri="{FF2B5EF4-FFF2-40B4-BE49-F238E27FC236}">
              <a16:creationId xmlns:a16="http://schemas.microsoft.com/office/drawing/2014/main" id="{98164117-A483-49C6-94CF-925019732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01" name="Text Box 7">
          <a:extLst>
            <a:ext uri="{FF2B5EF4-FFF2-40B4-BE49-F238E27FC236}">
              <a16:creationId xmlns:a16="http://schemas.microsoft.com/office/drawing/2014/main" id="{971E006A-BB18-4403-97A5-B90477800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02" name="Text Box 7">
          <a:extLst>
            <a:ext uri="{FF2B5EF4-FFF2-40B4-BE49-F238E27FC236}">
              <a16:creationId xmlns:a16="http://schemas.microsoft.com/office/drawing/2014/main" id="{0539E6BF-94E8-4025-8A49-F08541332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03" name="Text Box 7">
          <a:extLst>
            <a:ext uri="{FF2B5EF4-FFF2-40B4-BE49-F238E27FC236}">
              <a16:creationId xmlns:a16="http://schemas.microsoft.com/office/drawing/2014/main" id="{55E01F09-E434-4C09-9E2A-FFFD3BDC92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04" name="Text Box 7">
          <a:extLst>
            <a:ext uri="{FF2B5EF4-FFF2-40B4-BE49-F238E27FC236}">
              <a16:creationId xmlns:a16="http://schemas.microsoft.com/office/drawing/2014/main" id="{62C677B4-03E2-42F3-8A49-F6C9120105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05" name="Text Box 7">
          <a:extLst>
            <a:ext uri="{FF2B5EF4-FFF2-40B4-BE49-F238E27FC236}">
              <a16:creationId xmlns:a16="http://schemas.microsoft.com/office/drawing/2014/main" id="{8C168F6F-7B6E-45E6-9EF6-443B722AB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06" name="Text Box 7">
          <a:extLst>
            <a:ext uri="{FF2B5EF4-FFF2-40B4-BE49-F238E27FC236}">
              <a16:creationId xmlns:a16="http://schemas.microsoft.com/office/drawing/2014/main" id="{2A3CC1A5-75C1-44B0-90FF-78C4AD6FA1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07" name="Text Box 7">
          <a:extLst>
            <a:ext uri="{FF2B5EF4-FFF2-40B4-BE49-F238E27FC236}">
              <a16:creationId xmlns:a16="http://schemas.microsoft.com/office/drawing/2014/main" id="{C6CEA8A3-BA65-4FAB-9031-CEFF43DBC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08" name="Text Box 7">
          <a:extLst>
            <a:ext uri="{FF2B5EF4-FFF2-40B4-BE49-F238E27FC236}">
              <a16:creationId xmlns:a16="http://schemas.microsoft.com/office/drawing/2014/main" id="{8BF601CA-2859-4A5E-A3EA-A0C1FB2A9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09" name="Text Box 7">
          <a:extLst>
            <a:ext uri="{FF2B5EF4-FFF2-40B4-BE49-F238E27FC236}">
              <a16:creationId xmlns:a16="http://schemas.microsoft.com/office/drawing/2014/main" id="{F5E8FDF9-5528-464C-AD7F-BA21486BDA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10" name="Text Box 7">
          <a:extLst>
            <a:ext uri="{FF2B5EF4-FFF2-40B4-BE49-F238E27FC236}">
              <a16:creationId xmlns:a16="http://schemas.microsoft.com/office/drawing/2014/main" id="{868AF8C1-3F6D-47F2-B3D8-29118C4A2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11" name="Text Box 7">
          <a:extLst>
            <a:ext uri="{FF2B5EF4-FFF2-40B4-BE49-F238E27FC236}">
              <a16:creationId xmlns:a16="http://schemas.microsoft.com/office/drawing/2014/main" id="{3EC47D4E-7653-4CCA-AA1B-9C1B3AF9A0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12" name="Text Box 7">
          <a:extLst>
            <a:ext uri="{FF2B5EF4-FFF2-40B4-BE49-F238E27FC236}">
              <a16:creationId xmlns:a16="http://schemas.microsoft.com/office/drawing/2014/main" id="{A902E441-7012-4C2B-BDB2-D1B50A79E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13" name="Text Box 7">
          <a:extLst>
            <a:ext uri="{FF2B5EF4-FFF2-40B4-BE49-F238E27FC236}">
              <a16:creationId xmlns:a16="http://schemas.microsoft.com/office/drawing/2014/main" id="{DE8277C3-BF6C-4A3B-A9AB-FBE8A0666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14" name="Text Box 7">
          <a:extLst>
            <a:ext uri="{FF2B5EF4-FFF2-40B4-BE49-F238E27FC236}">
              <a16:creationId xmlns:a16="http://schemas.microsoft.com/office/drawing/2014/main" id="{4C2222FB-0CB1-46E7-8B42-1D5EABA4A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15" name="Text Box 7">
          <a:extLst>
            <a:ext uri="{FF2B5EF4-FFF2-40B4-BE49-F238E27FC236}">
              <a16:creationId xmlns:a16="http://schemas.microsoft.com/office/drawing/2014/main" id="{1B87780F-6518-4427-A5C3-70495FF99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16" name="Text Box 7">
          <a:extLst>
            <a:ext uri="{FF2B5EF4-FFF2-40B4-BE49-F238E27FC236}">
              <a16:creationId xmlns:a16="http://schemas.microsoft.com/office/drawing/2014/main" id="{8674C962-BA97-46CE-9EE6-49ABFB9E4B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17" name="Text Box 7">
          <a:extLst>
            <a:ext uri="{FF2B5EF4-FFF2-40B4-BE49-F238E27FC236}">
              <a16:creationId xmlns:a16="http://schemas.microsoft.com/office/drawing/2014/main" id="{45952069-51DE-4CB0-A02C-5502A32BE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18" name="Text Box 7">
          <a:extLst>
            <a:ext uri="{FF2B5EF4-FFF2-40B4-BE49-F238E27FC236}">
              <a16:creationId xmlns:a16="http://schemas.microsoft.com/office/drawing/2014/main" id="{AE583AAE-E958-4E61-9980-7FC9A87D6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19" name="Text Box 7">
          <a:extLst>
            <a:ext uri="{FF2B5EF4-FFF2-40B4-BE49-F238E27FC236}">
              <a16:creationId xmlns:a16="http://schemas.microsoft.com/office/drawing/2014/main" id="{DF92F40D-6336-4397-81A3-89C9C9C42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20" name="Text Box 7">
          <a:extLst>
            <a:ext uri="{FF2B5EF4-FFF2-40B4-BE49-F238E27FC236}">
              <a16:creationId xmlns:a16="http://schemas.microsoft.com/office/drawing/2014/main" id="{361CFF73-90FD-482E-B22B-6650403399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21" name="Text Box 7">
          <a:extLst>
            <a:ext uri="{FF2B5EF4-FFF2-40B4-BE49-F238E27FC236}">
              <a16:creationId xmlns:a16="http://schemas.microsoft.com/office/drawing/2014/main" id="{3DB3039B-BC6B-4EA1-A4E6-CFF0B1243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22" name="Text Box 7">
          <a:extLst>
            <a:ext uri="{FF2B5EF4-FFF2-40B4-BE49-F238E27FC236}">
              <a16:creationId xmlns:a16="http://schemas.microsoft.com/office/drawing/2014/main" id="{E9117AA3-6787-4BD0-A5F4-0EE5D1CF8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23" name="Text Box 7">
          <a:extLst>
            <a:ext uri="{FF2B5EF4-FFF2-40B4-BE49-F238E27FC236}">
              <a16:creationId xmlns:a16="http://schemas.microsoft.com/office/drawing/2014/main" id="{BF2AE10C-5DA0-46C8-BC78-94B59F530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24" name="Text Box 7">
          <a:extLst>
            <a:ext uri="{FF2B5EF4-FFF2-40B4-BE49-F238E27FC236}">
              <a16:creationId xmlns:a16="http://schemas.microsoft.com/office/drawing/2014/main" id="{0AB3C459-228D-4AA1-A669-21F23FDB9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25" name="Text Box 7">
          <a:extLst>
            <a:ext uri="{FF2B5EF4-FFF2-40B4-BE49-F238E27FC236}">
              <a16:creationId xmlns:a16="http://schemas.microsoft.com/office/drawing/2014/main" id="{51CEB92E-2DC5-4EE2-9DE1-9CD79A120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26" name="Text Box 7">
          <a:extLst>
            <a:ext uri="{FF2B5EF4-FFF2-40B4-BE49-F238E27FC236}">
              <a16:creationId xmlns:a16="http://schemas.microsoft.com/office/drawing/2014/main" id="{B27CC769-D74B-4A87-B1BD-1987A1A4BD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27" name="Text Box 7">
          <a:extLst>
            <a:ext uri="{FF2B5EF4-FFF2-40B4-BE49-F238E27FC236}">
              <a16:creationId xmlns:a16="http://schemas.microsoft.com/office/drawing/2014/main" id="{B00B80C6-847D-4544-9ECE-900624C93F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28" name="Text Box 7">
          <a:extLst>
            <a:ext uri="{FF2B5EF4-FFF2-40B4-BE49-F238E27FC236}">
              <a16:creationId xmlns:a16="http://schemas.microsoft.com/office/drawing/2014/main" id="{9F3D0832-ADD5-4E3A-80DF-B51FAB3423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29" name="Text Box 7">
          <a:extLst>
            <a:ext uri="{FF2B5EF4-FFF2-40B4-BE49-F238E27FC236}">
              <a16:creationId xmlns:a16="http://schemas.microsoft.com/office/drawing/2014/main" id="{5BF83E90-9CBE-4D26-9F39-F30E3A819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30" name="Text Box 7">
          <a:extLst>
            <a:ext uri="{FF2B5EF4-FFF2-40B4-BE49-F238E27FC236}">
              <a16:creationId xmlns:a16="http://schemas.microsoft.com/office/drawing/2014/main" id="{F94D1C35-0B65-4EE4-82C3-AD05126C52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31" name="Text Box 7">
          <a:extLst>
            <a:ext uri="{FF2B5EF4-FFF2-40B4-BE49-F238E27FC236}">
              <a16:creationId xmlns:a16="http://schemas.microsoft.com/office/drawing/2014/main" id="{57728418-63AC-4E42-A63B-0843E8698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32" name="Text Box 7">
          <a:extLst>
            <a:ext uri="{FF2B5EF4-FFF2-40B4-BE49-F238E27FC236}">
              <a16:creationId xmlns:a16="http://schemas.microsoft.com/office/drawing/2014/main" id="{FB1B8922-B831-49E4-B946-530EC179F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33" name="Text Box 7">
          <a:extLst>
            <a:ext uri="{FF2B5EF4-FFF2-40B4-BE49-F238E27FC236}">
              <a16:creationId xmlns:a16="http://schemas.microsoft.com/office/drawing/2014/main" id="{55B9B54A-6466-489C-828A-1A1931FE6A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34" name="Text Box 7">
          <a:extLst>
            <a:ext uri="{FF2B5EF4-FFF2-40B4-BE49-F238E27FC236}">
              <a16:creationId xmlns:a16="http://schemas.microsoft.com/office/drawing/2014/main" id="{99B31E86-E1DD-4E78-82BB-9916BB954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35" name="Text Box 7">
          <a:extLst>
            <a:ext uri="{FF2B5EF4-FFF2-40B4-BE49-F238E27FC236}">
              <a16:creationId xmlns:a16="http://schemas.microsoft.com/office/drawing/2014/main" id="{85812342-6D5F-4F21-AFE1-9FD5C8537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36" name="Text Box 7">
          <a:extLst>
            <a:ext uri="{FF2B5EF4-FFF2-40B4-BE49-F238E27FC236}">
              <a16:creationId xmlns:a16="http://schemas.microsoft.com/office/drawing/2014/main" id="{29C91D83-1E33-43F5-90FA-63497CA7E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37" name="Text Box 7">
          <a:extLst>
            <a:ext uri="{FF2B5EF4-FFF2-40B4-BE49-F238E27FC236}">
              <a16:creationId xmlns:a16="http://schemas.microsoft.com/office/drawing/2014/main" id="{0410517F-F852-490E-A2A9-0206CDFC16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38" name="Text Box 7">
          <a:extLst>
            <a:ext uri="{FF2B5EF4-FFF2-40B4-BE49-F238E27FC236}">
              <a16:creationId xmlns:a16="http://schemas.microsoft.com/office/drawing/2014/main" id="{6A1CA530-9173-428C-8C86-7EF3CEF34B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39" name="Text Box 7">
          <a:extLst>
            <a:ext uri="{FF2B5EF4-FFF2-40B4-BE49-F238E27FC236}">
              <a16:creationId xmlns:a16="http://schemas.microsoft.com/office/drawing/2014/main" id="{DCBDC165-A765-4209-8B31-2F4E775E0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40" name="Text Box 7">
          <a:extLst>
            <a:ext uri="{FF2B5EF4-FFF2-40B4-BE49-F238E27FC236}">
              <a16:creationId xmlns:a16="http://schemas.microsoft.com/office/drawing/2014/main" id="{5DA1BA55-9348-4914-A448-3326889B6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41" name="Text Box 7">
          <a:extLst>
            <a:ext uri="{FF2B5EF4-FFF2-40B4-BE49-F238E27FC236}">
              <a16:creationId xmlns:a16="http://schemas.microsoft.com/office/drawing/2014/main" id="{73D0C40D-EC34-488C-BAAB-268DB42B7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42" name="Text Box 7">
          <a:extLst>
            <a:ext uri="{FF2B5EF4-FFF2-40B4-BE49-F238E27FC236}">
              <a16:creationId xmlns:a16="http://schemas.microsoft.com/office/drawing/2014/main" id="{00FEF490-8D01-40B6-9DA5-7AA64A73B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43" name="Text Box 7">
          <a:extLst>
            <a:ext uri="{FF2B5EF4-FFF2-40B4-BE49-F238E27FC236}">
              <a16:creationId xmlns:a16="http://schemas.microsoft.com/office/drawing/2014/main" id="{69070392-83C7-4B87-8B3B-B29BFE2D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44" name="Text Box 7">
          <a:extLst>
            <a:ext uri="{FF2B5EF4-FFF2-40B4-BE49-F238E27FC236}">
              <a16:creationId xmlns:a16="http://schemas.microsoft.com/office/drawing/2014/main" id="{DDB207E9-678F-462B-B95A-CF1831A87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45" name="Text Box 7">
          <a:extLst>
            <a:ext uri="{FF2B5EF4-FFF2-40B4-BE49-F238E27FC236}">
              <a16:creationId xmlns:a16="http://schemas.microsoft.com/office/drawing/2014/main" id="{3EE74F5D-A5DE-467D-B35D-B8200A4526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46" name="Text Box 7">
          <a:extLst>
            <a:ext uri="{FF2B5EF4-FFF2-40B4-BE49-F238E27FC236}">
              <a16:creationId xmlns:a16="http://schemas.microsoft.com/office/drawing/2014/main" id="{92A53DC8-8957-4E65-A613-11E3F5E096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47" name="Text Box 7">
          <a:extLst>
            <a:ext uri="{FF2B5EF4-FFF2-40B4-BE49-F238E27FC236}">
              <a16:creationId xmlns:a16="http://schemas.microsoft.com/office/drawing/2014/main" id="{E0431523-14E1-48AB-93B0-C67DA30AA8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48" name="Text Box 7">
          <a:extLst>
            <a:ext uri="{FF2B5EF4-FFF2-40B4-BE49-F238E27FC236}">
              <a16:creationId xmlns:a16="http://schemas.microsoft.com/office/drawing/2014/main" id="{727897B8-13D8-473E-BA1B-707F191D2B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49" name="Text Box 7">
          <a:extLst>
            <a:ext uri="{FF2B5EF4-FFF2-40B4-BE49-F238E27FC236}">
              <a16:creationId xmlns:a16="http://schemas.microsoft.com/office/drawing/2014/main" id="{6B424C52-0255-4E90-B78F-F0FA08475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50" name="Text Box 7">
          <a:extLst>
            <a:ext uri="{FF2B5EF4-FFF2-40B4-BE49-F238E27FC236}">
              <a16:creationId xmlns:a16="http://schemas.microsoft.com/office/drawing/2014/main" id="{4D9210F0-53CA-495B-B8D4-9C6D991E1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51" name="Text Box 7">
          <a:extLst>
            <a:ext uri="{FF2B5EF4-FFF2-40B4-BE49-F238E27FC236}">
              <a16:creationId xmlns:a16="http://schemas.microsoft.com/office/drawing/2014/main" id="{4C7039FC-AC1B-4DB7-A3FF-4E7B079AC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52" name="Text Box 7">
          <a:extLst>
            <a:ext uri="{FF2B5EF4-FFF2-40B4-BE49-F238E27FC236}">
              <a16:creationId xmlns:a16="http://schemas.microsoft.com/office/drawing/2014/main" id="{2297D80B-0542-433E-9677-BBFE4733E7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53" name="Text Box 7">
          <a:extLst>
            <a:ext uri="{FF2B5EF4-FFF2-40B4-BE49-F238E27FC236}">
              <a16:creationId xmlns:a16="http://schemas.microsoft.com/office/drawing/2014/main" id="{F394F64D-BE17-4A60-BC06-BD365442A0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54" name="Text Box 7">
          <a:extLst>
            <a:ext uri="{FF2B5EF4-FFF2-40B4-BE49-F238E27FC236}">
              <a16:creationId xmlns:a16="http://schemas.microsoft.com/office/drawing/2014/main" id="{C4FF367B-A7E9-4F2D-9DAC-9DFE9BF59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55" name="Text Box 7">
          <a:extLst>
            <a:ext uri="{FF2B5EF4-FFF2-40B4-BE49-F238E27FC236}">
              <a16:creationId xmlns:a16="http://schemas.microsoft.com/office/drawing/2014/main" id="{BAF2D3B3-0775-4CB7-8FDF-49CC33BAFE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56" name="Text Box 7">
          <a:extLst>
            <a:ext uri="{FF2B5EF4-FFF2-40B4-BE49-F238E27FC236}">
              <a16:creationId xmlns:a16="http://schemas.microsoft.com/office/drawing/2014/main" id="{197AF24D-ABB3-46A8-993C-B30F43508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57" name="Text Box 7">
          <a:extLst>
            <a:ext uri="{FF2B5EF4-FFF2-40B4-BE49-F238E27FC236}">
              <a16:creationId xmlns:a16="http://schemas.microsoft.com/office/drawing/2014/main" id="{68F2E51D-3360-4992-A2F7-9932D19B55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58" name="Text Box 7">
          <a:extLst>
            <a:ext uri="{FF2B5EF4-FFF2-40B4-BE49-F238E27FC236}">
              <a16:creationId xmlns:a16="http://schemas.microsoft.com/office/drawing/2014/main" id="{E1450DCA-115D-4F56-BB54-A2700F458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59" name="Text Box 7">
          <a:extLst>
            <a:ext uri="{FF2B5EF4-FFF2-40B4-BE49-F238E27FC236}">
              <a16:creationId xmlns:a16="http://schemas.microsoft.com/office/drawing/2014/main" id="{5976CACE-C92E-4647-B3EB-3D513A9ACC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60" name="Text Box 7">
          <a:extLst>
            <a:ext uri="{FF2B5EF4-FFF2-40B4-BE49-F238E27FC236}">
              <a16:creationId xmlns:a16="http://schemas.microsoft.com/office/drawing/2014/main" id="{A0F73C8B-A4F9-403D-B7FC-96834403B1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61" name="Text Box 7">
          <a:extLst>
            <a:ext uri="{FF2B5EF4-FFF2-40B4-BE49-F238E27FC236}">
              <a16:creationId xmlns:a16="http://schemas.microsoft.com/office/drawing/2014/main" id="{3AB095F0-17FD-43DE-BB1E-93352B0A9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62" name="Text Box 7">
          <a:extLst>
            <a:ext uri="{FF2B5EF4-FFF2-40B4-BE49-F238E27FC236}">
              <a16:creationId xmlns:a16="http://schemas.microsoft.com/office/drawing/2014/main" id="{C3F11626-82C3-4BEF-8238-193961E44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63" name="Text Box 7">
          <a:extLst>
            <a:ext uri="{FF2B5EF4-FFF2-40B4-BE49-F238E27FC236}">
              <a16:creationId xmlns:a16="http://schemas.microsoft.com/office/drawing/2014/main" id="{0C51DD48-4DD0-4DF8-B17E-6A093235B5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64" name="Text Box 7">
          <a:extLst>
            <a:ext uri="{FF2B5EF4-FFF2-40B4-BE49-F238E27FC236}">
              <a16:creationId xmlns:a16="http://schemas.microsoft.com/office/drawing/2014/main" id="{B4F1F363-DA1B-4DEF-9C49-EB33976274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65" name="Text Box 7">
          <a:extLst>
            <a:ext uri="{FF2B5EF4-FFF2-40B4-BE49-F238E27FC236}">
              <a16:creationId xmlns:a16="http://schemas.microsoft.com/office/drawing/2014/main" id="{9AC1C2E3-C054-4FC2-ABAD-3251BC9D9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66" name="Text Box 7">
          <a:extLst>
            <a:ext uri="{FF2B5EF4-FFF2-40B4-BE49-F238E27FC236}">
              <a16:creationId xmlns:a16="http://schemas.microsoft.com/office/drawing/2014/main" id="{0160359A-F3B4-494C-B025-5472FDE88E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67" name="Text Box 7">
          <a:extLst>
            <a:ext uri="{FF2B5EF4-FFF2-40B4-BE49-F238E27FC236}">
              <a16:creationId xmlns:a16="http://schemas.microsoft.com/office/drawing/2014/main" id="{4D41E13C-A183-491B-A111-4A2104927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68" name="Text Box 7">
          <a:extLst>
            <a:ext uri="{FF2B5EF4-FFF2-40B4-BE49-F238E27FC236}">
              <a16:creationId xmlns:a16="http://schemas.microsoft.com/office/drawing/2014/main" id="{291D30CA-2FF6-4611-98AD-29845B915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69" name="Text Box 7">
          <a:extLst>
            <a:ext uri="{FF2B5EF4-FFF2-40B4-BE49-F238E27FC236}">
              <a16:creationId xmlns:a16="http://schemas.microsoft.com/office/drawing/2014/main" id="{03A9B64C-754A-4D46-AFA6-0E728ABFA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70" name="Text Box 7">
          <a:extLst>
            <a:ext uri="{FF2B5EF4-FFF2-40B4-BE49-F238E27FC236}">
              <a16:creationId xmlns:a16="http://schemas.microsoft.com/office/drawing/2014/main" id="{F2BBEC22-CA0E-4A10-8941-CF29BF95B1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71" name="Text Box 7">
          <a:extLst>
            <a:ext uri="{FF2B5EF4-FFF2-40B4-BE49-F238E27FC236}">
              <a16:creationId xmlns:a16="http://schemas.microsoft.com/office/drawing/2014/main" id="{122E9A19-FBCC-4F0F-852F-65F54C6CCC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72" name="Text Box 7">
          <a:extLst>
            <a:ext uri="{FF2B5EF4-FFF2-40B4-BE49-F238E27FC236}">
              <a16:creationId xmlns:a16="http://schemas.microsoft.com/office/drawing/2014/main" id="{9A328CAF-A741-455F-933D-96017A0B98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73" name="Text Box 7">
          <a:extLst>
            <a:ext uri="{FF2B5EF4-FFF2-40B4-BE49-F238E27FC236}">
              <a16:creationId xmlns:a16="http://schemas.microsoft.com/office/drawing/2014/main" id="{4F148995-BEAA-47DD-AB80-3918CDB5C3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74" name="Text Box 7">
          <a:extLst>
            <a:ext uri="{FF2B5EF4-FFF2-40B4-BE49-F238E27FC236}">
              <a16:creationId xmlns:a16="http://schemas.microsoft.com/office/drawing/2014/main" id="{6B285C37-E368-46CD-A7B4-F67BC130FD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75" name="Text Box 7">
          <a:extLst>
            <a:ext uri="{FF2B5EF4-FFF2-40B4-BE49-F238E27FC236}">
              <a16:creationId xmlns:a16="http://schemas.microsoft.com/office/drawing/2014/main" id="{CAC5309E-FFFD-43A8-9612-E5154DC68C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76" name="Text Box 7">
          <a:extLst>
            <a:ext uri="{FF2B5EF4-FFF2-40B4-BE49-F238E27FC236}">
              <a16:creationId xmlns:a16="http://schemas.microsoft.com/office/drawing/2014/main" id="{E0F45668-A3CA-4A17-8361-6B725049B7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77" name="Text Box 7">
          <a:extLst>
            <a:ext uri="{FF2B5EF4-FFF2-40B4-BE49-F238E27FC236}">
              <a16:creationId xmlns:a16="http://schemas.microsoft.com/office/drawing/2014/main" id="{06CA4449-9CA5-4DF1-B4DE-D3C1CC8CB3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78" name="Text Box 7">
          <a:extLst>
            <a:ext uri="{FF2B5EF4-FFF2-40B4-BE49-F238E27FC236}">
              <a16:creationId xmlns:a16="http://schemas.microsoft.com/office/drawing/2014/main" id="{B3DFED6C-3B72-42E3-95A6-7A84AB558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79" name="Text Box 7">
          <a:extLst>
            <a:ext uri="{FF2B5EF4-FFF2-40B4-BE49-F238E27FC236}">
              <a16:creationId xmlns:a16="http://schemas.microsoft.com/office/drawing/2014/main" id="{EAD9F127-394F-4402-9558-0F2F78EF72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80" name="Text Box 7">
          <a:extLst>
            <a:ext uri="{FF2B5EF4-FFF2-40B4-BE49-F238E27FC236}">
              <a16:creationId xmlns:a16="http://schemas.microsoft.com/office/drawing/2014/main" id="{7BB29152-906A-46D8-9B1A-2190589983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81" name="Text Box 7">
          <a:extLst>
            <a:ext uri="{FF2B5EF4-FFF2-40B4-BE49-F238E27FC236}">
              <a16:creationId xmlns:a16="http://schemas.microsoft.com/office/drawing/2014/main" id="{1CCAE978-BDDA-4552-8E04-1FFA44994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82" name="Text Box 7">
          <a:extLst>
            <a:ext uri="{FF2B5EF4-FFF2-40B4-BE49-F238E27FC236}">
              <a16:creationId xmlns:a16="http://schemas.microsoft.com/office/drawing/2014/main" id="{CB8F3DB1-FC60-408F-92B6-EC70211A29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83" name="Text Box 7">
          <a:extLst>
            <a:ext uri="{FF2B5EF4-FFF2-40B4-BE49-F238E27FC236}">
              <a16:creationId xmlns:a16="http://schemas.microsoft.com/office/drawing/2014/main" id="{E1184F58-6B46-4834-BA65-581E2CB1C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84" name="Text Box 7">
          <a:extLst>
            <a:ext uri="{FF2B5EF4-FFF2-40B4-BE49-F238E27FC236}">
              <a16:creationId xmlns:a16="http://schemas.microsoft.com/office/drawing/2014/main" id="{6938E350-4227-4077-B8C2-B988B52713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85" name="Text Box 7">
          <a:extLst>
            <a:ext uri="{FF2B5EF4-FFF2-40B4-BE49-F238E27FC236}">
              <a16:creationId xmlns:a16="http://schemas.microsoft.com/office/drawing/2014/main" id="{E21B279F-7C6E-4D68-8BD1-A10B94F85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86" name="Text Box 7">
          <a:extLst>
            <a:ext uri="{FF2B5EF4-FFF2-40B4-BE49-F238E27FC236}">
              <a16:creationId xmlns:a16="http://schemas.microsoft.com/office/drawing/2014/main" id="{3BE43D1D-2C01-4420-ACD3-A0F5013AF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87" name="Text Box 7">
          <a:extLst>
            <a:ext uri="{FF2B5EF4-FFF2-40B4-BE49-F238E27FC236}">
              <a16:creationId xmlns:a16="http://schemas.microsoft.com/office/drawing/2014/main" id="{0BFEC020-4E20-469C-B191-009B07220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88" name="Text Box 7">
          <a:extLst>
            <a:ext uri="{FF2B5EF4-FFF2-40B4-BE49-F238E27FC236}">
              <a16:creationId xmlns:a16="http://schemas.microsoft.com/office/drawing/2014/main" id="{21087100-8B5F-4423-9EAE-46B43510A4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89" name="Text Box 7">
          <a:extLst>
            <a:ext uri="{FF2B5EF4-FFF2-40B4-BE49-F238E27FC236}">
              <a16:creationId xmlns:a16="http://schemas.microsoft.com/office/drawing/2014/main" id="{C7159842-444C-46D6-BE93-885D99A1B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90" name="Text Box 7">
          <a:extLst>
            <a:ext uri="{FF2B5EF4-FFF2-40B4-BE49-F238E27FC236}">
              <a16:creationId xmlns:a16="http://schemas.microsoft.com/office/drawing/2014/main" id="{04C7FCB7-7ECF-44B9-B331-EC1EB9677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91" name="Text Box 7">
          <a:extLst>
            <a:ext uri="{FF2B5EF4-FFF2-40B4-BE49-F238E27FC236}">
              <a16:creationId xmlns:a16="http://schemas.microsoft.com/office/drawing/2014/main" id="{95060CF3-6248-4CCE-A2A2-A91C412FB2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92" name="Text Box 7">
          <a:extLst>
            <a:ext uri="{FF2B5EF4-FFF2-40B4-BE49-F238E27FC236}">
              <a16:creationId xmlns:a16="http://schemas.microsoft.com/office/drawing/2014/main" id="{42E4E269-3A6A-49E8-87B9-772CFE494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93" name="Text Box 7">
          <a:extLst>
            <a:ext uri="{FF2B5EF4-FFF2-40B4-BE49-F238E27FC236}">
              <a16:creationId xmlns:a16="http://schemas.microsoft.com/office/drawing/2014/main" id="{86AE0A5F-2FEE-4BE0-867B-D7B8B1885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94" name="Text Box 7">
          <a:extLst>
            <a:ext uri="{FF2B5EF4-FFF2-40B4-BE49-F238E27FC236}">
              <a16:creationId xmlns:a16="http://schemas.microsoft.com/office/drawing/2014/main" id="{FC923100-54E8-45FC-B357-42CD05B829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95" name="Text Box 7">
          <a:extLst>
            <a:ext uri="{FF2B5EF4-FFF2-40B4-BE49-F238E27FC236}">
              <a16:creationId xmlns:a16="http://schemas.microsoft.com/office/drawing/2014/main" id="{1574E5FD-BC68-49B6-AF41-D0B3DD61B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96" name="Text Box 7">
          <a:extLst>
            <a:ext uri="{FF2B5EF4-FFF2-40B4-BE49-F238E27FC236}">
              <a16:creationId xmlns:a16="http://schemas.microsoft.com/office/drawing/2014/main" id="{4F6496BF-5465-4B07-AC3E-9E3809D24E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97" name="Text Box 7">
          <a:extLst>
            <a:ext uri="{FF2B5EF4-FFF2-40B4-BE49-F238E27FC236}">
              <a16:creationId xmlns:a16="http://schemas.microsoft.com/office/drawing/2014/main" id="{00235E51-55EF-4A79-A981-AB931602A2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98" name="Text Box 7">
          <a:extLst>
            <a:ext uri="{FF2B5EF4-FFF2-40B4-BE49-F238E27FC236}">
              <a16:creationId xmlns:a16="http://schemas.microsoft.com/office/drawing/2014/main" id="{57242C93-5DE4-465C-841C-E4FF5F3487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899" name="Text Box 7">
          <a:extLst>
            <a:ext uri="{FF2B5EF4-FFF2-40B4-BE49-F238E27FC236}">
              <a16:creationId xmlns:a16="http://schemas.microsoft.com/office/drawing/2014/main" id="{B3D863AB-36AF-4DDD-94A9-895C1A68F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00" name="Text Box 7">
          <a:extLst>
            <a:ext uri="{FF2B5EF4-FFF2-40B4-BE49-F238E27FC236}">
              <a16:creationId xmlns:a16="http://schemas.microsoft.com/office/drawing/2014/main" id="{A7274399-CD22-4C6E-BC39-DFB5C8ED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01" name="Text Box 7">
          <a:extLst>
            <a:ext uri="{FF2B5EF4-FFF2-40B4-BE49-F238E27FC236}">
              <a16:creationId xmlns:a16="http://schemas.microsoft.com/office/drawing/2014/main" id="{650AB4B0-7C17-4EF8-95BE-D65B20787B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02" name="Text Box 7">
          <a:extLst>
            <a:ext uri="{FF2B5EF4-FFF2-40B4-BE49-F238E27FC236}">
              <a16:creationId xmlns:a16="http://schemas.microsoft.com/office/drawing/2014/main" id="{0B3C6921-D348-4456-8085-925D9E3DD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03" name="Text Box 7">
          <a:extLst>
            <a:ext uri="{FF2B5EF4-FFF2-40B4-BE49-F238E27FC236}">
              <a16:creationId xmlns:a16="http://schemas.microsoft.com/office/drawing/2014/main" id="{44AF51F0-E23C-4507-9007-A68A11370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04" name="Text Box 7">
          <a:extLst>
            <a:ext uri="{FF2B5EF4-FFF2-40B4-BE49-F238E27FC236}">
              <a16:creationId xmlns:a16="http://schemas.microsoft.com/office/drawing/2014/main" id="{6038B497-455E-4E38-ABB2-DEE5F796C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05" name="Text Box 7">
          <a:extLst>
            <a:ext uri="{FF2B5EF4-FFF2-40B4-BE49-F238E27FC236}">
              <a16:creationId xmlns:a16="http://schemas.microsoft.com/office/drawing/2014/main" id="{356273A9-150C-4E8E-97D2-D5648D1484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06" name="Text Box 7">
          <a:extLst>
            <a:ext uri="{FF2B5EF4-FFF2-40B4-BE49-F238E27FC236}">
              <a16:creationId xmlns:a16="http://schemas.microsoft.com/office/drawing/2014/main" id="{D983585E-101D-44AA-9878-DAE349E263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07" name="Text Box 7">
          <a:extLst>
            <a:ext uri="{FF2B5EF4-FFF2-40B4-BE49-F238E27FC236}">
              <a16:creationId xmlns:a16="http://schemas.microsoft.com/office/drawing/2014/main" id="{29977BB6-B73E-4F10-AA24-635981719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08" name="Text Box 7">
          <a:extLst>
            <a:ext uri="{FF2B5EF4-FFF2-40B4-BE49-F238E27FC236}">
              <a16:creationId xmlns:a16="http://schemas.microsoft.com/office/drawing/2014/main" id="{CF350705-E433-4996-9873-EC93E255F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09" name="Text Box 7">
          <a:extLst>
            <a:ext uri="{FF2B5EF4-FFF2-40B4-BE49-F238E27FC236}">
              <a16:creationId xmlns:a16="http://schemas.microsoft.com/office/drawing/2014/main" id="{FC4D672F-29E9-4BD7-AAF6-0E92E288D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10" name="Text Box 7">
          <a:extLst>
            <a:ext uri="{FF2B5EF4-FFF2-40B4-BE49-F238E27FC236}">
              <a16:creationId xmlns:a16="http://schemas.microsoft.com/office/drawing/2014/main" id="{11C4D8BD-4CE3-49A2-95F2-98CE9C25B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11" name="Text Box 7">
          <a:extLst>
            <a:ext uri="{FF2B5EF4-FFF2-40B4-BE49-F238E27FC236}">
              <a16:creationId xmlns:a16="http://schemas.microsoft.com/office/drawing/2014/main" id="{9BAB8A70-9E6E-478D-956D-79757E87C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12" name="Text Box 7">
          <a:extLst>
            <a:ext uri="{FF2B5EF4-FFF2-40B4-BE49-F238E27FC236}">
              <a16:creationId xmlns:a16="http://schemas.microsoft.com/office/drawing/2014/main" id="{699F8069-E5F9-4062-BC5F-ABB481592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13" name="Text Box 7">
          <a:extLst>
            <a:ext uri="{FF2B5EF4-FFF2-40B4-BE49-F238E27FC236}">
              <a16:creationId xmlns:a16="http://schemas.microsoft.com/office/drawing/2014/main" id="{52083B3B-5F0D-4BC8-9A1E-CE2086090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14" name="Text Box 7">
          <a:extLst>
            <a:ext uri="{FF2B5EF4-FFF2-40B4-BE49-F238E27FC236}">
              <a16:creationId xmlns:a16="http://schemas.microsoft.com/office/drawing/2014/main" id="{7F307C32-524A-41BE-9992-422D4B0BF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15" name="Text Box 7">
          <a:extLst>
            <a:ext uri="{FF2B5EF4-FFF2-40B4-BE49-F238E27FC236}">
              <a16:creationId xmlns:a16="http://schemas.microsoft.com/office/drawing/2014/main" id="{9E67186A-013C-40D5-9E99-B2C61E8333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16" name="Text Box 7">
          <a:extLst>
            <a:ext uri="{FF2B5EF4-FFF2-40B4-BE49-F238E27FC236}">
              <a16:creationId xmlns:a16="http://schemas.microsoft.com/office/drawing/2014/main" id="{ACCEA8B5-0D07-4810-8A05-88D1E420C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17" name="Text Box 7">
          <a:extLst>
            <a:ext uri="{FF2B5EF4-FFF2-40B4-BE49-F238E27FC236}">
              <a16:creationId xmlns:a16="http://schemas.microsoft.com/office/drawing/2014/main" id="{E97ECF7F-939A-4BFD-851E-6FF0A5BD4A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18" name="Text Box 7">
          <a:extLst>
            <a:ext uri="{FF2B5EF4-FFF2-40B4-BE49-F238E27FC236}">
              <a16:creationId xmlns:a16="http://schemas.microsoft.com/office/drawing/2014/main" id="{2CCD9775-3391-467B-A59F-A1A28DCC2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19" name="Text Box 7">
          <a:extLst>
            <a:ext uri="{FF2B5EF4-FFF2-40B4-BE49-F238E27FC236}">
              <a16:creationId xmlns:a16="http://schemas.microsoft.com/office/drawing/2014/main" id="{3786DCA7-B188-404E-ABD8-8C7DBCDF5C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20" name="Text Box 7">
          <a:extLst>
            <a:ext uri="{FF2B5EF4-FFF2-40B4-BE49-F238E27FC236}">
              <a16:creationId xmlns:a16="http://schemas.microsoft.com/office/drawing/2014/main" id="{771E0915-D3FB-431E-A224-FFCDCD9289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21" name="Text Box 7">
          <a:extLst>
            <a:ext uri="{FF2B5EF4-FFF2-40B4-BE49-F238E27FC236}">
              <a16:creationId xmlns:a16="http://schemas.microsoft.com/office/drawing/2014/main" id="{582A431E-4175-4A2A-8DA7-88D025E4E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22" name="Text Box 7">
          <a:extLst>
            <a:ext uri="{FF2B5EF4-FFF2-40B4-BE49-F238E27FC236}">
              <a16:creationId xmlns:a16="http://schemas.microsoft.com/office/drawing/2014/main" id="{6AC379B2-F8E5-42C9-BE85-E8E482517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23" name="Text Box 7">
          <a:extLst>
            <a:ext uri="{FF2B5EF4-FFF2-40B4-BE49-F238E27FC236}">
              <a16:creationId xmlns:a16="http://schemas.microsoft.com/office/drawing/2014/main" id="{4B44E53C-D15B-43AC-98D4-904C36C06F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24" name="Text Box 7">
          <a:extLst>
            <a:ext uri="{FF2B5EF4-FFF2-40B4-BE49-F238E27FC236}">
              <a16:creationId xmlns:a16="http://schemas.microsoft.com/office/drawing/2014/main" id="{5FCD14E5-DDD9-4987-89A0-11606DD15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25" name="Text Box 7">
          <a:extLst>
            <a:ext uri="{FF2B5EF4-FFF2-40B4-BE49-F238E27FC236}">
              <a16:creationId xmlns:a16="http://schemas.microsoft.com/office/drawing/2014/main" id="{CC5606B9-CEB1-474B-AA23-20421B240E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26" name="Text Box 7">
          <a:extLst>
            <a:ext uri="{FF2B5EF4-FFF2-40B4-BE49-F238E27FC236}">
              <a16:creationId xmlns:a16="http://schemas.microsoft.com/office/drawing/2014/main" id="{D35C333A-A163-4B7B-9D4C-1AB6C6900A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27" name="Text Box 7">
          <a:extLst>
            <a:ext uri="{FF2B5EF4-FFF2-40B4-BE49-F238E27FC236}">
              <a16:creationId xmlns:a16="http://schemas.microsoft.com/office/drawing/2014/main" id="{1B57EC9D-3A91-42E7-978D-4138672366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28" name="Text Box 7">
          <a:extLst>
            <a:ext uri="{FF2B5EF4-FFF2-40B4-BE49-F238E27FC236}">
              <a16:creationId xmlns:a16="http://schemas.microsoft.com/office/drawing/2014/main" id="{27C38940-9993-4965-802D-1F436507A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29" name="Text Box 7">
          <a:extLst>
            <a:ext uri="{FF2B5EF4-FFF2-40B4-BE49-F238E27FC236}">
              <a16:creationId xmlns:a16="http://schemas.microsoft.com/office/drawing/2014/main" id="{D2B19722-E76D-4D8C-8F34-EB885A77E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30" name="Text Box 7">
          <a:extLst>
            <a:ext uri="{FF2B5EF4-FFF2-40B4-BE49-F238E27FC236}">
              <a16:creationId xmlns:a16="http://schemas.microsoft.com/office/drawing/2014/main" id="{6B54CAE4-8A88-4193-B43D-DEF3184F1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31" name="Text Box 7">
          <a:extLst>
            <a:ext uri="{FF2B5EF4-FFF2-40B4-BE49-F238E27FC236}">
              <a16:creationId xmlns:a16="http://schemas.microsoft.com/office/drawing/2014/main" id="{E601B0F8-D628-4FAD-A432-92C7E379CF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32" name="Text Box 7">
          <a:extLst>
            <a:ext uri="{FF2B5EF4-FFF2-40B4-BE49-F238E27FC236}">
              <a16:creationId xmlns:a16="http://schemas.microsoft.com/office/drawing/2014/main" id="{7641F5FF-FEFF-4B74-9D30-05F3748754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33" name="Text Box 7">
          <a:extLst>
            <a:ext uri="{FF2B5EF4-FFF2-40B4-BE49-F238E27FC236}">
              <a16:creationId xmlns:a16="http://schemas.microsoft.com/office/drawing/2014/main" id="{1805947F-C50A-4FEF-9154-1A8ACF5056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34" name="Text Box 7">
          <a:extLst>
            <a:ext uri="{FF2B5EF4-FFF2-40B4-BE49-F238E27FC236}">
              <a16:creationId xmlns:a16="http://schemas.microsoft.com/office/drawing/2014/main" id="{3F2F8BB9-D3D6-4149-882B-50370AFBA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35" name="Text Box 7">
          <a:extLst>
            <a:ext uri="{FF2B5EF4-FFF2-40B4-BE49-F238E27FC236}">
              <a16:creationId xmlns:a16="http://schemas.microsoft.com/office/drawing/2014/main" id="{07C9505D-2888-47E1-9C32-AD1D81D683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36" name="Text Box 7">
          <a:extLst>
            <a:ext uri="{FF2B5EF4-FFF2-40B4-BE49-F238E27FC236}">
              <a16:creationId xmlns:a16="http://schemas.microsoft.com/office/drawing/2014/main" id="{873BFD60-F70A-420A-9497-08DBAE2492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37" name="Text Box 7">
          <a:extLst>
            <a:ext uri="{FF2B5EF4-FFF2-40B4-BE49-F238E27FC236}">
              <a16:creationId xmlns:a16="http://schemas.microsoft.com/office/drawing/2014/main" id="{A8586042-D20C-40C5-B64A-6C3BFB9AD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38" name="Text Box 7">
          <a:extLst>
            <a:ext uri="{FF2B5EF4-FFF2-40B4-BE49-F238E27FC236}">
              <a16:creationId xmlns:a16="http://schemas.microsoft.com/office/drawing/2014/main" id="{64B07668-D59D-4C78-8574-4C9C4139F2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39" name="Text Box 7">
          <a:extLst>
            <a:ext uri="{FF2B5EF4-FFF2-40B4-BE49-F238E27FC236}">
              <a16:creationId xmlns:a16="http://schemas.microsoft.com/office/drawing/2014/main" id="{CB30B327-C4FD-4BE0-AF2D-DEEFCD56B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40" name="Text Box 7">
          <a:extLst>
            <a:ext uri="{FF2B5EF4-FFF2-40B4-BE49-F238E27FC236}">
              <a16:creationId xmlns:a16="http://schemas.microsoft.com/office/drawing/2014/main" id="{FC549DCB-D93E-47FD-BA8C-713138F8FE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41" name="Text Box 7">
          <a:extLst>
            <a:ext uri="{FF2B5EF4-FFF2-40B4-BE49-F238E27FC236}">
              <a16:creationId xmlns:a16="http://schemas.microsoft.com/office/drawing/2014/main" id="{C9A16450-82BE-45F1-8776-6C96A9D0AC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42" name="Text Box 7">
          <a:extLst>
            <a:ext uri="{FF2B5EF4-FFF2-40B4-BE49-F238E27FC236}">
              <a16:creationId xmlns:a16="http://schemas.microsoft.com/office/drawing/2014/main" id="{D795C15C-DB3B-457F-AA71-B9D338477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43" name="Text Box 7">
          <a:extLst>
            <a:ext uri="{FF2B5EF4-FFF2-40B4-BE49-F238E27FC236}">
              <a16:creationId xmlns:a16="http://schemas.microsoft.com/office/drawing/2014/main" id="{B45CB18D-5B1B-4E32-8262-192C750CCA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44" name="Text Box 7">
          <a:extLst>
            <a:ext uri="{FF2B5EF4-FFF2-40B4-BE49-F238E27FC236}">
              <a16:creationId xmlns:a16="http://schemas.microsoft.com/office/drawing/2014/main" id="{0A976702-1FEA-41AB-ACC1-0F4708F19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45" name="Text Box 7">
          <a:extLst>
            <a:ext uri="{FF2B5EF4-FFF2-40B4-BE49-F238E27FC236}">
              <a16:creationId xmlns:a16="http://schemas.microsoft.com/office/drawing/2014/main" id="{971FBCEA-B7F0-4281-8E09-F7310BC71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46" name="Text Box 7">
          <a:extLst>
            <a:ext uri="{FF2B5EF4-FFF2-40B4-BE49-F238E27FC236}">
              <a16:creationId xmlns:a16="http://schemas.microsoft.com/office/drawing/2014/main" id="{AFE70D34-6D50-4F99-A3F5-B54255D0C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47" name="Text Box 7">
          <a:extLst>
            <a:ext uri="{FF2B5EF4-FFF2-40B4-BE49-F238E27FC236}">
              <a16:creationId xmlns:a16="http://schemas.microsoft.com/office/drawing/2014/main" id="{D825B1BB-991C-45C3-93B3-055EE77989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48" name="Text Box 7">
          <a:extLst>
            <a:ext uri="{FF2B5EF4-FFF2-40B4-BE49-F238E27FC236}">
              <a16:creationId xmlns:a16="http://schemas.microsoft.com/office/drawing/2014/main" id="{0C7A70AC-82B5-4109-BB72-4E08245666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49" name="Text Box 7">
          <a:extLst>
            <a:ext uri="{FF2B5EF4-FFF2-40B4-BE49-F238E27FC236}">
              <a16:creationId xmlns:a16="http://schemas.microsoft.com/office/drawing/2014/main" id="{C20443B7-E156-4BBC-9EF1-EC67A57C2F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50" name="Text Box 7">
          <a:extLst>
            <a:ext uri="{FF2B5EF4-FFF2-40B4-BE49-F238E27FC236}">
              <a16:creationId xmlns:a16="http://schemas.microsoft.com/office/drawing/2014/main" id="{3B12C684-0CD8-46D3-8FEE-3F0C2153C9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51" name="Text Box 7">
          <a:extLst>
            <a:ext uri="{FF2B5EF4-FFF2-40B4-BE49-F238E27FC236}">
              <a16:creationId xmlns:a16="http://schemas.microsoft.com/office/drawing/2014/main" id="{41038730-A555-4445-8D9D-170A8FE1C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52" name="Text Box 7">
          <a:extLst>
            <a:ext uri="{FF2B5EF4-FFF2-40B4-BE49-F238E27FC236}">
              <a16:creationId xmlns:a16="http://schemas.microsoft.com/office/drawing/2014/main" id="{D99C5C66-02C0-4FF9-8284-AB624E4DB9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53" name="Text Box 7">
          <a:extLst>
            <a:ext uri="{FF2B5EF4-FFF2-40B4-BE49-F238E27FC236}">
              <a16:creationId xmlns:a16="http://schemas.microsoft.com/office/drawing/2014/main" id="{F661DF7D-5688-4E8D-82BB-1DE61D0E68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54" name="Text Box 7">
          <a:extLst>
            <a:ext uri="{FF2B5EF4-FFF2-40B4-BE49-F238E27FC236}">
              <a16:creationId xmlns:a16="http://schemas.microsoft.com/office/drawing/2014/main" id="{30F6AA7B-F015-44DA-AF0E-4B6BAFC77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55" name="Text Box 7">
          <a:extLst>
            <a:ext uri="{FF2B5EF4-FFF2-40B4-BE49-F238E27FC236}">
              <a16:creationId xmlns:a16="http://schemas.microsoft.com/office/drawing/2014/main" id="{FD1A0511-2E7B-435C-8CDB-DCCDA793E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56" name="Text Box 7">
          <a:extLst>
            <a:ext uri="{FF2B5EF4-FFF2-40B4-BE49-F238E27FC236}">
              <a16:creationId xmlns:a16="http://schemas.microsoft.com/office/drawing/2014/main" id="{2FD47C85-4C9B-412A-965F-65DC5348C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57" name="Text Box 7">
          <a:extLst>
            <a:ext uri="{FF2B5EF4-FFF2-40B4-BE49-F238E27FC236}">
              <a16:creationId xmlns:a16="http://schemas.microsoft.com/office/drawing/2014/main" id="{4F90BA3A-AD1A-4729-A216-8FAC4C1EB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58" name="Text Box 7">
          <a:extLst>
            <a:ext uri="{FF2B5EF4-FFF2-40B4-BE49-F238E27FC236}">
              <a16:creationId xmlns:a16="http://schemas.microsoft.com/office/drawing/2014/main" id="{C7411AB4-5766-4008-8512-26DF2B435E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59" name="Text Box 7">
          <a:extLst>
            <a:ext uri="{FF2B5EF4-FFF2-40B4-BE49-F238E27FC236}">
              <a16:creationId xmlns:a16="http://schemas.microsoft.com/office/drawing/2014/main" id="{C3B5DA9C-7987-4B73-AAE1-37EEE53368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60" name="Text Box 7">
          <a:extLst>
            <a:ext uri="{FF2B5EF4-FFF2-40B4-BE49-F238E27FC236}">
              <a16:creationId xmlns:a16="http://schemas.microsoft.com/office/drawing/2014/main" id="{4C6FA02D-76BC-4D4C-A139-2DE46FABAA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61" name="Text Box 7">
          <a:extLst>
            <a:ext uri="{FF2B5EF4-FFF2-40B4-BE49-F238E27FC236}">
              <a16:creationId xmlns:a16="http://schemas.microsoft.com/office/drawing/2014/main" id="{FDA502A4-28F7-452D-8038-2D2AE9E780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62" name="Text Box 7">
          <a:extLst>
            <a:ext uri="{FF2B5EF4-FFF2-40B4-BE49-F238E27FC236}">
              <a16:creationId xmlns:a16="http://schemas.microsoft.com/office/drawing/2014/main" id="{E880C48B-2700-4B80-BD9A-4F9806AE0B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63" name="Text Box 7">
          <a:extLst>
            <a:ext uri="{FF2B5EF4-FFF2-40B4-BE49-F238E27FC236}">
              <a16:creationId xmlns:a16="http://schemas.microsoft.com/office/drawing/2014/main" id="{858E4602-A311-4652-B3FE-B5E990532D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64" name="Text Box 7">
          <a:extLst>
            <a:ext uri="{FF2B5EF4-FFF2-40B4-BE49-F238E27FC236}">
              <a16:creationId xmlns:a16="http://schemas.microsoft.com/office/drawing/2014/main" id="{1C394136-F9BE-45F1-98AD-B82955024B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65" name="Text Box 7">
          <a:extLst>
            <a:ext uri="{FF2B5EF4-FFF2-40B4-BE49-F238E27FC236}">
              <a16:creationId xmlns:a16="http://schemas.microsoft.com/office/drawing/2014/main" id="{D981D2A0-AAF9-4C16-A31E-D3E4736C5D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66" name="Text Box 7">
          <a:extLst>
            <a:ext uri="{FF2B5EF4-FFF2-40B4-BE49-F238E27FC236}">
              <a16:creationId xmlns:a16="http://schemas.microsoft.com/office/drawing/2014/main" id="{4EC17A40-5D97-4BA0-9B22-0ECD5CB8B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67" name="Text Box 7">
          <a:extLst>
            <a:ext uri="{FF2B5EF4-FFF2-40B4-BE49-F238E27FC236}">
              <a16:creationId xmlns:a16="http://schemas.microsoft.com/office/drawing/2014/main" id="{84288F99-DD56-4E81-B93D-E1C37E05D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68" name="Text Box 7">
          <a:extLst>
            <a:ext uri="{FF2B5EF4-FFF2-40B4-BE49-F238E27FC236}">
              <a16:creationId xmlns:a16="http://schemas.microsoft.com/office/drawing/2014/main" id="{CE2E24FC-D09F-41FE-88FC-7554D4254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69" name="Text Box 7">
          <a:extLst>
            <a:ext uri="{FF2B5EF4-FFF2-40B4-BE49-F238E27FC236}">
              <a16:creationId xmlns:a16="http://schemas.microsoft.com/office/drawing/2014/main" id="{2A94B737-6298-44D9-B7ED-031A9CE1C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70" name="Text Box 7">
          <a:extLst>
            <a:ext uri="{FF2B5EF4-FFF2-40B4-BE49-F238E27FC236}">
              <a16:creationId xmlns:a16="http://schemas.microsoft.com/office/drawing/2014/main" id="{D03A8223-DE06-4BFE-9456-5AAE201B0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71" name="Text Box 7">
          <a:extLst>
            <a:ext uri="{FF2B5EF4-FFF2-40B4-BE49-F238E27FC236}">
              <a16:creationId xmlns:a16="http://schemas.microsoft.com/office/drawing/2014/main" id="{6AA397A3-46C3-48E9-A99C-5635273377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72" name="Text Box 7">
          <a:extLst>
            <a:ext uri="{FF2B5EF4-FFF2-40B4-BE49-F238E27FC236}">
              <a16:creationId xmlns:a16="http://schemas.microsoft.com/office/drawing/2014/main" id="{A9458720-02DE-4B11-8469-E4C46986B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73" name="Text Box 7">
          <a:extLst>
            <a:ext uri="{FF2B5EF4-FFF2-40B4-BE49-F238E27FC236}">
              <a16:creationId xmlns:a16="http://schemas.microsoft.com/office/drawing/2014/main" id="{9F2825B2-E35A-4D44-8311-0EF19F3E03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74" name="Text Box 7">
          <a:extLst>
            <a:ext uri="{FF2B5EF4-FFF2-40B4-BE49-F238E27FC236}">
              <a16:creationId xmlns:a16="http://schemas.microsoft.com/office/drawing/2014/main" id="{DA73B358-64D5-439F-87F0-A446B71AA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75" name="Text Box 7">
          <a:extLst>
            <a:ext uri="{FF2B5EF4-FFF2-40B4-BE49-F238E27FC236}">
              <a16:creationId xmlns:a16="http://schemas.microsoft.com/office/drawing/2014/main" id="{67297E94-8C06-45A8-9A8E-534538C81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76" name="Text Box 7">
          <a:extLst>
            <a:ext uri="{FF2B5EF4-FFF2-40B4-BE49-F238E27FC236}">
              <a16:creationId xmlns:a16="http://schemas.microsoft.com/office/drawing/2014/main" id="{CFEAD201-BA4F-477B-B1DE-80641DAF4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77" name="Text Box 7">
          <a:extLst>
            <a:ext uri="{FF2B5EF4-FFF2-40B4-BE49-F238E27FC236}">
              <a16:creationId xmlns:a16="http://schemas.microsoft.com/office/drawing/2014/main" id="{49021E75-B804-438D-AD63-1D74AE70C3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78" name="Text Box 7">
          <a:extLst>
            <a:ext uri="{FF2B5EF4-FFF2-40B4-BE49-F238E27FC236}">
              <a16:creationId xmlns:a16="http://schemas.microsoft.com/office/drawing/2014/main" id="{D65A0247-374C-41EB-8F91-7FBEA7D28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79" name="Text Box 7">
          <a:extLst>
            <a:ext uri="{FF2B5EF4-FFF2-40B4-BE49-F238E27FC236}">
              <a16:creationId xmlns:a16="http://schemas.microsoft.com/office/drawing/2014/main" id="{6D4642FA-086D-4E25-8638-1D0EAE016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80" name="Text Box 7">
          <a:extLst>
            <a:ext uri="{FF2B5EF4-FFF2-40B4-BE49-F238E27FC236}">
              <a16:creationId xmlns:a16="http://schemas.microsoft.com/office/drawing/2014/main" id="{1AE0D304-C056-46D5-A5BC-A5C632724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81" name="Text Box 7">
          <a:extLst>
            <a:ext uri="{FF2B5EF4-FFF2-40B4-BE49-F238E27FC236}">
              <a16:creationId xmlns:a16="http://schemas.microsoft.com/office/drawing/2014/main" id="{2B340DDB-F9AB-4A59-B9FC-E08139057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82" name="Text Box 7">
          <a:extLst>
            <a:ext uri="{FF2B5EF4-FFF2-40B4-BE49-F238E27FC236}">
              <a16:creationId xmlns:a16="http://schemas.microsoft.com/office/drawing/2014/main" id="{24AC0483-A25E-492E-9A69-5AEEFEDC0B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83" name="Text Box 7">
          <a:extLst>
            <a:ext uri="{FF2B5EF4-FFF2-40B4-BE49-F238E27FC236}">
              <a16:creationId xmlns:a16="http://schemas.microsoft.com/office/drawing/2014/main" id="{E31FC856-84F8-4E6A-817B-8675CA0C71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84" name="Text Box 7">
          <a:extLst>
            <a:ext uri="{FF2B5EF4-FFF2-40B4-BE49-F238E27FC236}">
              <a16:creationId xmlns:a16="http://schemas.microsoft.com/office/drawing/2014/main" id="{539F195F-5402-4880-AF2D-92EEA488A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85" name="Text Box 7">
          <a:extLst>
            <a:ext uri="{FF2B5EF4-FFF2-40B4-BE49-F238E27FC236}">
              <a16:creationId xmlns:a16="http://schemas.microsoft.com/office/drawing/2014/main" id="{B2EFCD17-7BA8-409F-8A28-CC5F3236CD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86" name="Text Box 7">
          <a:extLst>
            <a:ext uri="{FF2B5EF4-FFF2-40B4-BE49-F238E27FC236}">
              <a16:creationId xmlns:a16="http://schemas.microsoft.com/office/drawing/2014/main" id="{71E2F0FD-3FB1-4247-9841-F43D2E0CEA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87" name="Text Box 7">
          <a:extLst>
            <a:ext uri="{FF2B5EF4-FFF2-40B4-BE49-F238E27FC236}">
              <a16:creationId xmlns:a16="http://schemas.microsoft.com/office/drawing/2014/main" id="{6320E066-7F3A-4E93-9662-C0A084E4E3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88" name="Text Box 7">
          <a:extLst>
            <a:ext uri="{FF2B5EF4-FFF2-40B4-BE49-F238E27FC236}">
              <a16:creationId xmlns:a16="http://schemas.microsoft.com/office/drawing/2014/main" id="{E4D7A239-ADAE-48A3-BE70-EE45693AB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89" name="Text Box 7">
          <a:extLst>
            <a:ext uri="{FF2B5EF4-FFF2-40B4-BE49-F238E27FC236}">
              <a16:creationId xmlns:a16="http://schemas.microsoft.com/office/drawing/2014/main" id="{3FEBB4D5-8231-4BB8-B1B5-DDF011B46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90" name="Text Box 7">
          <a:extLst>
            <a:ext uri="{FF2B5EF4-FFF2-40B4-BE49-F238E27FC236}">
              <a16:creationId xmlns:a16="http://schemas.microsoft.com/office/drawing/2014/main" id="{00540454-8390-48CD-AD0D-B3837F755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91" name="Text Box 7">
          <a:extLst>
            <a:ext uri="{FF2B5EF4-FFF2-40B4-BE49-F238E27FC236}">
              <a16:creationId xmlns:a16="http://schemas.microsoft.com/office/drawing/2014/main" id="{2E9823AE-FC5E-4734-9472-96A83F118A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92" name="Text Box 7">
          <a:extLst>
            <a:ext uri="{FF2B5EF4-FFF2-40B4-BE49-F238E27FC236}">
              <a16:creationId xmlns:a16="http://schemas.microsoft.com/office/drawing/2014/main" id="{E970ED04-3F5B-4DDD-AFF7-9E8C32AAA1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93" name="Text Box 7">
          <a:extLst>
            <a:ext uri="{FF2B5EF4-FFF2-40B4-BE49-F238E27FC236}">
              <a16:creationId xmlns:a16="http://schemas.microsoft.com/office/drawing/2014/main" id="{3CC5C42D-DC82-4E35-9D8D-4D01DCBDD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94" name="Text Box 7">
          <a:extLst>
            <a:ext uri="{FF2B5EF4-FFF2-40B4-BE49-F238E27FC236}">
              <a16:creationId xmlns:a16="http://schemas.microsoft.com/office/drawing/2014/main" id="{2DBACEA3-3463-42AF-8911-F361CBE47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95" name="Text Box 7">
          <a:extLst>
            <a:ext uri="{FF2B5EF4-FFF2-40B4-BE49-F238E27FC236}">
              <a16:creationId xmlns:a16="http://schemas.microsoft.com/office/drawing/2014/main" id="{F18649C8-D94F-421F-A1B8-34701BDD27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96" name="Text Box 7">
          <a:extLst>
            <a:ext uri="{FF2B5EF4-FFF2-40B4-BE49-F238E27FC236}">
              <a16:creationId xmlns:a16="http://schemas.microsoft.com/office/drawing/2014/main" id="{A61ED6CF-62F9-460D-A31D-DD0B9C89C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97" name="Text Box 7">
          <a:extLst>
            <a:ext uri="{FF2B5EF4-FFF2-40B4-BE49-F238E27FC236}">
              <a16:creationId xmlns:a16="http://schemas.microsoft.com/office/drawing/2014/main" id="{CB1F6447-F88A-4278-AA05-F37EA07F1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98" name="Text Box 7">
          <a:extLst>
            <a:ext uri="{FF2B5EF4-FFF2-40B4-BE49-F238E27FC236}">
              <a16:creationId xmlns:a16="http://schemas.microsoft.com/office/drawing/2014/main" id="{23D8C2B7-B103-4300-B536-39C9A3FBD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6999" name="Text Box 7">
          <a:extLst>
            <a:ext uri="{FF2B5EF4-FFF2-40B4-BE49-F238E27FC236}">
              <a16:creationId xmlns:a16="http://schemas.microsoft.com/office/drawing/2014/main" id="{472E85AD-85CB-4906-B533-37CC35C16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00" name="Text Box 7">
          <a:extLst>
            <a:ext uri="{FF2B5EF4-FFF2-40B4-BE49-F238E27FC236}">
              <a16:creationId xmlns:a16="http://schemas.microsoft.com/office/drawing/2014/main" id="{F4445FAD-341A-4804-8AFB-D5F1CBE027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01" name="Text Box 7">
          <a:extLst>
            <a:ext uri="{FF2B5EF4-FFF2-40B4-BE49-F238E27FC236}">
              <a16:creationId xmlns:a16="http://schemas.microsoft.com/office/drawing/2014/main" id="{7A9C7483-8468-4111-A421-FC938D5B0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02" name="Text Box 7">
          <a:extLst>
            <a:ext uri="{FF2B5EF4-FFF2-40B4-BE49-F238E27FC236}">
              <a16:creationId xmlns:a16="http://schemas.microsoft.com/office/drawing/2014/main" id="{033DE2EC-D861-4B21-97D7-8052CA0D7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03" name="Text Box 7">
          <a:extLst>
            <a:ext uri="{FF2B5EF4-FFF2-40B4-BE49-F238E27FC236}">
              <a16:creationId xmlns:a16="http://schemas.microsoft.com/office/drawing/2014/main" id="{CFD70A63-3C1B-4D20-897F-1CE535C59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04" name="Text Box 7">
          <a:extLst>
            <a:ext uri="{FF2B5EF4-FFF2-40B4-BE49-F238E27FC236}">
              <a16:creationId xmlns:a16="http://schemas.microsoft.com/office/drawing/2014/main" id="{6618E979-EBBA-4D69-B63B-2995E36A0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05" name="Text Box 7">
          <a:extLst>
            <a:ext uri="{FF2B5EF4-FFF2-40B4-BE49-F238E27FC236}">
              <a16:creationId xmlns:a16="http://schemas.microsoft.com/office/drawing/2014/main" id="{935ABBEC-1B6F-46CF-AED3-D1D6EED0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06" name="Text Box 7">
          <a:extLst>
            <a:ext uri="{FF2B5EF4-FFF2-40B4-BE49-F238E27FC236}">
              <a16:creationId xmlns:a16="http://schemas.microsoft.com/office/drawing/2014/main" id="{FE31DD57-DCD4-4CE8-9C14-0344E858E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07" name="Text Box 7">
          <a:extLst>
            <a:ext uri="{FF2B5EF4-FFF2-40B4-BE49-F238E27FC236}">
              <a16:creationId xmlns:a16="http://schemas.microsoft.com/office/drawing/2014/main" id="{BC0CC5F5-9D71-45CB-9CF1-115DAC65E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08" name="Text Box 7">
          <a:extLst>
            <a:ext uri="{FF2B5EF4-FFF2-40B4-BE49-F238E27FC236}">
              <a16:creationId xmlns:a16="http://schemas.microsoft.com/office/drawing/2014/main" id="{7C34D9EE-D55C-462F-AC42-6114C863A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09" name="Text Box 7">
          <a:extLst>
            <a:ext uri="{FF2B5EF4-FFF2-40B4-BE49-F238E27FC236}">
              <a16:creationId xmlns:a16="http://schemas.microsoft.com/office/drawing/2014/main" id="{3C04F686-2486-4943-B9A1-F167EBC617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10" name="Text Box 7">
          <a:extLst>
            <a:ext uri="{FF2B5EF4-FFF2-40B4-BE49-F238E27FC236}">
              <a16:creationId xmlns:a16="http://schemas.microsoft.com/office/drawing/2014/main" id="{37B89374-5322-426B-B064-951FE6E3D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11" name="Text Box 7">
          <a:extLst>
            <a:ext uri="{FF2B5EF4-FFF2-40B4-BE49-F238E27FC236}">
              <a16:creationId xmlns:a16="http://schemas.microsoft.com/office/drawing/2014/main" id="{37B44D47-3499-4344-A25A-29B964B7D2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12" name="Text Box 7">
          <a:extLst>
            <a:ext uri="{FF2B5EF4-FFF2-40B4-BE49-F238E27FC236}">
              <a16:creationId xmlns:a16="http://schemas.microsoft.com/office/drawing/2014/main" id="{4CE931F8-4A71-42BE-B5B9-5D8A7D78F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13" name="Text Box 7">
          <a:extLst>
            <a:ext uri="{FF2B5EF4-FFF2-40B4-BE49-F238E27FC236}">
              <a16:creationId xmlns:a16="http://schemas.microsoft.com/office/drawing/2014/main" id="{0A585892-DB8C-4969-BDC7-514492000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14" name="Text Box 7">
          <a:extLst>
            <a:ext uri="{FF2B5EF4-FFF2-40B4-BE49-F238E27FC236}">
              <a16:creationId xmlns:a16="http://schemas.microsoft.com/office/drawing/2014/main" id="{C5AFDC77-2791-411D-9951-0AE617055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15" name="Text Box 7">
          <a:extLst>
            <a:ext uri="{FF2B5EF4-FFF2-40B4-BE49-F238E27FC236}">
              <a16:creationId xmlns:a16="http://schemas.microsoft.com/office/drawing/2014/main" id="{91B83951-387C-4B29-A999-20F0856D3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16" name="Text Box 7">
          <a:extLst>
            <a:ext uri="{FF2B5EF4-FFF2-40B4-BE49-F238E27FC236}">
              <a16:creationId xmlns:a16="http://schemas.microsoft.com/office/drawing/2014/main" id="{DFB573D9-4668-4B3F-8641-95DD1BE43F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17" name="Text Box 7">
          <a:extLst>
            <a:ext uri="{FF2B5EF4-FFF2-40B4-BE49-F238E27FC236}">
              <a16:creationId xmlns:a16="http://schemas.microsoft.com/office/drawing/2014/main" id="{B13BDE25-08A3-4177-9E33-799F8D0F9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7018" name="Text Box 7">
          <a:extLst>
            <a:ext uri="{FF2B5EF4-FFF2-40B4-BE49-F238E27FC236}">
              <a16:creationId xmlns:a16="http://schemas.microsoft.com/office/drawing/2014/main" id="{B7606ED3-EB43-4337-8016-C91A84D4A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19" name="Text Box 7">
          <a:extLst>
            <a:ext uri="{FF2B5EF4-FFF2-40B4-BE49-F238E27FC236}">
              <a16:creationId xmlns:a16="http://schemas.microsoft.com/office/drawing/2014/main" id="{37536634-03E4-4518-BA8F-C949B2D348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20" name="Text Box 7">
          <a:extLst>
            <a:ext uri="{FF2B5EF4-FFF2-40B4-BE49-F238E27FC236}">
              <a16:creationId xmlns:a16="http://schemas.microsoft.com/office/drawing/2014/main" id="{E00A01A9-740D-434C-8EC6-79B3E7E81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21" name="Text Box 7">
          <a:extLst>
            <a:ext uri="{FF2B5EF4-FFF2-40B4-BE49-F238E27FC236}">
              <a16:creationId xmlns:a16="http://schemas.microsoft.com/office/drawing/2014/main" id="{E74EF90C-63C6-490E-8C3C-0E00F6652D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22" name="Text Box 7">
          <a:extLst>
            <a:ext uri="{FF2B5EF4-FFF2-40B4-BE49-F238E27FC236}">
              <a16:creationId xmlns:a16="http://schemas.microsoft.com/office/drawing/2014/main" id="{72A9C3D2-760E-419C-8F62-217333B5A4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23" name="Text Box 7">
          <a:extLst>
            <a:ext uri="{FF2B5EF4-FFF2-40B4-BE49-F238E27FC236}">
              <a16:creationId xmlns:a16="http://schemas.microsoft.com/office/drawing/2014/main" id="{B937600D-A41E-4A5D-A195-3A73283E2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24" name="Text Box 7">
          <a:extLst>
            <a:ext uri="{FF2B5EF4-FFF2-40B4-BE49-F238E27FC236}">
              <a16:creationId xmlns:a16="http://schemas.microsoft.com/office/drawing/2014/main" id="{61399DD1-4EA8-4FFD-A314-C0B1FB111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25" name="Text Box 7">
          <a:extLst>
            <a:ext uri="{FF2B5EF4-FFF2-40B4-BE49-F238E27FC236}">
              <a16:creationId xmlns:a16="http://schemas.microsoft.com/office/drawing/2014/main" id="{D58D07D4-6B49-4D4D-AB72-0FE01B87E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26" name="Text Box 7">
          <a:extLst>
            <a:ext uri="{FF2B5EF4-FFF2-40B4-BE49-F238E27FC236}">
              <a16:creationId xmlns:a16="http://schemas.microsoft.com/office/drawing/2014/main" id="{07B910E0-13A2-4B41-A8E3-AD5F61A59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27" name="Text Box 7">
          <a:extLst>
            <a:ext uri="{FF2B5EF4-FFF2-40B4-BE49-F238E27FC236}">
              <a16:creationId xmlns:a16="http://schemas.microsoft.com/office/drawing/2014/main" id="{B0DED958-7F9C-4502-94E7-385067E3E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28" name="Text Box 7">
          <a:extLst>
            <a:ext uri="{FF2B5EF4-FFF2-40B4-BE49-F238E27FC236}">
              <a16:creationId xmlns:a16="http://schemas.microsoft.com/office/drawing/2014/main" id="{161F68B5-7773-4032-9260-39686D924D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29" name="Text Box 7">
          <a:extLst>
            <a:ext uri="{FF2B5EF4-FFF2-40B4-BE49-F238E27FC236}">
              <a16:creationId xmlns:a16="http://schemas.microsoft.com/office/drawing/2014/main" id="{532FF75C-EE0B-4FE5-8AE9-DF9B675BF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30" name="Text Box 7">
          <a:extLst>
            <a:ext uri="{FF2B5EF4-FFF2-40B4-BE49-F238E27FC236}">
              <a16:creationId xmlns:a16="http://schemas.microsoft.com/office/drawing/2014/main" id="{9054A4B0-53A2-41CA-841A-02248FAE5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31" name="Text Box 7">
          <a:extLst>
            <a:ext uri="{FF2B5EF4-FFF2-40B4-BE49-F238E27FC236}">
              <a16:creationId xmlns:a16="http://schemas.microsoft.com/office/drawing/2014/main" id="{1DC84630-5C08-4AB1-970F-DF1E4C1B3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32" name="Text Box 7">
          <a:extLst>
            <a:ext uri="{FF2B5EF4-FFF2-40B4-BE49-F238E27FC236}">
              <a16:creationId xmlns:a16="http://schemas.microsoft.com/office/drawing/2014/main" id="{827E54B1-B5DE-46B0-8C94-18AE551861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33" name="Text Box 7">
          <a:extLst>
            <a:ext uri="{FF2B5EF4-FFF2-40B4-BE49-F238E27FC236}">
              <a16:creationId xmlns:a16="http://schemas.microsoft.com/office/drawing/2014/main" id="{C0D56133-7EF3-4EDB-BD12-DD42A3B22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34" name="Text Box 7">
          <a:extLst>
            <a:ext uri="{FF2B5EF4-FFF2-40B4-BE49-F238E27FC236}">
              <a16:creationId xmlns:a16="http://schemas.microsoft.com/office/drawing/2014/main" id="{2920309F-E9C0-4762-B16D-773DD7245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35" name="Text Box 7">
          <a:extLst>
            <a:ext uri="{FF2B5EF4-FFF2-40B4-BE49-F238E27FC236}">
              <a16:creationId xmlns:a16="http://schemas.microsoft.com/office/drawing/2014/main" id="{48D8F86A-6232-4AC3-83E2-7CF5E68A18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36" name="Text Box 7">
          <a:extLst>
            <a:ext uri="{FF2B5EF4-FFF2-40B4-BE49-F238E27FC236}">
              <a16:creationId xmlns:a16="http://schemas.microsoft.com/office/drawing/2014/main" id="{331DE6ED-5D9D-4DE3-B9CD-1ACECF9BB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37" name="Text Box 7">
          <a:extLst>
            <a:ext uri="{FF2B5EF4-FFF2-40B4-BE49-F238E27FC236}">
              <a16:creationId xmlns:a16="http://schemas.microsoft.com/office/drawing/2014/main" id="{1D1BEAB2-DBAB-4471-81D4-742C264882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38" name="Text Box 7">
          <a:extLst>
            <a:ext uri="{FF2B5EF4-FFF2-40B4-BE49-F238E27FC236}">
              <a16:creationId xmlns:a16="http://schemas.microsoft.com/office/drawing/2014/main" id="{A059F8EC-A296-4E7B-A997-C8258CAB3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39" name="Text Box 7">
          <a:extLst>
            <a:ext uri="{FF2B5EF4-FFF2-40B4-BE49-F238E27FC236}">
              <a16:creationId xmlns:a16="http://schemas.microsoft.com/office/drawing/2014/main" id="{810ABB6D-184E-464B-939E-068C801E3C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40" name="Text Box 7">
          <a:extLst>
            <a:ext uri="{FF2B5EF4-FFF2-40B4-BE49-F238E27FC236}">
              <a16:creationId xmlns:a16="http://schemas.microsoft.com/office/drawing/2014/main" id="{0FAB1115-F92E-41BA-9018-84E0E2556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41" name="Text Box 7">
          <a:extLst>
            <a:ext uri="{FF2B5EF4-FFF2-40B4-BE49-F238E27FC236}">
              <a16:creationId xmlns:a16="http://schemas.microsoft.com/office/drawing/2014/main" id="{5E5CDB25-845F-4A5C-8310-988DBE7F0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42" name="Text Box 7">
          <a:extLst>
            <a:ext uri="{FF2B5EF4-FFF2-40B4-BE49-F238E27FC236}">
              <a16:creationId xmlns:a16="http://schemas.microsoft.com/office/drawing/2014/main" id="{86565043-1DED-4079-92D1-9ADB38F70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43" name="Text Box 7">
          <a:extLst>
            <a:ext uri="{FF2B5EF4-FFF2-40B4-BE49-F238E27FC236}">
              <a16:creationId xmlns:a16="http://schemas.microsoft.com/office/drawing/2014/main" id="{BFB7B618-28AD-403B-AEC9-0A2529B3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44" name="Text Box 7">
          <a:extLst>
            <a:ext uri="{FF2B5EF4-FFF2-40B4-BE49-F238E27FC236}">
              <a16:creationId xmlns:a16="http://schemas.microsoft.com/office/drawing/2014/main" id="{9263C901-8449-41C9-8647-13FF0A4AAA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45" name="Text Box 7">
          <a:extLst>
            <a:ext uri="{FF2B5EF4-FFF2-40B4-BE49-F238E27FC236}">
              <a16:creationId xmlns:a16="http://schemas.microsoft.com/office/drawing/2014/main" id="{5B9499DE-773B-4871-A893-FFDECFD40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46" name="Text Box 7">
          <a:extLst>
            <a:ext uri="{FF2B5EF4-FFF2-40B4-BE49-F238E27FC236}">
              <a16:creationId xmlns:a16="http://schemas.microsoft.com/office/drawing/2014/main" id="{43E084BA-33D9-4A5C-81DD-692116CAE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47" name="Text Box 7">
          <a:extLst>
            <a:ext uri="{FF2B5EF4-FFF2-40B4-BE49-F238E27FC236}">
              <a16:creationId xmlns:a16="http://schemas.microsoft.com/office/drawing/2014/main" id="{A6C80292-63BE-49EC-AA06-E50F1B14A0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48" name="Text Box 7">
          <a:extLst>
            <a:ext uri="{FF2B5EF4-FFF2-40B4-BE49-F238E27FC236}">
              <a16:creationId xmlns:a16="http://schemas.microsoft.com/office/drawing/2014/main" id="{5E359C37-9199-47E6-B072-3E9A779D04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49" name="Text Box 7">
          <a:extLst>
            <a:ext uri="{FF2B5EF4-FFF2-40B4-BE49-F238E27FC236}">
              <a16:creationId xmlns:a16="http://schemas.microsoft.com/office/drawing/2014/main" id="{0B99B9E6-1747-40BB-B212-11F8E037EC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50" name="Text Box 7">
          <a:extLst>
            <a:ext uri="{FF2B5EF4-FFF2-40B4-BE49-F238E27FC236}">
              <a16:creationId xmlns:a16="http://schemas.microsoft.com/office/drawing/2014/main" id="{E7C531C6-8E13-49B8-8586-FB97A56E31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51" name="Text Box 7">
          <a:extLst>
            <a:ext uri="{FF2B5EF4-FFF2-40B4-BE49-F238E27FC236}">
              <a16:creationId xmlns:a16="http://schemas.microsoft.com/office/drawing/2014/main" id="{5C1D6549-BEFA-4067-8891-7B191D45C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52" name="Text Box 7">
          <a:extLst>
            <a:ext uri="{FF2B5EF4-FFF2-40B4-BE49-F238E27FC236}">
              <a16:creationId xmlns:a16="http://schemas.microsoft.com/office/drawing/2014/main" id="{8472D611-5651-415F-85C3-D21BBD3B35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53" name="Text Box 7">
          <a:extLst>
            <a:ext uri="{FF2B5EF4-FFF2-40B4-BE49-F238E27FC236}">
              <a16:creationId xmlns:a16="http://schemas.microsoft.com/office/drawing/2014/main" id="{35F4CE74-7129-46AB-AAF1-BF6DE12E3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54" name="Text Box 7">
          <a:extLst>
            <a:ext uri="{FF2B5EF4-FFF2-40B4-BE49-F238E27FC236}">
              <a16:creationId xmlns:a16="http://schemas.microsoft.com/office/drawing/2014/main" id="{08CD9A3A-6802-4E57-916A-0D39BA4F1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55" name="Text Box 7">
          <a:extLst>
            <a:ext uri="{FF2B5EF4-FFF2-40B4-BE49-F238E27FC236}">
              <a16:creationId xmlns:a16="http://schemas.microsoft.com/office/drawing/2014/main" id="{CC2B3285-1227-4A53-8631-A5FA7884A1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56" name="Text Box 7">
          <a:extLst>
            <a:ext uri="{FF2B5EF4-FFF2-40B4-BE49-F238E27FC236}">
              <a16:creationId xmlns:a16="http://schemas.microsoft.com/office/drawing/2014/main" id="{AC111AC1-3758-48F4-A4C2-2A31A7FE4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57" name="Text Box 7">
          <a:extLst>
            <a:ext uri="{FF2B5EF4-FFF2-40B4-BE49-F238E27FC236}">
              <a16:creationId xmlns:a16="http://schemas.microsoft.com/office/drawing/2014/main" id="{E33FFBA4-6CAE-40FB-BF57-C66112B0AC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58" name="Text Box 7">
          <a:extLst>
            <a:ext uri="{FF2B5EF4-FFF2-40B4-BE49-F238E27FC236}">
              <a16:creationId xmlns:a16="http://schemas.microsoft.com/office/drawing/2014/main" id="{1FF41459-6115-4945-A824-9C3D098AD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59" name="Text Box 7">
          <a:extLst>
            <a:ext uri="{FF2B5EF4-FFF2-40B4-BE49-F238E27FC236}">
              <a16:creationId xmlns:a16="http://schemas.microsoft.com/office/drawing/2014/main" id="{3D5E21F9-4624-4C43-97AA-915CDCEAF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60" name="Text Box 7">
          <a:extLst>
            <a:ext uri="{FF2B5EF4-FFF2-40B4-BE49-F238E27FC236}">
              <a16:creationId xmlns:a16="http://schemas.microsoft.com/office/drawing/2014/main" id="{C20F6D9C-1F99-4B10-869D-5BC7A0530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61" name="Text Box 7">
          <a:extLst>
            <a:ext uri="{FF2B5EF4-FFF2-40B4-BE49-F238E27FC236}">
              <a16:creationId xmlns:a16="http://schemas.microsoft.com/office/drawing/2014/main" id="{164E47FD-1EBE-4825-95E2-C7A523A20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62" name="Text Box 7">
          <a:extLst>
            <a:ext uri="{FF2B5EF4-FFF2-40B4-BE49-F238E27FC236}">
              <a16:creationId xmlns:a16="http://schemas.microsoft.com/office/drawing/2014/main" id="{3C381465-3456-47F8-90AF-A4BD15969E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63" name="Text Box 7">
          <a:extLst>
            <a:ext uri="{FF2B5EF4-FFF2-40B4-BE49-F238E27FC236}">
              <a16:creationId xmlns:a16="http://schemas.microsoft.com/office/drawing/2014/main" id="{5ABAA9D6-6879-43D1-9C61-471FE92A1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64" name="Text Box 7">
          <a:extLst>
            <a:ext uri="{FF2B5EF4-FFF2-40B4-BE49-F238E27FC236}">
              <a16:creationId xmlns:a16="http://schemas.microsoft.com/office/drawing/2014/main" id="{E1D4AC68-402C-4D4A-8CDE-05F378E2D0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65" name="Text Box 7">
          <a:extLst>
            <a:ext uri="{FF2B5EF4-FFF2-40B4-BE49-F238E27FC236}">
              <a16:creationId xmlns:a16="http://schemas.microsoft.com/office/drawing/2014/main" id="{25486ECB-B4C8-418D-A70D-67B4CEC451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66" name="Text Box 7">
          <a:extLst>
            <a:ext uri="{FF2B5EF4-FFF2-40B4-BE49-F238E27FC236}">
              <a16:creationId xmlns:a16="http://schemas.microsoft.com/office/drawing/2014/main" id="{0678EAF3-D596-468A-9DD6-B5A576826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67" name="Text Box 7">
          <a:extLst>
            <a:ext uri="{FF2B5EF4-FFF2-40B4-BE49-F238E27FC236}">
              <a16:creationId xmlns:a16="http://schemas.microsoft.com/office/drawing/2014/main" id="{9B93D7DD-1EDB-4B3B-B5F4-A70BD2409B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68" name="Text Box 7">
          <a:extLst>
            <a:ext uri="{FF2B5EF4-FFF2-40B4-BE49-F238E27FC236}">
              <a16:creationId xmlns:a16="http://schemas.microsoft.com/office/drawing/2014/main" id="{F135BA50-6A6E-4005-A79F-B80E8AA56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69" name="Text Box 7">
          <a:extLst>
            <a:ext uri="{FF2B5EF4-FFF2-40B4-BE49-F238E27FC236}">
              <a16:creationId xmlns:a16="http://schemas.microsoft.com/office/drawing/2014/main" id="{73CB575F-FE0C-437E-B598-9E5841C86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70" name="Text Box 7">
          <a:extLst>
            <a:ext uri="{FF2B5EF4-FFF2-40B4-BE49-F238E27FC236}">
              <a16:creationId xmlns:a16="http://schemas.microsoft.com/office/drawing/2014/main" id="{7DDF2C64-EDCC-4380-8200-4149779A3A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71" name="Text Box 7">
          <a:extLst>
            <a:ext uri="{FF2B5EF4-FFF2-40B4-BE49-F238E27FC236}">
              <a16:creationId xmlns:a16="http://schemas.microsoft.com/office/drawing/2014/main" id="{390C3272-30C3-4A37-B234-D2144CA32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72" name="Text Box 7">
          <a:extLst>
            <a:ext uri="{FF2B5EF4-FFF2-40B4-BE49-F238E27FC236}">
              <a16:creationId xmlns:a16="http://schemas.microsoft.com/office/drawing/2014/main" id="{53B8A412-9168-40E6-A9A1-CC44C123F4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73" name="Text Box 7">
          <a:extLst>
            <a:ext uri="{FF2B5EF4-FFF2-40B4-BE49-F238E27FC236}">
              <a16:creationId xmlns:a16="http://schemas.microsoft.com/office/drawing/2014/main" id="{AA1A8EBE-7E70-4E76-9144-49FBA7B76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74" name="Text Box 7">
          <a:extLst>
            <a:ext uri="{FF2B5EF4-FFF2-40B4-BE49-F238E27FC236}">
              <a16:creationId xmlns:a16="http://schemas.microsoft.com/office/drawing/2014/main" id="{6A42E0A8-F7A4-447C-8293-E991D13AF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75" name="Text Box 7">
          <a:extLst>
            <a:ext uri="{FF2B5EF4-FFF2-40B4-BE49-F238E27FC236}">
              <a16:creationId xmlns:a16="http://schemas.microsoft.com/office/drawing/2014/main" id="{A443F11D-2885-47EC-A75E-A7EFB855E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76" name="Text Box 7">
          <a:extLst>
            <a:ext uri="{FF2B5EF4-FFF2-40B4-BE49-F238E27FC236}">
              <a16:creationId xmlns:a16="http://schemas.microsoft.com/office/drawing/2014/main" id="{7D1D6E10-3929-441D-9351-9210D85225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77" name="Text Box 7">
          <a:extLst>
            <a:ext uri="{FF2B5EF4-FFF2-40B4-BE49-F238E27FC236}">
              <a16:creationId xmlns:a16="http://schemas.microsoft.com/office/drawing/2014/main" id="{47B9EC29-2504-4F60-9170-B084BF2924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78" name="Text Box 7">
          <a:extLst>
            <a:ext uri="{FF2B5EF4-FFF2-40B4-BE49-F238E27FC236}">
              <a16:creationId xmlns:a16="http://schemas.microsoft.com/office/drawing/2014/main" id="{FFFB27FB-B9D2-41A1-9348-A3F09E4610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79" name="Text Box 7">
          <a:extLst>
            <a:ext uri="{FF2B5EF4-FFF2-40B4-BE49-F238E27FC236}">
              <a16:creationId xmlns:a16="http://schemas.microsoft.com/office/drawing/2014/main" id="{ADBBC82C-A8C1-410D-A07B-9822E5A211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80" name="Text Box 7">
          <a:extLst>
            <a:ext uri="{FF2B5EF4-FFF2-40B4-BE49-F238E27FC236}">
              <a16:creationId xmlns:a16="http://schemas.microsoft.com/office/drawing/2014/main" id="{C4B96F67-E6C9-4EF5-BB56-5BC64A785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81" name="Text Box 7">
          <a:extLst>
            <a:ext uri="{FF2B5EF4-FFF2-40B4-BE49-F238E27FC236}">
              <a16:creationId xmlns:a16="http://schemas.microsoft.com/office/drawing/2014/main" id="{77864234-0C20-4BD8-A373-4B3FDF52F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82" name="Text Box 7">
          <a:extLst>
            <a:ext uri="{FF2B5EF4-FFF2-40B4-BE49-F238E27FC236}">
              <a16:creationId xmlns:a16="http://schemas.microsoft.com/office/drawing/2014/main" id="{C5D301BE-8888-4696-8033-FB21F30B07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83" name="Text Box 7">
          <a:extLst>
            <a:ext uri="{FF2B5EF4-FFF2-40B4-BE49-F238E27FC236}">
              <a16:creationId xmlns:a16="http://schemas.microsoft.com/office/drawing/2014/main" id="{2FE49082-4CD8-48EB-8FFE-367E4B71A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84" name="Text Box 7">
          <a:extLst>
            <a:ext uri="{FF2B5EF4-FFF2-40B4-BE49-F238E27FC236}">
              <a16:creationId xmlns:a16="http://schemas.microsoft.com/office/drawing/2014/main" id="{F102B19D-1A59-4D66-B2A7-716B5475FA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85" name="Text Box 7">
          <a:extLst>
            <a:ext uri="{FF2B5EF4-FFF2-40B4-BE49-F238E27FC236}">
              <a16:creationId xmlns:a16="http://schemas.microsoft.com/office/drawing/2014/main" id="{B49F34E4-BF29-4858-B24A-45A7A8ED8B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86" name="Text Box 7">
          <a:extLst>
            <a:ext uri="{FF2B5EF4-FFF2-40B4-BE49-F238E27FC236}">
              <a16:creationId xmlns:a16="http://schemas.microsoft.com/office/drawing/2014/main" id="{18E6BFC9-E196-4F3C-A0DA-1CB222527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87" name="Text Box 7">
          <a:extLst>
            <a:ext uri="{FF2B5EF4-FFF2-40B4-BE49-F238E27FC236}">
              <a16:creationId xmlns:a16="http://schemas.microsoft.com/office/drawing/2014/main" id="{7812BAAF-565E-49F6-BDE6-4B6C871801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88" name="Text Box 7">
          <a:extLst>
            <a:ext uri="{FF2B5EF4-FFF2-40B4-BE49-F238E27FC236}">
              <a16:creationId xmlns:a16="http://schemas.microsoft.com/office/drawing/2014/main" id="{15922312-863A-4971-AB42-2BAF9EB76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89" name="Text Box 7">
          <a:extLst>
            <a:ext uri="{FF2B5EF4-FFF2-40B4-BE49-F238E27FC236}">
              <a16:creationId xmlns:a16="http://schemas.microsoft.com/office/drawing/2014/main" id="{F31AA290-B940-424D-B051-D02797714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90" name="Text Box 7">
          <a:extLst>
            <a:ext uri="{FF2B5EF4-FFF2-40B4-BE49-F238E27FC236}">
              <a16:creationId xmlns:a16="http://schemas.microsoft.com/office/drawing/2014/main" id="{A0C57EAF-3FE2-42A8-AAD9-DC7C8BF52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91" name="Text Box 7">
          <a:extLst>
            <a:ext uri="{FF2B5EF4-FFF2-40B4-BE49-F238E27FC236}">
              <a16:creationId xmlns:a16="http://schemas.microsoft.com/office/drawing/2014/main" id="{AFDDF6F2-2C12-4452-9D09-2440B3248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92" name="Text Box 7">
          <a:extLst>
            <a:ext uri="{FF2B5EF4-FFF2-40B4-BE49-F238E27FC236}">
              <a16:creationId xmlns:a16="http://schemas.microsoft.com/office/drawing/2014/main" id="{1A1D5BD2-544A-4D4A-AB41-4BF556209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93" name="Text Box 7">
          <a:extLst>
            <a:ext uri="{FF2B5EF4-FFF2-40B4-BE49-F238E27FC236}">
              <a16:creationId xmlns:a16="http://schemas.microsoft.com/office/drawing/2014/main" id="{E1AA875D-2DB2-41C9-B4B4-36C8CD80C5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94" name="Text Box 7">
          <a:extLst>
            <a:ext uri="{FF2B5EF4-FFF2-40B4-BE49-F238E27FC236}">
              <a16:creationId xmlns:a16="http://schemas.microsoft.com/office/drawing/2014/main" id="{AB94C625-3044-479E-9FF6-310EC3B7FA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95" name="Text Box 7">
          <a:extLst>
            <a:ext uri="{FF2B5EF4-FFF2-40B4-BE49-F238E27FC236}">
              <a16:creationId xmlns:a16="http://schemas.microsoft.com/office/drawing/2014/main" id="{0FD14B0B-D6A0-4089-91E0-3E12616ED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96" name="Text Box 7">
          <a:extLst>
            <a:ext uri="{FF2B5EF4-FFF2-40B4-BE49-F238E27FC236}">
              <a16:creationId xmlns:a16="http://schemas.microsoft.com/office/drawing/2014/main" id="{384018B1-7047-491A-AE62-6151ACA53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97" name="Text Box 7">
          <a:extLst>
            <a:ext uri="{FF2B5EF4-FFF2-40B4-BE49-F238E27FC236}">
              <a16:creationId xmlns:a16="http://schemas.microsoft.com/office/drawing/2014/main" id="{B3E2065A-C035-492D-A904-E05BFE7AE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98" name="Text Box 7">
          <a:extLst>
            <a:ext uri="{FF2B5EF4-FFF2-40B4-BE49-F238E27FC236}">
              <a16:creationId xmlns:a16="http://schemas.microsoft.com/office/drawing/2014/main" id="{2A88E43B-6256-456B-9E08-512F8068F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099" name="Text Box 7">
          <a:extLst>
            <a:ext uri="{FF2B5EF4-FFF2-40B4-BE49-F238E27FC236}">
              <a16:creationId xmlns:a16="http://schemas.microsoft.com/office/drawing/2014/main" id="{E567E777-7318-4D32-BC4B-AA650FCEB5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00" name="Text Box 7">
          <a:extLst>
            <a:ext uri="{FF2B5EF4-FFF2-40B4-BE49-F238E27FC236}">
              <a16:creationId xmlns:a16="http://schemas.microsoft.com/office/drawing/2014/main" id="{F1D45930-5BE0-4B34-9DB5-18CDDCB93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01" name="Text Box 7">
          <a:extLst>
            <a:ext uri="{FF2B5EF4-FFF2-40B4-BE49-F238E27FC236}">
              <a16:creationId xmlns:a16="http://schemas.microsoft.com/office/drawing/2014/main" id="{4EC98083-F020-4A68-AE5A-00F827188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02" name="Text Box 7">
          <a:extLst>
            <a:ext uri="{FF2B5EF4-FFF2-40B4-BE49-F238E27FC236}">
              <a16:creationId xmlns:a16="http://schemas.microsoft.com/office/drawing/2014/main" id="{71C45A9E-2A12-41BC-A55B-5C2E578BBA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03" name="Text Box 7">
          <a:extLst>
            <a:ext uri="{FF2B5EF4-FFF2-40B4-BE49-F238E27FC236}">
              <a16:creationId xmlns:a16="http://schemas.microsoft.com/office/drawing/2014/main" id="{3953B3D4-5F21-45D5-9D39-DC4C3C8C0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04" name="Text Box 7">
          <a:extLst>
            <a:ext uri="{FF2B5EF4-FFF2-40B4-BE49-F238E27FC236}">
              <a16:creationId xmlns:a16="http://schemas.microsoft.com/office/drawing/2014/main" id="{9790DFB5-176D-4339-BED0-8056FBAA7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05" name="Text Box 7">
          <a:extLst>
            <a:ext uri="{FF2B5EF4-FFF2-40B4-BE49-F238E27FC236}">
              <a16:creationId xmlns:a16="http://schemas.microsoft.com/office/drawing/2014/main" id="{422B1163-9E76-439B-8A7A-68096B0EA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06" name="Text Box 7">
          <a:extLst>
            <a:ext uri="{FF2B5EF4-FFF2-40B4-BE49-F238E27FC236}">
              <a16:creationId xmlns:a16="http://schemas.microsoft.com/office/drawing/2014/main" id="{41B58F49-3A92-4D0C-A5C0-74263EA6A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07" name="Text Box 7">
          <a:extLst>
            <a:ext uri="{FF2B5EF4-FFF2-40B4-BE49-F238E27FC236}">
              <a16:creationId xmlns:a16="http://schemas.microsoft.com/office/drawing/2014/main" id="{4804C434-FBA1-4D28-96B6-FBF89DA83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08" name="Text Box 7">
          <a:extLst>
            <a:ext uri="{FF2B5EF4-FFF2-40B4-BE49-F238E27FC236}">
              <a16:creationId xmlns:a16="http://schemas.microsoft.com/office/drawing/2014/main" id="{1B51E55A-B575-44C2-A1F6-07F43EB0AF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09" name="Text Box 7">
          <a:extLst>
            <a:ext uri="{FF2B5EF4-FFF2-40B4-BE49-F238E27FC236}">
              <a16:creationId xmlns:a16="http://schemas.microsoft.com/office/drawing/2014/main" id="{2F2D7B90-B2D7-4F8A-ADE6-56F3EEE07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10" name="Text Box 7">
          <a:extLst>
            <a:ext uri="{FF2B5EF4-FFF2-40B4-BE49-F238E27FC236}">
              <a16:creationId xmlns:a16="http://schemas.microsoft.com/office/drawing/2014/main" id="{E6658119-6369-4149-AF05-F8357C818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11" name="Text Box 7">
          <a:extLst>
            <a:ext uri="{FF2B5EF4-FFF2-40B4-BE49-F238E27FC236}">
              <a16:creationId xmlns:a16="http://schemas.microsoft.com/office/drawing/2014/main" id="{73E48698-E3CE-4EF0-A7DF-018D8ADBD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12" name="Text Box 7">
          <a:extLst>
            <a:ext uri="{FF2B5EF4-FFF2-40B4-BE49-F238E27FC236}">
              <a16:creationId xmlns:a16="http://schemas.microsoft.com/office/drawing/2014/main" id="{FE4A6DDB-22A8-434C-9B10-A48A19122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13" name="Text Box 7">
          <a:extLst>
            <a:ext uri="{FF2B5EF4-FFF2-40B4-BE49-F238E27FC236}">
              <a16:creationId xmlns:a16="http://schemas.microsoft.com/office/drawing/2014/main" id="{8086604E-F19A-4529-8CAF-79699D0D83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14" name="Text Box 7">
          <a:extLst>
            <a:ext uri="{FF2B5EF4-FFF2-40B4-BE49-F238E27FC236}">
              <a16:creationId xmlns:a16="http://schemas.microsoft.com/office/drawing/2014/main" id="{209E36DB-EFAE-448D-AE1E-5594C0698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15" name="Text Box 7">
          <a:extLst>
            <a:ext uri="{FF2B5EF4-FFF2-40B4-BE49-F238E27FC236}">
              <a16:creationId xmlns:a16="http://schemas.microsoft.com/office/drawing/2014/main" id="{2C38EF8B-0801-4D3F-AD08-83198AA383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16" name="Text Box 7">
          <a:extLst>
            <a:ext uri="{FF2B5EF4-FFF2-40B4-BE49-F238E27FC236}">
              <a16:creationId xmlns:a16="http://schemas.microsoft.com/office/drawing/2014/main" id="{BFECACB5-ABF8-4299-A821-ED4183848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17" name="Text Box 7">
          <a:extLst>
            <a:ext uri="{FF2B5EF4-FFF2-40B4-BE49-F238E27FC236}">
              <a16:creationId xmlns:a16="http://schemas.microsoft.com/office/drawing/2014/main" id="{82D71EA8-9541-4D01-BA98-FC9CB67052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18" name="Text Box 7">
          <a:extLst>
            <a:ext uri="{FF2B5EF4-FFF2-40B4-BE49-F238E27FC236}">
              <a16:creationId xmlns:a16="http://schemas.microsoft.com/office/drawing/2014/main" id="{10208BE4-67C6-426C-954C-CB40037285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19" name="Text Box 7">
          <a:extLst>
            <a:ext uri="{FF2B5EF4-FFF2-40B4-BE49-F238E27FC236}">
              <a16:creationId xmlns:a16="http://schemas.microsoft.com/office/drawing/2014/main" id="{D1EE0F42-381D-4F10-8D23-65D23162C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20" name="Text Box 7">
          <a:extLst>
            <a:ext uri="{FF2B5EF4-FFF2-40B4-BE49-F238E27FC236}">
              <a16:creationId xmlns:a16="http://schemas.microsoft.com/office/drawing/2014/main" id="{87036C83-F8C6-46A4-9407-00926F06F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21" name="Text Box 7">
          <a:extLst>
            <a:ext uri="{FF2B5EF4-FFF2-40B4-BE49-F238E27FC236}">
              <a16:creationId xmlns:a16="http://schemas.microsoft.com/office/drawing/2014/main" id="{68F2759B-9E1A-4A4B-8FD2-05E0E7EDE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22" name="Text Box 7">
          <a:extLst>
            <a:ext uri="{FF2B5EF4-FFF2-40B4-BE49-F238E27FC236}">
              <a16:creationId xmlns:a16="http://schemas.microsoft.com/office/drawing/2014/main" id="{E95BCE1D-D1DD-45D8-979B-DBDA34B191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23" name="Text Box 7">
          <a:extLst>
            <a:ext uri="{FF2B5EF4-FFF2-40B4-BE49-F238E27FC236}">
              <a16:creationId xmlns:a16="http://schemas.microsoft.com/office/drawing/2014/main" id="{3A44DE47-EA14-4597-B72E-DCB4C5262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24" name="Text Box 7">
          <a:extLst>
            <a:ext uri="{FF2B5EF4-FFF2-40B4-BE49-F238E27FC236}">
              <a16:creationId xmlns:a16="http://schemas.microsoft.com/office/drawing/2014/main" id="{CB20CCDC-1BEB-4B62-B7ED-F4F209A76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25" name="Text Box 7">
          <a:extLst>
            <a:ext uri="{FF2B5EF4-FFF2-40B4-BE49-F238E27FC236}">
              <a16:creationId xmlns:a16="http://schemas.microsoft.com/office/drawing/2014/main" id="{1512DB13-7736-4F86-9EBB-D9053B8FF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26" name="Text Box 7">
          <a:extLst>
            <a:ext uri="{FF2B5EF4-FFF2-40B4-BE49-F238E27FC236}">
              <a16:creationId xmlns:a16="http://schemas.microsoft.com/office/drawing/2014/main" id="{E06FBE5B-5307-4773-A8B8-90FBAECB97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27" name="Text Box 7">
          <a:extLst>
            <a:ext uri="{FF2B5EF4-FFF2-40B4-BE49-F238E27FC236}">
              <a16:creationId xmlns:a16="http://schemas.microsoft.com/office/drawing/2014/main" id="{EBB1D817-62E4-4782-AECC-1F12D32912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28" name="Text Box 7">
          <a:extLst>
            <a:ext uri="{FF2B5EF4-FFF2-40B4-BE49-F238E27FC236}">
              <a16:creationId xmlns:a16="http://schemas.microsoft.com/office/drawing/2014/main" id="{C3905C97-82C9-44C7-9A57-216278F217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29" name="Text Box 7">
          <a:extLst>
            <a:ext uri="{FF2B5EF4-FFF2-40B4-BE49-F238E27FC236}">
              <a16:creationId xmlns:a16="http://schemas.microsoft.com/office/drawing/2014/main" id="{886A277C-79BD-44A4-B810-F4E1B39F4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30" name="Text Box 7">
          <a:extLst>
            <a:ext uri="{FF2B5EF4-FFF2-40B4-BE49-F238E27FC236}">
              <a16:creationId xmlns:a16="http://schemas.microsoft.com/office/drawing/2014/main" id="{BCA30BAB-74C5-4BDE-8EEB-99686E54B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31" name="Text Box 7">
          <a:extLst>
            <a:ext uri="{FF2B5EF4-FFF2-40B4-BE49-F238E27FC236}">
              <a16:creationId xmlns:a16="http://schemas.microsoft.com/office/drawing/2014/main" id="{F6B12AC2-3746-4426-B587-5E659BBF1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32" name="Text Box 7">
          <a:extLst>
            <a:ext uri="{FF2B5EF4-FFF2-40B4-BE49-F238E27FC236}">
              <a16:creationId xmlns:a16="http://schemas.microsoft.com/office/drawing/2014/main" id="{EEE24265-C9F2-4A77-AFF0-F67DE322B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33" name="Text Box 7">
          <a:extLst>
            <a:ext uri="{FF2B5EF4-FFF2-40B4-BE49-F238E27FC236}">
              <a16:creationId xmlns:a16="http://schemas.microsoft.com/office/drawing/2014/main" id="{5011ED1D-B711-466F-BA26-DEC981E7AE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34" name="Text Box 7">
          <a:extLst>
            <a:ext uri="{FF2B5EF4-FFF2-40B4-BE49-F238E27FC236}">
              <a16:creationId xmlns:a16="http://schemas.microsoft.com/office/drawing/2014/main" id="{33132423-0295-421D-95E1-F10240F14B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35" name="Text Box 7">
          <a:extLst>
            <a:ext uri="{FF2B5EF4-FFF2-40B4-BE49-F238E27FC236}">
              <a16:creationId xmlns:a16="http://schemas.microsoft.com/office/drawing/2014/main" id="{E55D24D2-B7DC-47D5-BED3-37A777588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36" name="Text Box 7">
          <a:extLst>
            <a:ext uri="{FF2B5EF4-FFF2-40B4-BE49-F238E27FC236}">
              <a16:creationId xmlns:a16="http://schemas.microsoft.com/office/drawing/2014/main" id="{7775634E-106B-46D9-9633-526E3ACF6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37" name="Text Box 7">
          <a:extLst>
            <a:ext uri="{FF2B5EF4-FFF2-40B4-BE49-F238E27FC236}">
              <a16:creationId xmlns:a16="http://schemas.microsoft.com/office/drawing/2014/main" id="{1CF8276C-F898-49C9-97CC-1A18E7F8D0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38" name="Text Box 7">
          <a:extLst>
            <a:ext uri="{FF2B5EF4-FFF2-40B4-BE49-F238E27FC236}">
              <a16:creationId xmlns:a16="http://schemas.microsoft.com/office/drawing/2014/main" id="{F3C5271E-4CFB-427C-AE8F-1EF1DD8BD7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39" name="Text Box 7">
          <a:extLst>
            <a:ext uri="{FF2B5EF4-FFF2-40B4-BE49-F238E27FC236}">
              <a16:creationId xmlns:a16="http://schemas.microsoft.com/office/drawing/2014/main" id="{8723B53D-698C-4200-B26E-23268CEDC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40" name="Text Box 7">
          <a:extLst>
            <a:ext uri="{FF2B5EF4-FFF2-40B4-BE49-F238E27FC236}">
              <a16:creationId xmlns:a16="http://schemas.microsoft.com/office/drawing/2014/main" id="{E2065D55-6CFA-4A30-BB93-51AF62F9E4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41" name="Text Box 7">
          <a:extLst>
            <a:ext uri="{FF2B5EF4-FFF2-40B4-BE49-F238E27FC236}">
              <a16:creationId xmlns:a16="http://schemas.microsoft.com/office/drawing/2014/main" id="{BBD9C90F-6AC8-42EA-BEE6-03C355C7B7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42" name="Text Box 7">
          <a:extLst>
            <a:ext uri="{FF2B5EF4-FFF2-40B4-BE49-F238E27FC236}">
              <a16:creationId xmlns:a16="http://schemas.microsoft.com/office/drawing/2014/main" id="{8E11BD12-3AB8-47FF-8A57-8DAF2041A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43" name="Text Box 7">
          <a:extLst>
            <a:ext uri="{FF2B5EF4-FFF2-40B4-BE49-F238E27FC236}">
              <a16:creationId xmlns:a16="http://schemas.microsoft.com/office/drawing/2014/main" id="{2E6A7718-103C-45B8-B74A-5854F9583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44" name="Text Box 7">
          <a:extLst>
            <a:ext uri="{FF2B5EF4-FFF2-40B4-BE49-F238E27FC236}">
              <a16:creationId xmlns:a16="http://schemas.microsoft.com/office/drawing/2014/main" id="{F1F0D456-A8B6-4662-BEF8-808F043CB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45" name="Text Box 7">
          <a:extLst>
            <a:ext uri="{FF2B5EF4-FFF2-40B4-BE49-F238E27FC236}">
              <a16:creationId xmlns:a16="http://schemas.microsoft.com/office/drawing/2014/main" id="{4ACD16EC-7387-4C7D-9B3B-B355D5DA3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46" name="Text Box 7">
          <a:extLst>
            <a:ext uri="{FF2B5EF4-FFF2-40B4-BE49-F238E27FC236}">
              <a16:creationId xmlns:a16="http://schemas.microsoft.com/office/drawing/2014/main" id="{E7143036-C5A2-49EA-99D1-7056574EA0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47" name="Text Box 7">
          <a:extLst>
            <a:ext uri="{FF2B5EF4-FFF2-40B4-BE49-F238E27FC236}">
              <a16:creationId xmlns:a16="http://schemas.microsoft.com/office/drawing/2014/main" id="{2E4BDA26-F75C-4FD9-85D9-06F60D3A9E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48" name="Text Box 7">
          <a:extLst>
            <a:ext uri="{FF2B5EF4-FFF2-40B4-BE49-F238E27FC236}">
              <a16:creationId xmlns:a16="http://schemas.microsoft.com/office/drawing/2014/main" id="{7FBBB42C-1A8D-4F54-9246-DAE535112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49" name="Text Box 7">
          <a:extLst>
            <a:ext uri="{FF2B5EF4-FFF2-40B4-BE49-F238E27FC236}">
              <a16:creationId xmlns:a16="http://schemas.microsoft.com/office/drawing/2014/main" id="{9059E2F9-9A43-40CE-8AC0-92840DC46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50" name="Text Box 7">
          <a:extLst>
            <a:ext uri="{FF2B5EF4-FFF2-40B4-BE49-F238E27FC236}">
              <a16:creationId xmlns:a16="http://schemas.microsoft.com/office/drawing/2014/main" id="{0A4A7276-0C76-461C-9557-5A6552075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51" name="Text Box 7">
          <a:extLst>
            <a:ext uri="{FF2B5EF4-FFF2-40B4-BE49-F238E27FC236}">
              <a16:creationId xmlns:a16="http://schemas.microsoft.com/office/drawing/2014/main" id="{C8EFA5F6-C9CE-435C-B7E8-A722885B9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52" name="Text Box 7">
          <a:extLst>
            <a:ext uri="{FF2B5EF4-FFF2-40B4-BE49-F238E27FC236}">
              <a16:creationId xmlns:a16="http://schemas.microsoft.com/office/drawing/2014/main" id="{45294E68-A129-4242-A8CC-0DED62E516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53" name="Text Box 7">
          <a:extLst>
            <a:ext uri="{FF2B5EF4-FFF2-40B4-BE49-F238E27FC236}">
              <a16:creationId xmlns:a16="http://schemas.microsoft.com/office/drawing/2014/main" id="{A5522A6F-073D-480A-BB9E-811538C8F1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54" name="Text Box 7">
          <a:extLst>
            <a:ext uri="{FF2B5EF4-FFF2-40B4-BE49-F238E27FC236}">
              <a16:creationId xmlns:a16="http://schemas.microsoft.com/office/drawing/2014/main" id="{1A177D6A-3E8D-42AE-9784-90F7FE2791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55" name="Text Box 7">
          <a:extLst>
            <a:ext uri="{FF2B5EF4-FFF2-40B4-BE49-F238E27FC236}">
              <a16:creationId xmlns:a16="http://schemas.microsoft.com/office/drawing/2014/main" id="{846587A7-F12C-4183-9D39-5CB1C0545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56" name="Text Box 7">
          <a:extLst>
            <a:ext uri="{FF2B5EF4-FFF2-40B4-BE49-F238E27FC236}">
              <a16:creationId xmlns:a16="http://schemas.microsoft.com/office/drawing/2014/main" id="{1433461C-0E85-4450-91BC-6F1B86648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57" name="Text Box 7">
          <a:extLst>
            <a:ext uri="{FF2B5EF4-FFF2-40B4-BE49-F238E27FC236}">
              <a16:creationId xmlns:a16="http://schemas.microsoft.com/office/drawing/2014/main" id="{EC843D5E-6A53-4C76-9A27-AF074D2FB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58" name="Text Box 7">
          <a:extLst>
            <a:ext uri="{FF2B5EF4-FFF2-40B4-BE49-F238E27FC236}">
              <a16:creationId xmlns:a16="http://schemas.microsoft.com/office/drawing/2014/main" id="{2DBA1E52-8A16-4043-B6BC-B38FF483B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59" name="Text Box 7">
          <a:extLst>
            <a:ext uri="{FF2B5EF4-FFF2-40B4-BE49-F238E27FC236}">
              <a16:creationId xmlns:a16="http://schemas.microsoft.com/office/drawing/2014/main" id="{996D9E6A-79D6-40A9-A588-F4736F8D01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60" name="Text Box 7">
          <a:extLst>
            <a:ext uri="{FF2B5EF4-FFF2-40B4-BE49-F238E27FC236}">
              <a16:creationId xmlns:a16="http://schemas.microsoft.com/office/drawing/2014/main" id="{06424C41-EE0D-4774-B316-2722E2BEC7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61" name="Text Box 7">
          <a:extLst>
            <a:ext uri="{FF2B5EF4-FFF2-40B4-BE49-F238E27FC236}">
              <a16:creationId xmlns:a16="http://schemas.microsoft.com/office/drawing/2014/main" id="{7A81AD5A-E509-4C4F-A77D-0D93E23C5C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62" name="Text Box 7">
          <a:extLst>
            <a:ext uri="{FF2B5EF4-FFF2-40B4-BE49-F238E27FC236}">
              <a16:creationId xmlns:a16="http://schemas.microsoft.com/office/drawing/2014/main" id="{D317212F-087B-4D75-9A7E-56DE7E10AE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63" name="Text Box 7">
          <a:extLst>
            <a:ext uri="{FF2B5EF4-FFF2-40B4-BE49-F238E27FC236}">
              <a16:creationId xmlns:a16="http://schemas.microsoft.com/office/drawing/2014/main" id="{7EB37CC2-C1CD-4F56-84DA-ECF825F199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64" name="Text Box 7">
          <a:extLst>
            <a:ext uri="{FF2B5EF4-FFF2-40B4-BE49-F238E27FC236}">
              <a16:creationId xmlns:a16="http://schemas.microsoft.com/office/drawing/2014/main" id="{E6DFB2F0-19B8-4C9E-A593-CBD053BFAA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65" name="Text Box 7">
          <a:extLst>
            <a:ext uri="{FF2B5EF4-FFF2-40B4-BE49-F238E27FC236}">
              <a16:creationId xmlns:a16="http://schemas.microsoft.com/office/drawing/2014/main" id="{63346254-47BA-45F4-8003-357CE065B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66" name="Text Box 7">
          <a:extLst>
            <a:ext uri="{FF2B5EF4-FFF2-40B4-BE49-F238E27FC236}">
              <a16:creationId xmlns:a16="http://schemas.microsoft.com/office/drawing/2014/main" id="{3B99CC81-9943-4164-89BE-C79468CAE0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67" name="Text Box 7">
          <a:extLst>
            <a:ext uri="{FF2B5EF4-FFF2-40B4-BE49-F238E27FC236}">
              <a16:creationId xmlns:a16="http://schemas.microsoft.com/office/drawing/2014/main" id="{3F38A116-CA18-413E-AB6B-AA360683E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68" name="Text Box 7">
          <a:extLst>
            <a:ext uri="{FF2B5EF4-FFF2-40B4-BE49-F238E27FC236}">
              <a16:creationId xmlns:a16="http://schemas.microsoft.com/office/drawing/2014/main" id="{9AE0481E-5E76-4C95-A5EB-1BDAC73E9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69" name="Text Box 7">
          <a:extLst>
            <a:ext uri="{FF2B5EF4-FFF2-40B4-BE49-F238E27FC236}">
              <a16:creationId xmlns:a16="http://schemas.microsoft.com/office/drawing/2014/main" id="{CB2F3821-4AC8-471D-9655-8CCB71A26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70" name="Text Box 7">
          <a:extLst>
            <a:ext uri="{FF2B5EF4-FFF2-40B4-BE49-F238E27FC236}">
              <a16:creationId xmlns:a16="http://schemas.microsoft.com/office/drawing/2014/main" id="{88B377C5-61F2-4ADF-B026-2F6A258081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71" name="Text Box 7">
          <a:extLst>
            <a:ext uri="{FF2B5EF4-FFF2-40B4-BE49-F238E27FC236}">
              <a16:creationId xmlns:a16="http://schemas.microsoft.com/office/drawing/2014/main" id="{17EA62DD-6159-4682-8E6B-5ADCD5F9B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72" name="Text Box 7">
          <a:extLst>
            <a:ext uri="{FF2B5EF4-FFF2-40B4-BE49-F238E27FC236}">
              <a16:creationId xmlns:a16="http://schemas.microsoft.com/office/drawing/2014/main" id="{72C5636A-7E97-4980-9FEC-F4DE4BA6B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73" name="Text Box 7">
          <a:extLst>
            <a:ext uri="{FF2B5EF4-FFF2-40B4-BE49-F238E27FC236}">
              <a16:creationId xmlns:a16="http://schemas.microsoft.com/office/drawing/2014/main" id="{0700BFE9-3637-4741-A769-9AC357061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74" name="Text Box 7">
          <a:extLst>
            <a:ext uri="{FF2B5EF4-FFF2-40B4-BE49-F238E27FC236}">
              <a16:creationId xmlns:a16="http://schemas.microsoft.com/office/drawing/2014/main" id="{36966ED7-E9A9-4EFA-AAEB-0B4FCDC59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75" name="Text Box 7">
          <a:extLst>
            <a:ext uri="{FF2B5EF4-FFF2-40B4-BE49-F238E27FC236}">
              <a16:creationId xmlns:a16="http://schemas.microsoft.com/office/drawing/2014/main" id="{EA762096-FEB4-4438-88F2-C0639E783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76" name="Text Box 7">
          <a:extLst>
            <a:ext uri="{FF2B5EF4-FFF2-40B4-BE49-F238E27FC236}">
              <a16:creationId xmlns:a16="http://schemas.microsoft.com/office/drawing/2014/main" id="{D9B02CDA-6CB7-47E4-9AC1-8C79285F3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77" name="Text Box 7">
          <a:extLst>
            <a:ext uri="{FF2B5EF4-FFF2-40B4-BE49-F238E27FC236}">
              <a16:creationId xmlns:a16="http://schemas.microsoft.com/office/drawing/2014/main" id="{1DC7AF04-EB43-4CC7-A5FC-0EADE83364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78" name="Text Box 7">
          <a:extLst>
            <a:ext uri="{FF2B5EF4-FFF2-40B4-BE49-F238E27FC236}">
              <a16:creationId xmlns:a16="http://schemas.microsoft.com/office/drawing/2014/main" id="{717494CA-7567-40E2-9F4A-5F2A964C65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79" name="Text Box 7">
          <a:extLst>
            <a:ext uri="{FF2B5EF4-FFF2-40B4-BE49-F238E27FC236}">
              <a16:creationId xmlns:a16="http://schemas.microsoft.com/office/drawing/2014/main" id="{A0527EC7-FB26-40AD-957B-E941FC0970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80" name="Text Box 7">
          <a:extLst>
            <a:ext uri="{FF2B5EF4-FFF2-40B4-BE49-F238E27FC236}">
              <a16:creationId xmlns:a16="http://schemas.microsoft.com/office/drawing/2014/main" id="{6EE72792-0C1E-4835-A8B3-0859FD130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81" name="Text Box 7">
          <a:extLst>
            <a:ext uri="{FF2B5EF4-FFF2-40B4-BE49-F238E27FC236}">
              <a16:creationId xmlns:a16="http://schemas.microsoft.com/office/drawing/2014/main" id="{02F280C5-312E-4A48-9A22-82F6A6052E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82" name="Text Box 7">
          <a:extLst>
            <a:ext uri="{FF2B5EF4-FFF2-40B4-BE49-F238E27FC236}">
              <a16:creationId xmlns:a16="http://schemas.microsoft.com/office/drawing/2014/main" id="{4B8AB74C-0353-4920-BBFA-11982B6B7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83" name="Text Box 7">
          <a:extLst>
            <a:ext uri="{FF2B5EF4-FFF2-40B4-BE49-F238E27FC236}">
              <a16:creationId xmlns:a16="http://schemas.microsoft.com/office/drawing/2014/main" id="{4CB522F7-CCAB-47B2-9AD4-BFF2AFA28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84" name="Text Box 7">
          <a:extLst>
            <a:ext uri="{FF2B5EF4-FFF2-40B4-BE49-F238E27FC236}">
              <a16:creationId xmlns:a16="http://schemas.microsoft.com/office/drawing/2014/main" id="{34BC97C6-742D-4984-8F46-41866CFB9C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85" name="Text Box 7">
          <a:extLst>
            <a:ext uri="{FF2B5EF4-FFF2-40B4-BE49-F238E27FC236}">
              <a16:creationId xmlns:a16="http://schemas.microsoft.com/office/drawing/2014/main" id="{289E0686-BB94-41AB-9154-D4FA55963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86" name="Text Box 7">
          <a:extLst>
            <a:ext uri="{FF2B5EF4-FFF2-40B4-BE49-F238E27FC236}">
              <a16:creationId xmlns:a16="http://schemas.microsoft.com/office/drawing/2014/main" id="{1A526D73-BCD2-4589-BAA9-C0AFAA719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87" name="Text Box 7">
          <a:extLst>
            <a:ext uri="{FF2B5EF4-FFF2-40B4-BE49-F238E27FC236}">
              <a16:creationId xmlns:a16="http://schemas.microsoft.com/office/drawing/2014/main" id="{08158CB6-0E8E-47BE-9197-7CEFAF331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88" name="Text Box 7">
          <a:extLst>
            <a:ext uri="{FF2B5EF4-FFF2-40B4-BE49-F238E27FC236}">
              <a16:creationId xmlns:a16="http://schemas.microsoft.com/office/drawing/2014/main" id="{78C7F8AC-0352-49D8-BCD4-4950A0063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89" name="Text Box 7">
          <a:extLst>
            <a:ext uri="{FF2B5EF4-FFF2-40B4-BE49-F238E27FC236}">
              <a16:creationId xmlns:a16="http://schemas.microsoft.com/office/drawing/2014/main" id="{9D571FB7-F40B-4EA4-BFE8-52E4837A9F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90" name="Text Box 7">
          <a:extLst>
            <a:ext uri="{FF2B5EF4-FFF2-40B4-BE49-F238E27FC236}">
              <a16:creationId xmlns:a16="http://schemas.microsoft.com/office/drawing/2014/main" id="{5475CBA3-1B4D-42CE-9FF0-F7D602C16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91" name="Text Box 7">
          <a:extLst>
            <a:ext uri="{FF2B5EF4-FFF2-40B4-BE49-F238E27FC236}">
              <a16:creationId xmlns:a16="http://schemas.microsoft.com/office/drawing/2014/main" id="{9F5BC64E-587C-4445-8D98-CB72ADA02B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92" name="Text Box 7">
          <a:extLst>
            <a:ext uri="{FF2B5EF4-FFF2-40B4-BE49-F238E27FC236}">
              <a16:creationId xmlns:a16="http://schemas.microsoft.com/office/drawing/2014/main" id="{0ED9F1F2-9D2A-448B-9E53-BE60C0C01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93" name="Text Box 7">
          <a:extLst>
            <a:ext uri="{FF2B5EF4-FFF2-40B4-BE49-F238E27FC236}">
              <a16:creationId xmlns:a16="http://schemas.microsoft.com/office/drawing/2014/main" id="{6084E410-5441-482B-AA09-26DCD5BF3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94" name="Text Box 7">
          <a:extLst>
            <a:ext uri="{FF2B5EF4-FFF2-40B4-BE49-F238E27FC236}">
              <a16:creationId xmlns:a16="http://schemas.microsoft.com/office/drawing/2014/main" id="{B771B093-B5D7-4955-8F62-EDFC9A45AB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95" name="Text Box 7">
          <a:extLst>
            <a:ext uri="{FF2B5EF4-FFF2-40B4-BE49-F238E27FC236}">
              <a16:creationId xmlns:a16="http://schemas.microsoft.com/office/drawing/2014/main" id="{B2EB427C-92FE-4E54-BE30-650EE25AEC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96" name="Text Box 7">
          <a:extLst>
            <a:ext uri="{FF2B5EF4-FFF2-40B4-BE49-F238E27FC236}">
              <a16:creationId xmlns:a16="http://schemas.microsoft.com/office/drawing/2014/main" id="{A52CFF2B-E8A9-4308-9A53-CF8368EE3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97" name="Text Box 7">
          <a:extLst>
            <a:ext uri="{FF2B5EF4-FFF2-40B4-BE49-F238E27FC236}">
              <a16:creationId xmlns:a16="http://schemas.microsoft.com/office/drawing/2014/main" id="{1CF1B116-EC46-4E7F-A44A-ADD37BE133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98" name="Text Box 7">
          <a:extLst>
            <a:ext uri="{FF2B5EF4-FFF2-40B4-BE49-F238E27FC236}">
              <a16:creationId xmlns:a16="http://schemas.microsoft.com/office/drawing/2014/main" id="{3021067C-824C-4C68-AA54-6E76E867B2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199" name="Text Box 7">
          <a:extLst>
            <a:ext uri="{FF2B5EF4-FFF2-40B4-BE49-F238E27FC236}">
              <a16:creationId xmlns:a16="http://schemas.microsoft.com/office/drawing/2014/main" id="{3FD1B170-CB8E-41B6-986A-2DB459BC6A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200" name="Text Box 7">
          <a:extLst>
            <a:ext uri="{FF2B5EF4-FFF2-40B4-BE49-F238E27FC236}">
              <a16:creationId xmlns:a16="http://schemas.microsoft.com/office/drawing/2014/main" id="{6A5A00B3-446F-494A-9374-27B4D2AC5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7201" name="Text Box 7">
          <a:extLst>
            <a:ext uri="{FF2B5EF4-FFF2-40B4-BE49-F238E27FC236}">
              <a16:creationId xmlns:a16="http://schemas.microsoft.com/office/drawing/2014/main" id="{B0824979-51E7-4F76-B16F-536F7D9669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293" name="Text Box 7">
          <a:extLst>
            <a:ext uri="{FF2B5EF4-FFF2-40B4-BE49-F238E27FC236}">
              <a16:creationId xmlns:a16="http://schemas.microsoft.com/office/drawing/2014/main" id="{D251134E-FBC5-44EA-AB94-56B43B5A0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294" name="Text Box 7">
          <a:extLst>
            <a:ext uri="{FF2B5EF4-FFF2-40B4-BE49-F238E27FC236}">
              <a16:creationId xmlns:a16="http://schemas.microsoft.com/office/drawing/2014/main" id="{E5A40E0B-CCEE-41FA-824F-60C24BC25B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295" name="Text Box 7">
          <a:extLst>
            <a:ext uri="{FF2B5EF4-FFF2-40B4-BE49-F238E27FC236}">
              <a16:creationId xmlns:a16="http://schemas.microsoft.com/office/drawing/2014/main" id="{380480D5-145E-4295-92E6-C9552B3135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296" name="Text Box 7">
          <a:extLst>
            <a:ext uri="{FF2B5EF4-FFF2-40B4-BE49-F238E27FC236}">
              <a16:creationId xmlns:a16="http://schemas.microsoft.com/office/drawing/2014/main" id="{374D484C-01D5-4FAF-9C47-B75A77A7E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297" name="Text Box 7">
          <a:extLst>
            <a:ext uri="{FF2B5EF4-FFF2-40B4-BE49-F238E27FC236}">
              <a16:creationId xmlns:a16="http://schemas.microsoft.com/office/drawing/2014/main" id="{32C12AB3-29ED-4C01-A788-E1BFA7FA0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298" name="Text Box 7">
          <a:extLst>
            <a:ext uri="{FF2B5EF4-FFF2-40B4-BE49-F238E27FC236}">
              <a16:creationId xmlns:a16="http://schemas.microsoft.com/office/drawing/2014/main" id="{BDAE9A5F-F116-41B0-97FB-5903972248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299" name="Text Box 7">
          <a:extLst>
            <a:ext uri="{FF2B5EF4-FFF2-40B4-BE49-F238E27FC236}">
              <a16:creationId xmlns:a16="http://schemas.microsoft.com/office/drawing/2014/main" id="{FE35CBCB-75B7-4F45-B2F3-A510B3AFB6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00" name="Text Box 7">
          <a:extLst>
            <a:ext uri="{FF2B5EF4-FFF2-40B4-BE49-F238E27FC236}">
              <a16:creationId xmlns:a16="http://schemas.microsoft.com/office/drawing/2014/main" id="{E13CBA2F-D128-48DC-BD00-5452DF543C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01" name="Text Box 7">
          <a:extLst>
            <a:ext uri="{FF2B5EF4-FFF2-40B4-BE49-F238E27FC236}">
              <a16:creationId xmlns:a16="http://schemas.microsoft.com/office/drawing/2014/main" id="{D192F80F-E420-4A37-A93A-89B151E6C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02" name="Text Box 7">
          <a:extLst>
            <a:ext uri="{FF2B5EF4-FFF2-40B4-BE49-F238E27FC236}">
              <a16:creationId xmlns:a16="http://schemas.microsoft.com/office/drawing/2014/main" id="{252BA78F-BC02-4D45-A760-798ECE07A1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03" name="Text Box 7">
          <a:extLst>
            <a:ext uri="{FF2B5EF4-FFF2-40B4-BE49-F238E27FC236}">
              <a16:creationId xmlns:a16="http://schemas.microsoft.com/office/drawing/2014/main" id="{B8095178-01E3-47DD-A882-CD62AAED9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04" name="Text Box 7">
          <a:extLst>
            <a:ext uri="{FF2B5EF4-FFF2-40B4-BE49-F238E27FC236}">
              <a16:creationId xmlns:a16="http://schemas.microsoft.com/office/drawing/2014/main" id="{600501C7-9ACA-4479-837A-93AE3344C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05" name="Text Box 7">
          <a:extLst>
            <a:ext uri="{FF2B5EF4-FFF2-40B4-BE49-F238E27FC236}">
              <a16:creationId xmlns:a16="http://schemas.microsoft.com/office/drawing/2014/main" id="{7AFE7CDE-844B-4C68-B2A8-0A984B850A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06" name="Text Box 7">
          <a:extLst>
            <a:ext uri="{FF2B5EF4-FFF2-40B4-BE49-F238E27FC236}">
              <a16:creationId xmlns:a16="http://schemas.microsoft.com/office/drawing/2014/main" id="{828C7A4A-5A6E-4FDD-8364-AFEB8382C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07" name="Text Box 7">
          <a:extLst>
            <a:ext uri="{FF2B5EF4-FFF2-40B4-BE49-F238E27FC236}">
              <a16:creationId xmlns:a16="http://schemas.microsoft.com/office/drawing/2014/main" id="{0D41B291-F444-48CA-8378-6E36003BD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08" name="Text Box 7">
          <a:extLst>
            <a:ext uri="{FF2B5EF4-FFF2-40B4-BE49-F238E27FC236}">
              <a16:creationId xmlns:a16="http://schemas.microsoft.com/office/drawing/2014/main" id="{A77A6213-D41F-4AA0-A58D-38BCC7453F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09" name="Text Box 7">
          <a:extLst>
            <a:ext uri="{FF2B5EF4-FFF2-40B4-BE49-F238E27FC236}">
              <a16:creationId xmlns:a16="http://schemas.microsoft.com/office/drawing/2014/main" id="{7A10142A-A48B-4673-BB63-E620DDA5CE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10" name="Text Box 7">
          <a:extLst>
            <a:ext uri="{FF2B5EF4-FFF2-40B4-BE49-F238E27FC236}">
              <a16:creationId xmlns:a16="http://schemas.microsoft.com/office/drawing/2014/main" id="{7E84EDCF-1F4A-482E-AEB1-75B9576C75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11" name="Text Box 7">
          <a:extLst>
            <a:ext uri="{FF2B5EF4-FFF2-40B4-BE49-F238E27FC236}">
              <a16:creationId xmlns:a16="http://schemas.microsoft.com/office/drawing/2014/main" id="{B48C0F71-DC27-4362-A672-82A797C48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12" name="Text Box 7">
          <a:extLst>
            <a:ext uri="{FF2B5EF4-FFF2-40B4-BE49-F238E27FC236}">
              <a16:creationId xmlns:a16="http://schemas.microsoft.com/office/drawing/2014/main" id="{58F9DBD0-5696-4169-A065-418EBA5492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13" name="Text Box 7">
          <a:extLst>
            <a:ext uri="{FF2B5EF4-FFF2-40B4-BE49-F238E27FC236}">
              <a16:creationId xmlns:a16="http://schemas.microsoft.com/office/drawing/2014/main" id="{95F1C86F-7EEA-453E-950E-BF58F24FD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14" name="Text Box 7">
          <a:extLst>
            <a:ext uri="{FF2B5EF4-FFF2-40B4-BE49-F238E27FC236}">
              <a16:creationId xmlns:a16="http://schemas.microsoft.com/office/drawing/2014/main" id="{F9F3C33F-C17B-4A6D-B1C2-88D195517B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15" name="Text Box 7">
          <a:extLst>
            <a:ext uri="{FF2B5EF4-FFF2-40B4-BE49-F238E27FC236}">
              <a16:creationId xmlns:a16="http://schemas.microsoft.com/office/drawing/2014/main" id="{ECE3C8FA-7E17-461D-9128-CCA8CCDF9C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16" name="Text Box 7">
          <a:extLst>
            <a:ext uri="{FF2B5EF4-FFF2-40B4-BE49-F238E27FC236}">
              <a16:creationId xmlns:a16="http://schemas.microsoft.com/office/drawing/2014/main" id="{9697C875-7970-4D11-831C-0B0368CF8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17" name="Text Box 7">
          <a:extLst>
            <a:ext uri="{FF2B5EF4-FFF2-40B4-BE49-F238E27FC236}">
              <a16:creationId xmlns:a16="http://schemas.microsoft.com/office/drawing/2014/main" id="{067D2D17-D551-41D6-A206-D4E6726E3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18" name="Text Box 7">
          <a:extLst>
            <a:ext uri="{FF2B5EF4-FFF2-40B4-BE49-F238E27FC236}">
              <a16:creationId xmlns:a16="http://schemas.microsoft.com/office/drawing/2014/main" id="{630D0449-0804-47BA-9C41-07F46A0CD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19" name="Text Box 7">
          <a:extLst>
            <a:ext uri="{FF2B5EF4-FFF2-40B4-BE49-F238E27FC236}">
              <a16:creationId xmlns:a16="http://schemas.microsoft.com/office/drawing/2014/main" id="{002E04C2-1B97-4B6D-AA2E-EE7D88922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20" name="Text Box 7">
          <a:extLst>
            <a:ext uri="{FF2B5EF4-FFF2-40B4-BE49-F238E27FC236}">
              <a16:creationId xmlns:a16="http://schemas.microsoft.com/office/drawing/2014/main" id="{D2289D66-7C51-42A8-B4A6-37ED1B1D09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21" name="Text Box 7">
          <a:extLst>
            <a:ext uri="{FF2B5EF4-FFF2-40B4-BE49-F238E27FC236}">
              <a16:creationId xmlns:a16="http://schemas.microsoft.com/office/drawing/2014/main" id="{05B2EDD0-0247-4399-A204-6B8200BDD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22" name="Text Box 7">
          <a:extLst>
            <a:ext uri="{FF2B5EF4-FFF2-40B4-BE49-F238E27FC236}">
              <a16:creationId xmlns:a16="http://schemas.microsoft.com/office/drawing/2014/main" id="{1D68F5C9-6174-47DD-84DD-1965C90AD9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23" name="Text Box 7">
          <a:extLst>
            <a:ext uri="{FF2B5EF4-FFF2-40B4-BE49-F238E27FC236}">
              <a16:creationId xmlns:a16="http://schemas.microsoft.com/office/drawing/2014/main" id="{E3AD67D8-0428-48EC-B18A-2E112FE8B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24" name="Text Box 7">
          <a:extLst>
            <a:ext uri="{FF2B5EF4-FFF2-40B4-BE49-F238E27FC236}">
              <a16:creationId xmlns:a16="http://schemas.microsoft.com/office/drawing/2014/main" id="{057C2F56-4D3A-42DC-B268-AB5339ABCF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25" name="Text Box 7">
          <a:extLst>
            <a:ext uri="{FF2B5EF4-FFF2-40B4-BE49-F238E27FC236}">
              <a16:creationId xmlns:a16="http://schemas.microsoft.com/office/drawing/2014/main" id="{01D24065-130F-49A0-8285-593CE205CB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26" name="Text Box 7">
          <a:extLst>
            <a:ext uri="{FF2B5EF4-FFF2-40B4-BE49-F238E27FC236}">
              <a16:creationId xmlns:a16="http://schemas.microsoft.com/office/drawing/2014/main" id="{58C01D27-7E37-4574-84C4-7B5EC45866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27" name="Text Box 7">
          <a:extLst>
            <a:ext uri="{FF2B5EF4-FFF2-40B4-BE49-F238E27FC236}">
              <a16:creationId xmlns:a16="http://schemas.microsoft.com/office/drawing/2014/main" id="{C1262982-7405-4B8E-A073-FE4FFC316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28" name="Text Box 7">
          <a:extLst>
            <a:ext uri="{FF2B5EF4-FFF2-40B4-BE49-F238E27FC236}">
              <a16:creationId xmlns:a16="http://schemas.microsoft.com/office/drawing/2014/main" id="{C8804FD0-5804-46E5-AA3E-94CE0ABE9B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29" name="Text Box 7">
          <a:extLst>
            <a:ext uri="{FF2B5EF4-FFF2-40B4-BE49-F238E27FC236}">
              <a16:creationId xmlns:a16="http://schemas.microsoft.com/office/drawing/2014/main" id="{FAF907C0-5764-483C-8DEB-CAC77ED7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30" name="Text Box 7">
          <a:extLst>
            <a:ext uri="{FF2B5EF4-FFF2-40B4-BE49-F238E27FC236}">
              <a16:creationId xmlns:a16="http://schemas.microsoft.com/office/drawing/2014/main" id="{A4CF9118-6454-4184-AFFE-8407D4D66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31" name="Text Box 7">
          <a:extLst>
            <a:ext uri="{FF2B5EF4-FFF2-40B4-BE49-F238E27FC236}">
              <a16:creationId xmlns:a16="http://schemas.microsoft.com/office/drawing/2014/main" id="{2F5FE08A-D3A6-4C0F-9117-137926353C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32" name="Text Box 7">
          <a:extLst>
            <a:ext uri="{FF2B5EF4-FFF2-40B4-BE49-F238E27FC236}">
              <a16:creationId xmlns:a16="http://schemas.microsoft.com/office/drawing/2014/main" id="{1F5B0F71-0E85-4038-A0E8-00CC1987E6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33" name="Text Box 7">
          <a:extLst>
            <a:ext uri="{FF2B5EF4-FFF2-40B4-BE49-F238E27FC236}">
              <a16:creationId xmlns:a16="http://schemas.microsoft.com/office/drawing/2014/main" id="{375D2263-FBD2-4F74-9DD4-1A4C82D6A3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34" name="Text Box 7">
          <a:extLst>
            <a:ext uri="{FF2B5EF4-FFF2-40B4-BE49-F238E27FC236}">
              <a16:creationId xmlns:a16="http://schemas.microsoft.com/office/drawing/2014/main" id="{B30D1855-5EDF-4FEB-AD1D-C72E28315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35" name="Text Box 7">
          <a:extLst>
            <a:ext uri="{FF2B5EF4-FFF2-40B4-BE49-F238E27FC236}">
              <a16:creationId xmlns:a16="http://schemas.microsoft.com/office/drawing/2014/main" id="{5650BA2C-3192-4B0E-937D-BAC01AF7F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36" name="Text Box 7">
          <a:extLst>
            <a:ext uri="{FF2B5EF4-FFF2-40B4-BE49-F238E27FC236}">
              <a16:creationId xmlns:a16="http://schemas.microsoft.com/office/drawing/2014/main" id="{8584D58B-719E-4B0B-836C-C968549AF9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37" name="Text Box 7">
          <a:extLst>
            <a:ext uri="{FF2B5EF4-FFF2-40B4-BE49-F238E27FC236}">
              <a16:creationId xmlns:a16="http://schemas.microsoft.com/office/drawing/2014/main" id="{83DA2EF3-F345-47F1-BD06-7F67E9F172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38" name="Text Box 7">
          <a:extLst>
            <a:ext uri="{FF2B5EF4-FFF2-40B4-BE49-F238E27FC236}">
              <a16:creationId xmlns:a16="http://schemas.microsoft.com/office/drawing/2014/main" id="{45C8B42A-34CF-47DF-8032-39417F614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39" name="Text Box 7">
          <a:extLst>
            <a:ext uri="{FF2B5EF4-FFF2-40B4-BE49-F238E27FC236}">
              <a16:creationId xmlns:a16="http://schemas.microsoft.com/office/drawing/2014/main" id="{EBD26BD8-5748-4974-A88C-DAC72C88B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40" name="Text Box 7">
          <a:extLst>
            <a:ext uri="{FF2B5EF4-FFF2-40B4-BE49-F238E27FC236}">
              <a16:creationId xmlns:a16="http://schemas.microsoft.com/office/drawing/2014/main" id="{9C017AB2-E2BA-4992-A438-F973AEAB26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41" name="Text Box 7">
          <a:extLst>
            <a:ext uri="{FF2B5EF4-FFF2-40B4-BE49-F238E27FC236}">
              <a16:creationId xmlns:a16="http://schemas.microsoft.com/office/drawing/2014/main" id="{1D521780-B77B-4E5B-A13C-E6C6B1257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42" name="Text Box 7">
          <a:extLst>
            <a:ext uri="{FF2B5EF4-FFF2-40B4-BE49-F238E27FC236}">
              <a16:creationId xmlns:a16="http://schemas.microsoft.com/office/drawing/2014/main" id="{7033253F-833F-4155-B538-DD961F7931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43" name="Text Box 7">
          <a:extLst>
            <a:ext uri="{FF2B5EF4-FFF2-40B4-BE49-F238E27FC236}">
              <a16:creationId xmlns:a16="http://schemas.microsoft.com/office/drawing/2014/main" id="{016F135B-904E-4973-8B09-8DD9BA527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44" name="Text Box 7">
          <a:extLst>
            <a:ext uri="{FF2B5EF4-FFF2-40B4-BE49-F238E27FC236}">
              <a16:creationId xmlns:a16="http://schemas.microsoft.com/office/drawing/2014/main" id="{33E1A645-2346-4764-8033-0707D9607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45" name="Text Box 7">
          <a:extLst>
            <a:ext uri="{FF2B5EF4-FFF2-40B4-BE49-F238E27FC236}">
              <a16:creationId xmlns:a16="http://schemas.microsoft.com/office/drawing/2014/main" id="{CB6C875E-5D6E-4502-82DB-283CBBEBF0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46" name="Text Box 7">
          <a:extLst>
            <a:ext uri="{FF2B5EF4-FFF2-40B4-BE49-F238E27FC236}">
              <a16:creationId xmlns:a16="http://schemas.microsoft.com/office/drawing/2014/main" id="{D46A626B-588E-4FDB-B4C3-EE57FFF391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47" name="Text Box 7">
          <a:extLst>
            <a:ext uri="{FF2B5EF4-FFF2-40B4-BE49-F238E27FC236}">
              <a16:creationId xmlns:a16="http://schemas.microsoft.com/office/drawing/2014/main" id="{1C1E44CE-EF74-4488-9FF1-D5E30E993A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48" name="Text Box 7">
          <a:extLst>
            <a:ext uri="{FF2B5EF4-FFF2-40B4-BE49-F238E27FC236}">
              <a16:creationId xmlns:a16="http://schemas.microsoft.com/office/drawing/2014/main" id="{D4862406-F18D-409C-AA1B-FC54987C7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49" name="Text Box 7">
          <a:extLst>
            <a:ext uri="{FF2B5EF4-FFF2-40B4-BE49-F238E27FC236}">
              <a16:creationId xmlns:a16="http://schemas.microsoft.com/office/drawing/2014/main" id="{6080C1B9-1A6B-464E-AD85-EDC36ED15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50" name="Text Box 7">
          <a:extLst>
            <a:ext uri="{FF2B5EF4-FFF2-40B4-BE49-F238E27FC236}">
              <a16:creationId xmlns:a16="http://schemas.microsoft.com/office/drawing/2014/main" id="{BF1BF412-C7A1-4BF5-9429-60955CEEF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51" name="Text Box 7">
          <a:extLst>
            <a:ext uri="{FF2B5EF4-FFF2-40B4-BE49-F238E27FC236}">
              <a16:creationId xmlns:a16="http://schemas.microsoft.com/office/drawing/2014/main" id="{28279647-742F-4DE3-87F5-3A495F220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52" name="Text Box 7">
          <a:extLst>
            <a:ext uri="{FF2B5EF4-FFF2-40B4-BE49-F238E27FC236}">
              <a16:creationId xmlns:a16="http://schemas.microsoft.com/office/drawing/2014/main" id="{321B51BA-8AA9-45C2-A055-8EA937329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53" name="Text Box 7">
          <a:extLst>
            <a:ext uri="{FF2B5EF4-FFF2-40B4-BE49-F238E27FC236}">
              <a16:creationId xmlns:a16="http://schemas.microsoft.com/office/drawing/2014/main" id="{70C32BF6-B803-4C60-9561-3C3DF8B3DC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54" name="Text Box 7">
          <a:extLst>
            <a:ext uri="{FF2B5EF4-FFF2-40B4-BE49-F238E27FC236}">
              <a16:creationId xmlns:a16="http://schemas.microsoft.com/office/drawing/2014/main" id="{3FED1DD0-AC6D-4C47-9C3C-7B5D1F1871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55" name="Text Box 7">
          <a:extLst>
            <a:ext uri="{FF2B5EF4-FFF2-40B4-BE49-F238E27FC236}">
              <a16:creationId xmlns:a16="http://schemas.microsoft.com/office/drawing/2014/main" id="{0CE2ACD7-65ED-4FCD-8A1D-C690C6BEB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56" name="Text Box 7">
          <a:extLst>
            <a:ext uri="{FF2B5EF4-FFF2-40B4-BE49-F238E27FC236}">
              <a16:creationId xmlns:a16="http://schemas.microsoft.com/office/drawing/2014/main" id="{A033D6F3-F98F-4946-8AED-235BD562DE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57" name="Text Box 7">
          <a:extLst>
            <a:ext uri="{FF2B5EF4-FFF2-40B4-BE49-F238E27FC236}">
              <a16:creationId xmlns:a16="http://schemas.microsoft.com/office/drawing/2014/main" id="{2E8577E1-F8BE-45F3-BB3E-12D6F0006D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58" name="Text Box 7">
          <a:extLst>
            <a:ext uri="{FF2B5EF4-FFF2-40B4-BE49-F238E27FC236}">
              <a16:creationId xmlns:a16="http://schemas.microsoft.com/office/drawing/2014/main" id="{3ECFE727-DABF-4C90-9449-10DF2BC39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59" name="Text Box 7">
          <a:extLst>
            <a:ext uri="{FF2B5EF4-FFF2-40B4-BE49-F238E27FC236}">
              <a16:creationId xmlns:a16="http://schemas.microsoft.com/office/drawing/2014/main" id="{CBE3FE2F-24A8-4ACF-BEA6-DAC224D576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60" name="Text Box 7">
          <a:extLst>
            <a:ext uri="{FF2B5EF4-FFF2-40B4-BE49-F238E27FC236}">
              <a16:creationId xmlns:a16="http://schemas.microsoft.com/office/drawing/2014/main" id="{BEACA7AB-F69C-44E1-927B-4747F5AE3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61" name="Text Box 7">
          <a:extLst>
            <a:ext uri="{FF2B5EF4-FFF2-40B4-BE49-F238E27FC236}">
              <a16:creationId xmlns:a16="http://schemas.microsoft.com/office/drawing/2014/main" id="{8A836829-BDB4-42D9-93A3-E41AD9E10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62" name="Text Box 7">
          <a:extLst>
            <a:ext uri="{FF2B5EF4-FFF2-40B4-BE49-F238E27FC236}">
              <a16:creationId xmlns:a16="http://schemas.microsoft.com/office/drawing/2014/main" id="{ABD5302B-7BF9-4A04-8749-58DA56CA74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63" name="Text Box 7">
          <a:extLst>
            <a:ext uri="{FF2B5EF4-FFF2-40B4-BE49-F238E27FC236}">
              <a16:creationId xmlns:a16="http://schemas.microsoft.com/office/drawing/2014/main" id="{D6A9CBB2-9898-4AAB-8617-33741219F0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64" name="Text Box 7">
          <a:extLst>
            <a:ext uri="{FF2B5EF4-FFF2-40B4-BE49-F238E27FC236}">
              <a16:creationId xmlns:a16="http://schemas.microsoft.com/office/drawing/2014/main" id="{BA6037A5-F467-4871-B158-DFD430BA8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65" name="Text Box 7">
          <a:extLst>
            <a:ext uri="{FF2B5EF4-FFF2-40B4-BE49-F238E27FC236}">
              <a16:creationId xmlns:a16="http://schemas.microsoft.com/office/drawing/2014/main" id="{169020FC-6C21-496D-B7B6-2797F00CD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66" name="Text Box 7">
          <a:extLst>
            <a:ext uri="{FF2B5EF4-FFF2-40B4-BE49-F238E27FC236}">
              <a16:creationId xmlns:a16="http://schemas.microsoft.com/office/drawing/2014/main" id="{27A7A64C-E68A-41DB-98D5-B0F2EA1EE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67" name="Text Box 7">
          <a:extLst>
            <a:ext uri="{FF2B5EF4-FFF2-40B4-BE49-F238E27FC236}">
              <a16:creationId xmlns:a16="http://schemas.microsoft.com/office/drawing/2014/main" id="{654743C7-861B-4416-B859-B731386A9A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68" name="Text Box 7">
          <a:extLst>
            <a:ext uri="{FF2B5EF4-FFF2-40B4-BE49-F238E27FC236}">
              <a16:creationId xmlns:a16="http://schemas.microsoft.com/office/drawing/2014/main" id="{1D0F0015-6792-42DF-94F5-0780354AD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69" name="Text Box 7">
          <a:extLst>
            <a:ext uri="{FF2B5EF4-FFF2-40B4-BE49-F238E27FC236}">
              <a16:creationId xmlns:a16="http://schemas.microsoft.com/office/drawing/2014/main" id="{09B54096-5FBA-4317-B0F0-A7D2037CBA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70" name="Text Box 7">
          <a:extLst>
            <a:ext uri="{FF2B5EF4-FFF2-40B4-BE49-F238E27FC236}">
              <a16:creationId xmlns:a16="http://schemas.microsoft.com/office/drawing/2014/main" id="{9A646D1F-2C37-4B6B-8D6C-48FEF751E6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71" name="Text Box 7">
          <a:extLst>
            <a:ext uri="{FF2B5EF4-FFF2-40B4-BE49-F238E27FC236}">
              <a16:creationId xmlns:a16="http://schemas.microsoft.com/office/drawing/2014/main" id="{92986456-D230-4DF6-97CB-17F23A9361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72" name="Text Box 7">
          <a:extLst>
            <a:ext uri="{FF2B5EF4-FFF2-40B4-BE49-F238E27FC236}">
              <a16:creationId xmlns:a16="http://schemas.microsoft.com/office/drawing/2014/main" id="{CFA75AA1-EC09-42EF-AD07-743E50998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73" name="Text Box 7">
          <a:extLst>
            <a:ext uri="{FF2B5EF4-FFF2-40B4-BE49-F238E27FC236}">
              <a16:creationId xmlns:a16="http://schemas.microsoft.com/office/drawing/2014/main" id="{B71911BC-0230-40FF-98AE-FA50172F4A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74" name="Text Box 7">
          <a:extLst>
            <a:ext uri="{FF2B5EF4-FFF2-40B4-BE49-F238E27FC236}">
              <a16:creationId xmlns:a16="http://schemas.microsoft.com/office/drawing/2014/main" id="{54201095-C605-4938-945D-AB2C99DB0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75" name="Text Box 7">
          <a:extLst>
            <a:ext uri="{FF2B5EF4-FFF2-40B4-BE49-F238E27FC236}">
              <a16:creationId xmlns:a16="http://schemas.microsoft.com/office/drawing/2014/main" id="{89B5D6CE-A104-40EB-BE0C-A3D5255C1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76" name="Text Box 7">
          <a:extLst>
            <a:ext uri="{FF2B5EF4-FFF2-40B4-BE49-F238E27FC236}">
              <a16:creationId xmlns:a16="http://schemas.microsoft.com/office/drawing/2014/main" id="{92DA9615-2D5B-4AD5-AFAA-830846BEA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77" name="Text Box 7">
          <a:extLst>
            <a:ext uri="{FF2B5EF4-FFF2-40B4-BE49-F238E27FC236}">
              <a16:creationId xmlns:a16="http://schemas.microsoft.com/office/drawing/2014/main" id="{6EA2FA89-372D-4754-AD92-F3A9940E1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78" name="Text Box 7">
          <a:extLst>
            <a:ext uri="{FF2B5EF4-FFF2-40B4-BE49-F238E27FC236}">
              <a16:creationId xmlns:a16="http://schemas.microsoft.com/office/drawing/2014/main" id="{DB72741C-96AB-4DAE-AF61-E76702FDD2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79" name="Text Box 7">
          <a:extLst>
            <a:ext uri="{FF2B5EF4-FFF2-40B4-BE49-F238E27FC236}">
              <a16:creationId xmlns:a16="http://schemas.microsoft.com/office/drawing/2014/main" id="{13343040-AA0D-4A00-A67A-C6250B8C27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80" name="Text Box 7">
          <a:extLst>
            <a:ext uri="{FF2B5EF4-FFF2-40B4-BE49-F238E27FC236}">
              <a16:creationId xmlns:a16="http://schemas.microsoft.com/office/drawing/2014/main" id="{FA1E3031-811C-4462-999B-0C2B41615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81" name="Text Box 7">
          <a:extLst>
            <a:ext uri="{FF2B5EF4-FFF2-40B4-BE49-F238E27FC236}">
              <a16:creationId xmlns:a16="http://schemas.microsoft.com/office/drawing/2014/main" id="{8B0CF660-59F9-4D55-816D-06C38ECF33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82" name="Text Box 7">
          <a:extLst>
            <a:ext uri="{FF2B5EF4-FFF2-40B4-BE49-F238E27FC236}">
              <a16:creationId xmlns:a16="http://schemas.microsoft.com/office/drawing/2014/main" id="{7F6EBF20-8782-426D-9D7A-AF96A9ADE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83" name="Text Box 7">
          <a:extLst>
            <a:ext uri="{FF2B5EF4-FFF2-40B4-BE49-F238E27FC236}">
              <a16:creationId xmlns:a16="http://schemas.microsoft.com/office/drawing/2014/main" id="{C95B3C95-9726-437B-B729-EA1269FE5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84" name="Text Box 7">
          <a:extLst>
            <a:ext uri="{FF2B5EF4-FFF2-40B4-BE49-F238E27FC236}">
              <a16:creationId xmlns:a16="http://schemas.microsoft.com/office/drawing/2014/main" id="{0BA0649D-C4F4-4918-8545-D61B567DFB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85" name="Text Box 7">
          <a:extLst>
            <a:ext uri="{FF2B5EF4-FFF2-40B4-BE49-F238E27FC236}">
              <a16:creationId xmlns:a16="http://schemas.microsoft.com/office/drawing/2014/main" id="{66AD2DFB-DF54-4402-99FD-341F629CC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86" name="Text Box 7">
          <a:extLst>
            <a:ext uri="{FF2B5EF4-FFF2-40B4-BE49-F238E27FC236}">
              <a16:creationId xmlns:a16="http://schemas.microsoft.com/office/drawing/2014/main" id="{31FEF753-EF58-46FA-8722-C46404973A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87" name="Text Box 7">
          <a:extLst>
            <a:ext uri="{FF2B5EF4-FFF2-40B4-BE49-F238E27FC236}">
              <a16:creationId xmlns:a16="http://schemas.microsoft.com/office/drawing/2014/main" id="{5DB27C60-845B-445E-8731-57AAE7E59C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88" name="Text Box 7">
          <a:extLst>
            <a:ext uri="{FF2B5EF4-FFF2-40B4-BE49-F238E27FC236}">
              <a16:creationId xmlns:a16="http://schemas.microsoft.com/office/drawing/2014/main" id="{04BCC1A6-336B-4C9B-A100-DF39E4D59F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89" name="Text Box 7">
          <a:extLst>
            <a:ext uri="{FF2B5EF4-FFF2-40B4-BE49-F238E27FC236}">
              <a16:creationId xmlns:a16="http://schemas.microsoft.com/office/drawing/2014/main" id="{329EBCE1-3DBD-4470-A64C-B1B169D40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90" name="Text Box 7">
          <a:extLst>
            <a:ext uri="{FF2B5EF4-FFF2-40B4-BE49-F238E27FC236}">
              <a16:creationId xmlns:a16="http://schemas.microsoft.com/office/drawing/2014/main" id="{BBB1960D-48E0-4598-8D86-DF0F54353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91" name="Text Box 7">
          <a:extLst>
            <a:ext uri="{FF2B5EF4-FFF2-40B4-BE49-F238E27FC236}">
              <a16:creationId xmlns:a16="http://schemas.microsoft.com/office/drawing/2014/main" id="{0AD6EED2-4051-44A3-A84C-27250FCE5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92" name="Text Box 7">
          <a:extLst>
            <a:ext uri="{FF2B5EF4-FFF2-40B4-BE49-F238E27FC236}">
              <a16:creationId xmlns:a16="http://schemas.microsoft.com/office/drawing/2014/main" id="{574F4AF9-5CFB-495B-A7F6-D24778C1B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93" name="Text Box 7">
          <a:extLst>
            <a:ext uri="{FF2B5EF4-FFF2-40B4-BE49-F238E27FC236}">
              <a16:creationId xmlns:a16="http://schemas.microsoft.com/office/drawing/2014/main" id="{3E930704-FB8B-4E1D-A7B4-5F9CBE81C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94" name="Text Box 7">
          <a:extLst>
            <a:ext uri="{FF2B5EF4-FFF2-40B4-BE49-F238E27FC236}">
              <a16:creationId xmlns:a16="http://schemas.microsoft.com/office/drawing/2014/main" id="{DC50E4AE-DFA3-42AD-B944-219832C75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95" name="Text Box 7">
          <a:extLst>
            <a:ext uri="{FF2B5EF4-FFF2-40B4-BE49-F238E27FC236}">
              <a16:creationId xmlns:a16="http://schemas.microsoft.com/office/drawing/2014/main" id="{03C7590A-1430-43BD-83DB-5C1C4400F4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96" name="Text Box 7">
          <a:extLst>
            <a:ext uri="{FF2B5EF4-FFF2-40B4-BE49-F238E27FC236}">
              <a16:creationId xmlns:a16="http://schemas.microsoft.com/office/drawing/2014/main" id="{8C55F02B-8A27-477C-B3EE-465AA6B79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97" name="Text Box 7">
          <a:extLst>
            <a:ext uri="{FF2B5EF4-FFF2-40B4-BE49-F238E27FC236}">
              <a16:creationId xmlns:a16="http://schemas.microsoft.com/office/drawing/2014/main" id="{787CB3F2-4DFD-4E66-9F68-D2E384749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98" name="Text Box 7">
          <a:extLst>
            <a:ext uri="{FF2B5EF4-FFF2-40B4-BE49-F238E27FC236}">
              <a16:creationId xmlns:a16="http://schemas.microsoft.com/office/drawing/2014/main" id="{533B7A34-23A0-4FE6-9FDB-9E3EC17B00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399" name="Text Box 7">
          <a:extLst>
            <a:ext uri="{FF2B5EF4-FFF2-40B4-BE49-F238E27FC236}">
              <a16:creationId xmlns:a16="http://schemas.microsoft.com/office/drawing/2014/main" id="{FA71FCC7-204F-4D72-A181-13CCBBB2B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00" name="Text Box 7">
          <a:extLst>
            <a:ext uri="{FF2B5EF4-FFF2-40B4-BE49-F238E27FC236}">
              <a16:creationId xmlns:a16="http://schemas.microsoft.com/office/drawing/2014/main" id="{04907A39-09DB-4AE1-8C5A-7E09455ED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01" name="Text Box 7">
          <a:extLst>
            <a:ext uri="{FF2B5EF4-FFF2-40B4-BE49-F238E27FC236}">
              <a16:creationId xmlns:a16="http://schemas.microsoft.com/office/drawing/2014/main" id="{F39EBA5E-6021-4121-B480-0D94C8A88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02" name="Text Box 7">
          <a:extLst>
            <a:ext uri="{FF2B5EF4-FFF2-40B4-BE49-F238E27FC236}">
              <a16:creationId xmlns:a16="http://schemas.microsoft.com/office/drawing/2014/main" id="{D5601194-4E61-4A5C-AF89-0EB453059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03" name="Text Box 7">
          <a:extLst>
            <a:ext uri="{FF2B5EF4-FFF2-40B4-BE49-F238E27FC236}">
              <a16:creationId xmlns:a16="http://schemas.microsoft.com/office/drawing/2014/main" id="{16C5D542-E29F-469D-8493-956C2DFE6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04" name="Text Box 7">
          <a:extLst>
            <a:ext uri="{FF2B5EF4-FFF2-40B4-BE49-F238E27FC236}">
              <a16:creationId xmlns:a16="http://schemas.microsoft.com/office/drawing/2014/main" id="{3DE8C330-CD5E-4AFF-BB59-CBAE0109C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05" name="Text Box 7">
          <a:extLst>
            <a:ext uri="{FF2B5EF4-FFF2-40B4-BE49-F238E27FC236}">
              <a16:creationId xmlns:a16="http://schemas.microsoft.com/office/drawing/2014/main" id="{A6B8A99E-387D-43E6-9B61-9D4197F0C4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06" name="Text Box 7">
          <a:extLst>
            <a:ext uri="{FF2B5EF4-FFF2-40B4-BE49-F238E27FC236}">
              <a16:creationId xmlns:a16="http://schemas.microsoft.com/office/drawing/2014/main" id="{5E3E9283-C5DF-4101-9713-523BEC614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07" name="Text Box 7">
          <a:extLst>
            <a:ext uri="{FF2B5EF4-FFF2-40B4-BE49-F238E27FC236}">
              <a16:creationId xmlns:a16="http://schemas.microsoft.com/office/drawing/2014/main" id="{0A9F90D8-A24E-4A93-AE2E-F83EB5CB6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08" name="Text Box 7">
          <a:extLst>
            <a:ext uri="{FF2B5EF4-FFF2-40B4-BE49-F238E27FC236}">
              <a16:creationId xmlns:a16="http://schemas.microsoft.com/office/drawing/2014/main" id="{10856E54-7B3B-44F3-B36B-CE5F14524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09" name="Text Box 7">
          <a:extLst>
            <a:ext uri="{FF2B5EF4-FFF2-40B4-BE49-F238E27FC236}">
              <a16:creationId xmlns:a16="http://schemas.microsoft.com/office/drawing/2014/main" id="{B2E84178-E637-4B07-AAA4-60500A90AF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10" name="Text Box 7">
          <a:extLst>
            <a:ext uri="{FF2B5EF4-FFF2-40B4-BE49-F238E27FC236}">
              <a16:creationId xmlns:a16="http://schemas.microsoft.com/office/drawing/2014/main" id="{78788845-B521-4059-AE41-0D72B575D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11" name="Text Box 7">
          <a:extLst>
            <a:ext uri="{FF2B5EF4-FFF2-40B4-BE49-F238E27FC236}">
              <a16:creationId xmlns:a16="http://schemas.microsoft.com/office/drawing/2014/main" id="{6B08532B-4D6B-4748-9697-FAE91FBA77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12" name="Text Box 7">
          <a:extLst>
            <a:ext uri="{FF2B5EF4-FFF2-40B4-BE49-F238E27FC236}">
              <a16:creationId xmlns:a16="http://schemas.microsoft.com/office/drawing/2014/main" id="{90C4BD38-6C25-48E4-989D-4C7034ACDD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13" name="Text Box 7">
          <a:extLst>
            <a:ext uri="{FF2B5EF4-FFF2-40B4-BE49-F238E27FC236}">
              <a16:creationId xmlns:a16="http://schemas.microsoft.com/office/drawing/2014/main" id="{18061244-6935-4217-B26F-1165A2B139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14" name="Text Box 7">
          <a:extLst>
            <a:ext uri="{FF2B5EF4-FFF2-40B4-BE49-F238E27FC236}">
              <a16:creationId xmlns:a16="http://schemas.microsoft.com/office/drawing/2014/main" id="{AF88B13B-F345-4687-A3B3-1B47DFAD5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15" name="Text Box 7">
          <a:extLst>
            <a:ext uri="{FF2B5EF4-FFF2-40B4-BE49-F238E27FC236}">
              <a16:creationId xmlns:a16="http://schemas.microsoft.com/office/drawing/2014/main" id="{358E16E2-E826-437A-BDD1-3C683F7407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16" name="Text Box 7">
          <a:extLst>
            <a:ext uri="{FF2B5EF4-FFF2-40B4-BE49-F238E27FC236}">
              <a16:creationId xmlns:a16="http://schemas.microsoft.com/office/drawing/2014/main" id="{875C5C9E-229C-45CD-A0C0-25EF756BCC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17" name="Text Box 7">
          <a:extLst>
            <a:ext uri="{FF2B5EF4-FFF2-40B4-BE49-F238E27FC236}">
              <a16:creationId xmlns:a16="http://schemas.microsoft.com/office/drawing/2014/main" id="{9301C054-0597-40A3-A1E6-6C1300C2CF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18" name="Text Box 7">
          <a:extLst>
            <a:ext uri="{FF2B5EF4-FFF2-40B4-BE49-F238E27FC236}">
              <a16:creationId xmlns:a16="http://schemas.microsoft.com/office/drawing/2014/main" id="{79BA708A-DAEB-461F-BE9F-C603C32FF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19" name="Text Box 7">
          <a:extLst>
            <a:ext uri="{FF2B5EF4-FFF2-40B4-BE49-F238E27FC236}">
              <a16:creationId xmlns:a16="http://schemas.microsoft.com/office/drawing/2014/main" id="{F614FE01-33EC-4DE3-8CFA-35DB0C37A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20" name="Text Box 7">
          <a:extLst>
            <a:ext uri="{FF2B5EF4-FFF2-40B4-BE49-F238E27FC236}">
              <a16:creationId xmlns:a16="http://schemas.microsoft.com/office/drawing/2014/main" id="{10A4D49C-FACB-4CC0-A352-0FEC309E9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21" name="Text Box 7">
          <a:extLst>
            <a:ext uri="{FF2B5EF4-FFF2-40B4-BE49-F238E27FC236}">
              <a16:creationId xmlns:a16="http://schemas.microsoft.com/office/drawing/2014/main" id="{B3331F40-589E-4F9F-B672-45714270A6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22" name="Text Box 7">
          <a:extLst>
            <a:ext uri="{FF2B5EF4-FFF2-40B4-BE49-F238E27FC236}">
              <a16:creationId xmlns:a16="http://schemas.microsoft.com/office/drawing/2014/main" id="{F41E0359-D05E-45C3-B657-3EB0566991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23" name="Text Box 7">
          <a:extLst>
            <a:ext uri="{FF2B5EF4-FFF2-40B4-BE49-F238E27FC236}">
              <a16:creationId xmlns:a16="http://schemas.microsoft.com/office/drawing/2014/main" id="{8E3C1F26-701E-40DD-8FD4-A35EB1B86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24" name="Text Box 7">
          <a:extLst>
            <a:ext uri="{FF2B5EF4-FFF2-40B4-BE49-F238E27FC236}">
              <a16:creationId xmlns:a16="http://schemas.microsoft.com/office/drawing/2014/main" id="{27B38A79-9E76-4A45-8158-2A443DD00C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25" name="Text Box 7">
          <a:extLst>
            <a:ext uri="{FF2B5EF4-FFF2-40B4-BE49-F238E27FC236}">
              <a16:creationId xmlns:a16="http://schemas.microsoft.com/office/drawing/2014/main" id="{96C924FF-D30F-4CF3-B364-07FCFEA62E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26" name="Text Box 7">
          <a:extLst>
            <a:ext uri="{FF2B5EF4-FFF2-40B4-BE49-F238E27FC236}">
              <a16:creationId xmlns:a16="http://schemas.microsoft.com/office/drawing/2014/main" id="{30AC19D1-37B7-4631-8FB2-4D4593DD7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27" name="Text Box 7">
          <a:extLst>
            <a:ext uri="{FF2B5EF4-FFF2-40B4-BE49-F238E27FC236}">
              <a16:creationId xmlns:a16="http://schemas.microsoft.com/office/drawing/2014/main" id="{0115750A-28AD-4BD7-A50D-6BE197419F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28" name="Text Box 7">
          <a:extLst>
            <a:ext uri="{FF2B5EF4-FFF2-40B4-BE49-F238E27FC236}">
              <a16:creationId xmlns:a16="http://schemas.microsoft.com/office/drawing/2014/main" id="{66AF009B-D289-4D70-BD77-045272FE1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29" name="Text Box 7">
          <a:extLst>
            <a:ext uri="{FF2B5EF4-FFF2-40B4-BE49-F238E27FC236}">
              <a16:creationId xmlns:a16="http://schemas.microsoft.com/office/drawing/2014/main" id="{8955E9F3-09B6-4CF0-941E-4611781C52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30" name="Text Box 7">
          <a:extLst>
            <a:ext uri="{FF2B5EF4-FFF2-40B4-BE49-F238E27FC236}">
              <a16:creationId xmlns:a16="http://schemas.microsoft.com/office/drawing/2014/main" id="{8FFC7797-A231-4A1B-8FFD-331A6A062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31" name="Text Box 7">
          <a:extLst>
            <a:ext uri="{FF2B5EF4-FFF2-40B4-BE49-F238E27FC236}">
              <a16:creationId xmlns:a16="http://schemas.microsoft.com/office/drawing/2014/main" id="{B895B2A9-1F0A-4C73-BA1C-B7CCD89C5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32" name="Text Box 7">
          <a:extLst>
            <a:ext uri="{FF2B5EF4-FFF2-40B4-BE49-F238E27FC236}">
              <a16:creationId xmlns:a16="http://schemas.microsoft.com/office/drawing/2014/main" id="{E78BBB71-864B-4EC7-9E0B-2D4079E404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33" name="Text Box 7">
          <a:extLst>
            <a:ext uri="{FF2B5EF4-FFF2-40B4-BE49-F238E27FC236}">
              <a16:creationId xmlns:a16="http://schemas.microsoft.com/office/drawing/2014/main" id="{DEF5E988-17C0-49E0-AFD3-3CFEAA9F95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34" name="Text Box 7">
          <a:extLst>
            <a:ext uri="{FF2B5EF4-FFF2-40B4-BE49-F238E27FC236}">
              <a16:creationId xmlns:a16="http://schemas.microsoft.com/office/drawing/2014/main" id="{0DA89866-19E6-4B0E-9BEA-6A382D4E5C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35" name="Text Box 7">
          <a:extLst>
            <a:ext uri="{FF2B5EF4-FFF2-40B4-BE49-F238E27FC236}">
              <a16:creationId xmlns:a16="http://schemas.microsoft.com/office/drawing/2014/main" id="{2CCD9FEE-A1CC-4AC0-973D-0530946EB8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36" name="Text Box 7">
          <a:extLst>
            <a:ext uri="{FF2B5EF4-FFF2-40B4-BE49-F238E27FC236}">
              <a16:creationId xmlns:a16="http://schemas.microsoft.com/office/drawing/2014/main" id="{30B1E655-31EE-4936-8F8B-B1905F323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37" name="Text Box 7">
          <a:extLst>
            <a:ext uri="{FF2B5EF4-FFF2-40B4-BE49-F238E27FC236}">
              <a16:creationId xmlns:a16="http://schemas.microsoft.com/office/drawing/2014/main" id="{C27D8C1F-CB35-42E9-80FB-154E9F3A3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38" name="Text Box 7">
          <a:extLst>
            <a:ext uri="{FF2B5EF4-FFF2-40B4-BE49-F238E27FC236}">
              <a16:creationId xmlns:a16="http://schemas.microsoft.com/office/drawing/2014/main" id="{88DDE2A2-61D9-4C2B-A93D-048315E6D0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39" name="Text Box 7">
          <a:extLst>
            <a:ext uri="{FF2B5EF4-FFF2-40B4-BE49-F238E27FC236}">
              <a16:creationId xmlns:a16="http://schemas.microsoft.com/office/drawing/2014/main" id="{74712E3E-4169-41A1-88FA-695AEEC855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40" name="Text Box 7">
          <a:extLst>
            <a:ext uri="{FF2B5EF4-FFF2-40B4-BE49-F238E27FC236}">
              <a16:creationId xmlns:a16="http://schemas.microsoft.com/office/drawing/2014/main" id="{8567DF40-0720-49AE-B1A7-04AB7533D3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41" name="Text Box 7">
          <a:extLst>
            <a:ext uri="{FF2B5EF4-FFF2-40B4-BE49-F238E27FC236}">
              <a16:creationId xmlns:a16="http://schemas.microsoft.com/office/drawing/2014/main" id="{9EE8194A-74F2-4E1D-8356-8D0FF8CF2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42" name="Text Box 7">
          <a:extLst>
            <a:ext uri="{FF2B5EF4-FFF2-40B4-BE49-F238E27FC236}">
              <a16:creationId xmlns:a16="http://schemas.microsoft.com/office/drawing/2014/main" id="{180BF26F-27FB-4799-8D34-E3E982275E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43" name="Text Box 7">
          <a:extLst>
            <a:ext uri="{FF2B5EF4-FFF2-40B4-BE49-F238E27FC236}">
              <a16:creationId xmlns:a16="http://schemas.microsoft.com/office/drawing/2014/main" id="{99A9985B-4652-40FA-B88D-0E5AB5B84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44" name="Text Box 7">
          <a:extLst>
            <a:ext uri="{FF2B5EF4-FFF2-40B4-BE49-F238E27FC236}">
              <a16:creationId xmlns:a16="http://schemas.microsoft.com/office/drawing/2014/main" id="{E61077D4-F73F-40CD-B7AF-1071121D8B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45" name="Text Box 7">
          <a:extLst>
            <a:ext uri="{FF2B5EF4-FFF2-40B4-BE49-F238E27FC236}">
              <a16:creationId xmlns:a16="http://schemas.microsoft.com/office/drawing/2014/main" id="{FEE6F7A0-327E-459B-A3E8-2EE8FC408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46" name="Text Box 7">
          <a:extLst>
            <a:ext uri="{FF2B5EF4-FFF2-40B4-BE49-F238E27FC236}">
              <a16:creationId xmlns:a16="http://schemas.microsoft.com/office/drawing/2014/main" id="{7ABD1042-06C2-4CED-92B4-032E5FF77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47" name="Text Box 7">
          <a:extLst>
            <a:ext uri="{FF2B5EF4-FFF2-40B4-BE49-F238E27FC236}">
              <a16:creationId xmlns:a16="http://schemas.microsoft.com/office/drawing/2014/main" id="{1512C762-96DA-4934-A701-8341C349C5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48" name="Text Box 7">
          <a:extLst>
            <a:ext uri="{FF2B5EF4-FFF2-40B4-BE49-F238E27FC236}">
              <a16:creationId xmlns:a16="http://schemas.microsoft.com/office/drawing/2014/main" id="{23EB6EA9-5742-4757-8B5E-3BA9DDEDCA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49" name="Text Box 7">
          <a:extLst>
            <a:ext uri="{FF2B5EF4-FFF2-40B4-BE49-F238E27FC236}">
              <a16:creationId xmlns:a16="http://schemas.microsoft.com/office/drawing/2014/main" id="{330B5C0D-C2C1-48AF-8F98-99977EA6BD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50" name="Text Box 7">
          <a:extLst>
            <a:ext uri="{FF2B5EF4-FFF2-40B4-BE49-F238E27FC236}">
              <a16:creationId xmlns:a16="http://schemas.microsoft.com/office/drawing/2014/main" id="{0254F20C-C7A5-4ECC-BDDA-77B56241B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51" name="Text Box 7">
          <a:extLst>
            <a:ext uri="{FF2B5EF4-FFF2-40B4-BE49-F238E27FC236}">
              <a16:creationId xmlns:a16="http://schemas.microsoft.com/office/drawing/2014/main" id="{EF196A7C-9809-4FCD-A7BF-43964CB99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52" name="Text Box 7">
          <a:extLst>
            <a:ext uri="{FF2B5EF4-FFF2-40B4-BE49-F238E27FC236}">
              <a16:creationId xmlns:a16="http://schemas.microsoft.com/office/drawing/2014/main" id="{1F8C37D7-E39F-4A06-BFAD-727EEBF54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53" name="Text Box 7">
          <a:extLst>
            <a:ext uri="{FF2B5EF4-FFF2-40B4-BE49-F238E27FC236}">
              <a16:creationId xmlns:a16="http://schemas.microsoft.com/office/drawing/2014/main" id="{18B65C53-7E3F-4189-A477-28394A34E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54" name="Text Box 7">
          <a:extLst>
            <a:ext uri="{FF2B5EF4-FFF2-40B4-BE49-F238E27FC236}">
              <a16:creationId xmlns:a16="http://schemas.microsoft.com/office/drawing/2014/main" id="{52553138-DFD6-495F-9BBF-72336ECC2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55" name="Text Box 7">
          <a:extLst>
            <a:ext uri="{FF2B5EF4-FFF2-40B4-BE49-F238E27FC236}">
              <a16:creationId xmlns:a16="http://schemas.microsoft.com/office/drawing/2014/main" id="{4F5F0447-1CFB-4833-9C95-1855FEBA6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56" name="Text Box 7">
          <a:extLst>
            <a:ext uri="{FF2B5EF4-FFF2-40B4-BE49-F238E27FC236}">
              <a16:creationId xmlns:a16="http://schemas.microsoft.com/office/drawing/2014/main" id="{192F5597-4E16-41BF-B69B-F67A119C3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57" name="Text Box 7">
          <a:extLst>
            <a:ext uri="{FF2B5EF4-FFF2-40B4-BE49-F238E27FC236}">
              <a16:creationId xmlns:a16="http://schemas.microsoft.com/office/drawing/2014/main" id="{688493E1-0B09-4D3D-915E-5B80FEB68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58" name="Text Box 7">
          <a:extLst>
            <a:ext uri="{FF2B5EF4-FFF2-40B4-BE49-F238E27FC236}">
              <a16:creationId xmlns:a16="http://schemas.microsoft.com/office/drawing/2014/main" id="{EC92953D-BAF9-4364-B1F4-6D4C620C4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59" name="Text Box 7">
          <a:extLst>
            <a:ext uri="{FF2B5EF4-FFF2-40B4-BE49-F238E27FC236}">
              <a16:creationId xmlns:a16="http://schemas.microsoft.com/office/drawing/2014/main" id="{0D235C90-4671-40C8-BD54-5C8A79699C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60" name="Text Box 7">
          <a:extLst>
            <a:ext uri="{FF2B5EF4-FFF2-40B4-BE49-F238E27FC236}">
              <a16:creationId xmlns:a16="http://schemas.microsoft.com/office/drawing/2014/main" id="{FBFBA30B-B5C0-41CD-A0C7-02F4D6D87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61" name="Text Box 7">
          <a:extLst>
            <a:ext uri="{FF2B5EF4-FFF2-40B4-BE49-F238E27FC236}">
              <a16:creationId xmlns:a16="http://schemas.microsoft.com/office/drawing/2014/main" id="{7ADD133F-F54E-4710-A726-06653980B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62" name="Text Box 7">
          <a:extLst>
            <a:ext uri="{FF2B5EF4-FFF2-40B4-BE49-F238E27FC236}">
              <a16:creationId xmlns:a16="http://schemas.microsoft.com/office/drawing/2014/main" id="{F5CE6A17-F581-4C61-9B87-782D0E4621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63" name="Text Box 7">
          <a:extLst>
            <a:ext uri="{FF2B5EF4-FFF2-40B4-BE49-F238E27FC236}">
              <a16:creationId xmlns:a16="http://schemas.microsoft.com/office/drawing/2014/main" id="{58D60516-E2A7-4195-8C9F-916CC0CF8E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64" name="Text Box 7">
          <a:extLst>
            <a:ext uri="{FF2B5EF4-FFF2-40B4-BE49-F238E27FC236}">
              <a16:creationId xmlns:a16="http://schemas.microsoft.com/office/drawing/2014/main" id="{48D5A6C5-4540-46B2-BC58-5DDB528E7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65" name="Text Box 7">
          <a:extLst>
            <a:ext uri="{FF2B5EF4-FFF2-40B4-BE49-F238E27FC236}">
              <a16:creationId xmlns:a16="http://schemas.microsoft.com/office/drawing/2014/main" id="{68C17D27-2957-44C4-A240-652FFEE255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66" name="Text Box 7">
          <a:extLst>
            <a:ext uri="{FF2B5EF4-FFF2-40B4-BE49-F238E27FC236}">
              <a16:creationId xmlns:a16="http://schemas.microsoft.com/office/drawing/2014/main" id="{DB01335C-1D07-4EAA-B97A-377B42C3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67" name="Text Box 7">
          <a:extLst>
            <a:ext uri="{FF2B5EF4-FFF2-40B4-BE49-F238E27FC236}">
              <a16:creationId xmlns:a16="http://schemas.microsoft.com/office/drawing/2014/main" id="{EDE74BCA-91F2-4890-9EB0-C0DAB7F92A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68" name="Text Box 7">
          <a:extLst>
            <a:ext uri="{FF2B5EF4-FFF2-40B4-BE49-F238E27FC236}">
              <a16:creationId xmlns:a16="http://schemas.microsoft.com/office/drawing/2014/main" id="{2210E84D-6E10-4279-98B1-A03E190341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69" name="Text Box 7">
          <a:extLst>
            <a:ext uri="{FF2B5EF4-FFF2-40B4-BE49-F238E27FC236}">
              <a16:creationId xmlns:a16="http://schemas.microsoft.com/office/drawing/2014/main" id="{7EAF0317-22D5-462A-8B52-83CD6FC09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70" name="Text Box 7">
          <a:extLst>
            <a:ext uri="{FF2B5EF4-FFF2-40B4-BE49-F238E27FC236}">
              <a16:creationId xmlns:a16="http://schemas.microsoft.com/office/drawing/2014/main" id="{7DD0106F-3609-4446-8386-F6B51BDC1E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71" name="Text Box 7">
          <a:extLst>
            <a:ext uri="{FF2B5EF4-FFF2-40B4-BE49-F238E27FC236}">
              <a16:creationId xmlns:a16="http://schemas.microsoft.com/office/drawing/2014/main" id="{41D8F66F-BDB5-4765-B664-71674917F7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72" name="Text Box 7">
          <a:extLst>
            <a:ext uri="{FF2B5EF4-FFF2-40B4-BE49-F238E27FC236}">
              <a16:creationId xmlns:a16="http://schemas.microsoft.com/office/drawing/2014/main" id="{88681F3C-AD46-45F3-A815-A6AE14D8FC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73" name="Text Box 7">
          <a:extLst>
            <a:ext uri="{FF2B5EF4-FFF2-40B4-BE49-F238E27FC236}">
              <a16:creationId xmlns:a16="http://schemas.microsoft.com/office/drawing/2014/main" id="{C2E88024-DAFD-44F9-AE3C-F7537595F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74" name="Text Box 7">
          <a:extLst>
            <a:ext uri="{FF2B5EF4-FFF2-40B4-BE49-F238E27FC236}">
              <a16:creationId xmlns:a16="http://schemas.microsoft.com/office/drawing/2014/main" id="{D40171BE-0717-4091-85FD-A79E0E9DE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75" name="Text Box 7">
          <a:extLst>
            <a:ext uri="{FF2B5EF4-FFF2-40B4-BE49-F238E27FC236}">
              <a16:creationId xmlns:a16="http://schemas.microsoft.com/office/drawing/2014/main" id="{95CCB36B-2CAE-4314-A12B-F3BC8FE4C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76" name="Text Box 7">
          <a:extLst>
            <a:ext uri="{FF2B5EF4-FFF2-40B4-BE49-F238E27FC236}">
              <a16:creationId xmlns:a16="http://schemas.microsoft.com/office/drawing/2014/main" id="{2BC5577C-BAEA-4610-A47F-76286819A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77" name="Text Box 7">
          <a:extLst>
            <a:ext uri="{FF2B5EF4-FFF2-40B4-BE49-F238E27FC236}">
              <a16:creationId xmlns:a16="http://schemas.microsoft.com/office/drawing/2014/main" id="{4644CFED-3ED7-42FA-A617-8B7D87E5B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78" name="Text Box 7">
          <a:extLst>
            <a:ext uri="{FF2B5EF4-FFF2-40B4-BE49-F238E27FC236}">
              <a16:creationId xmlns:a16="http://schemas.microsoft.com/office/drawing/2014/main" id="{1FB833A5-4F19-4C7A-B0B8-334345AA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79" name="Text Box 7">
          <a:extLst>
            <a:ext uri="{FF2B5EF4-FFF2-40B4-BE49-F238E27FC236}">
              <a16:creationId xmlns:a16="http://schemas.microsoft.com/office/drawing/2014/main" id="{C9291CB1-2ECE-403D-B9CD-CF6752F59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80" name="Text Box 7">
          <a:extLst>
            <a:ext uri="{FF2B5EF4-FFF2-40B4-BE49-F238E27FC236}">
              <a16:creationId xmlns:a16="http://schemas.microsoft.com/office/drawing/2014/main" id="{E8C79EFF-0336-40FE-A309-86FE8B834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81" name="Text Box 7">
          <a:extLst>
            <a:ext uri="{FF2B5EF4-FFF2-40B4-BE49-F238E27FC236}">
              <a16:creationId xmlns:a16="http://schemas.microsoft.com/office/drawing/2014/main" id="{E0E40AAD-1F1F-4F8F-8A73-A07DFD7A44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82" name="Text Box 7">
          <a:extLst>
            <a:ext uri="{FF2B5EF4-FFF2-40B4-BE49-F238E27FC236}">
              <a16:creationId xmlns:a16="http://schemas.microsoft.com/office/drawing/2014/main" id="{70018D7E-A6B9-4FCD-939F-B0F85F4F72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83" name="Text Box 7">
          <a:extLst>
            <a:ext uri="{FF2B5EF4-FFF2-40B4-BE49-F238E27FC236}">
              <a16:creationId xmlns:a16="http://schemas.microsoft.com/office/drawing/2014/main" id="{F0294146-418A-44A1-B410-71024198B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84" name="Text Box 7">
          <a:extLst>
            <a:ext uri="{FF2B5EF4-FFF2-40B4-BE49-F238E27FC236}">
              <a16:creationId xmlns:a16="http://schemas.microsoft.com/office/drawing/2014/main" id="{DF0ADFA1-B6DF-4F10-84C9-44E498D1E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85" name="Text Box 7">
          <a:extLst>
            <a:ext uri="{FF2B5EF4-FFF2-40B4-BE49-F238E27FC236}">
              <a16:creationId xmlns:a16="http://schemas.microsoft.com/office/drawing/2014/main" id="{399B41A9-233A-4ABE-9654-6B6B6F329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86" name="Text Box 7">
          <a:extLst>
            <a:ext uri="{FF2B5EF4-FFF2-40B4-BE49-F238E27FC236}">
              <a16:creationId xmlns:a16="http://schemas.microsoft.com/office/drawing/2014/main" id="{64D354BB-946B-41B1-9D01-94BB5BEAB4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87" name="Text Box 7">
          <a:extLst>
            <a:ext uri="{FF2B5EF4-FFF2-40B4-BE49-F238E27FC236}">
              <a16:creationId xmlns:a16="http://schemas.microsoft.com/office/drawing/2014/main" id="{286908CD-8CF6-4DCB-954F-88362F8CFF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88" name="Text Box 7">
          <a:extLst>
            <a:ext uri="{FF2B5EF4-FFF2-40B4-BE49-F238E27FC236}">
              <a16:creationId xmlns:a16="http://schemas.microsoft.com/office/drawing/2014/main" id="{755180FF-C142-4BEE-AD72-43A12DA22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89" name="Text Box 7">
          <a:extLst>
            <a:ext uri="{FF2B5EF4-FFF2-40B4-BE49-F238E27FC236}">
              <a16:creationId xmlns:a16="http://schemas.microsoft.com/office/drawing/2014/main" id="{1870BE25-13C7-423C-AB0D-04A52A45D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90" name="Text Box 7">
          <a:extLst>
            <a:ext uri="{FF2B5EF4-FFF2-40B4-BE49-F238E27FC236}">
              <a16:creationId xmlns:a16="http://schemas.microsoft.com/office/drawing/2014/main" id="{D5353B70-B5B2-4F9A-A976-8765DD1FA3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91" name="Text Box 7">
          <a:extLst>
            <a:ext uri="{FF2B5EF4-FFF2-40B4-BE49-F238E27FC236}">
              <a16:creationId xmlns:a16="http://schemas.microsoft.com/office/drawing/2014/main" id="{709508BF-D14D-425A-94D6-E74A3FD313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92" name="Text Box 7">
          <a:extLst>
            <a:ext uri="{FF2B5EF4-FFF2-40B4-BE49-F238E27FC236}">
              <a16:creationId xmlns:a16="http://schemas.microsoft.com/office/drawing/2014/main" id="{7981A5AE-0AB6-4125-9DA9-D396DA44EA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93" name="Text Box 7">
          <a:extLst>
            <a:ext uri="{FF2B5EF4-FFF2-40B4-BE49-F238E27FC236}">
              <a16:creationId xmlns:a16="http://schemas.microsoft.com/office/drawing/2014/main" id="{D320FE6E-919B-4578-8622-B16822E4B3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94" name="Text Box 7">
          <a:extLst>
            <a:ext uri="{FF2B5EF4-FFF2-40B4-BE49-F238E27FC236}">
              <a16:creationId xmlns:a16="http://schemas.microsoft.com/office/drawing/2014/main" id="{8FA01FAF-4A5A-442D-8D66-1A9E140ADE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95" name="Text Box 7">
          <a:extLst>
            <a:ext uri="{FF2B5EF4-FFF2-40B4-BE49-F238E27FC236}">
              <a16:creationId xmlns:a16="http://schemas.microsoft.com/office/drawing/2014/main" id="{E20F8234-F9CB-4C77-99A1-A4B6FEC62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96" name="Text Box 7">
          <a:extLst>
            <a:ext uri="{FF2B5EF4-FFF2-40B4-BE49-F238E27FC236}">
              <a16:creationId xmlns:a16="http://schemas.microsoft.com/office/drawing/2014/main" id="{3DB40C5E-16DB-4654-8133-9052DB7D84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97" name="Text Box 7">
          <a:extLst>
            <a:ext uri="{FF2B5EF4-FFF2-40B4-BE49-F238E27FC236}">
              <a16:creationId xmlns:a16="http://schemas.microsoft.com/office/drawing/2014/main" id="{AEE6CD3A-724E-4286-9B7B-97489703FA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98" name="Text Box 7">
          <a:extLst>
            <a:ext uri="{FF2B5EF4-FFF2-40B4-BE49-F238E27FC236}">
              <a16:creationId xmlns:a16="http://schemas.microsoft.com/office/drawing/2014/main" id="{A26CD203-4844-4D0D-9EA0-AA0EB7F485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499" name="Text Box 7">
          <a:extLst>
            <a:ext uri="{FF2B5EF4-FFF2-40B4-BE49-F238E27FC236}">
              <a16:creationId xmlns:a16="http://schemas.microsoft.com/office/drawing/2014/main" id="{FE04D0B4-5A07-4333-B561-AA9E904B47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00" name="Text Box 7">
          <a:extLst>
            <a:ext uri="{FF2B5EF4-FFF2-40B4-BE49-F238E27FC236}">
              <a16:creationId xmlns:a16="http://schemas.microsoft.com/office/drawing/2014/main" id="{E5DE53EB-DF34-4521-8764-DE32414869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01" name="Text Box 7">
          <a:extLst>
            <a:ext uri="{FF2B5EF4-FFF2-40B4-BE49-F238E27FC236}">
              <a16:creationId xmlns:a16="http://schemas.microsoft.com/office/drawing/2014/main" id="{6A53A3CB-2A6F-4314-A4AB-DD0BA099D9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02" name="Text Box 7">
          <a:extLst>
            <a:ext uri="{FF2B5EF4-FFF2-40B4-BE49-F238E27FC236}">
              <a16:creationId xmlns:a16="http://schemas.microsoft.com/office/drawing/2014/main" id="{DD1E7906-C10F-4D0D-A0E1-F14318EBD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03" name="Text Box 7">
          <a:extLst>
            <a:ext uri="{FF2B5EF4-FFF2-40B4-BE49-F238E27FC236}">
              <a16:creationId xmlns:a16="http://schemas.microsoft.com/office/drawing/2014/main" id="{7BE17427-C3BB-4BD7-8FA5-466CDED05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04" name="Text Box 7">
          <a:extLst>
            <a:ext uri="{FF2B5EF4-FFF2-40B4-BE49-F238E27FC236}">
              <a16:creationId xmlns:a16="http://schemas.microsoft.com/office/drawing/2014/main" id="{A9172EFC-49FB-4A60-B5E6-22EFEA8B1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05" name="Text Box 7">
          <a:extLst>
            <a:ext uri="{FF2B5EF4-FFF2-40B4-BE49-F238E27FC236}">
              <a16:creationId xmlns:a16="http://schemas.microsoft.com/office/drawing/2014/main" id="{849EDE5E-DBAA-4E34-A926-C70B412E20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06" name="Text Box 7">
          <a:extLst>
            <a:ext uri="{FF2B5EF4-FFF2-40B4-BE49-F238E27FC236}">
              <a16:creationId xmlns:a16="http://schemas.microsoft.com/office/drawing/2014/main" id="{A894E9C1-103F-41AF-93B7-6E6442C6CC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07" name="Text Box 7">
          <a:extLst>
            <a:ext uri="{FF2B5EF4-FFF2-40B4-BE49-F238E27FC236}">
              <a16:creationId xmlns:a16="http://schemas.microsoft.com/office/drawing/2014/main" id="{21D96EE6-270B-45FB-9867-EE004D11A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08" name="Text Box 7">
          <a:extLst>
            <a:ext uri="{FF2B5EF4-FFF2-40B4-BE49-F238E27FC236}">
              <a16:creationId xmlns:a16="http://schemas.microsoft.com/office/drawing/2014/main" id="{4986199D-2982-44B5-A0AA-27C96EB318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09" name="Text Box 7">
          <a:extLst>
            <a:ext uri="{FF2B5EF4-FFF2-40B4-BE49-F238E27FC236}">
              <a16:creationId xmlns:a16="http://schemas.microsoft.com/office/drawing/2014/main" id="{05F5BA3F-7437-4F1E-8D6A-8A26C23F6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10" name="Text Box 7">
          <a:extLst>
            <a:ext uri="{FF2B5EF4-FFF2-40B4-BE49-F238E27FC236}">
              <a16:creationId xmlns:a16="http://schemas.microsoft.com/office/drawing/2014/main" id="{7B58AF3D-1AA3-4DFD-90CA-54058811D1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11" name="Text Box 7">
          <a:extLst>
            <a:ext uri="{FF2B5EF4-FFF2-40B4-BE49-F238E27FC236}">
              <a16:creationId xmlns:a16="http://schemas.microsoft.com/office/drawing/2014/main" id="{C76D44BD-4C8A-4487-8561-612DA568E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12" name="Text Box 7">
          <a:extLst>
            <a:ext uri="{FF2B5EF4-FFF2-40B4-BE49-F238E27FC236}">
              <a16:creationId xmlns:a16="http://schemas.microsoft.com/office/drawing/2014/main" id="{950F0B4A-F17E-46FF-9A03-9AE2CF826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13" name="Text Box 7">
          <a:extLst>
            <a:ext uri="{FF2B5EF4-FFF2-40B4-BE49-F238E27FC236}">
              <a16:creationId xmlns:a16="http://schemas.microsoft.com/office/drawing/2014/main" id="{FFF1AA13-09C7-4DAC-BE48-63FADD5DE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14" name="Text Box 7">
          <a:extLst>
            <a:ext uri="{FF2B5EF4-FFF2-40B4-BE49-F238E27FC236}">
              <a16:creationId xmlns:a16="http://schemas.microsoft.com/office/drawing/2014/main" id="{876E37A1-5359-49C4-9EC6-61AB50EB80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15" name="Text Box 7">
          <a:extLst>
            <a:ext uri="{FF2B5EF4-FFF2-40B4-BE49-F238E27FC236}">
              <a16:creationId xmlns:a16="http://schemas.microsoft.com/office/drawing/2014/main" id="{54A8DAD3-33F8-4F52-B6DE-E2E6D7E8A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16" name="Text Box 7">
          <a:extLst>
            <a:ext uri="{FF2B5EF4-FFF2-40B4-BE49-F238E27FC236}">
              <a16:creationId xmlns:a16="http://schemas.microsoft.com/office/drawing/2014/main" id="{8551F743-DA76-4883-9ADA-510F5452FB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17" name="Text Box 7">
          <a:extLst>
            <a:ext uri="{FF2B5EF4-FFF2-40B4-BE49-F238E27FC236}">
              <a16:creationId xmlns:a16="http://schemas.microsoft.com/office/drawing/2014/main" id="{D5AEC6B9-3CE3-4648-A8D4-61ECC7B6F4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18" name="Text Box 7">
          <a:extLst>
            <a:ext uri="{FF2B5EF4-FFF2-40B4-BE49-F238E27FC236}">
              <a16:creationId xmlns:a16="http://schemas.microsoft.com/office/drawing/2014/main" id="{2B754BB8-211B-4A3F-8D7F-D927629B21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19" name="Text Box 7">
          <a:extLst>
            <a:ext uri="{FF2B5EF4-FFF2-40B4-BE49-F238E27FC236}">
              <a16:creationId xmlns:a16="http://schemas.microsoft.com/office/drawing/2014/main" id="{178C0799-41C1-4BC0-A9E3-4733DF796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20" name="Text Box 7">
          <a:extLst>
            <a:ext uri="{FF2B5EF4-FFF2-40B4-BE49-F238E27FC236}">
              <a16:creationId xmlns:a16="http://schemas.microsoft.com/office/drawing/2014/main" id="{CFD1BD9D-CEB2-4CA1-9A7A-BAC4F2BCB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21" name="Text Box 7">
          <a:extLst>
            <a:ext uri="{FF2B5EF4-FFF2-40B4-BE49-F238E27FC236}">
              <a16:creationId xmlns:a16="http://schemas.microsoft.com/office/drawing/2014/main" id="{72A5355D-F89B-487D-81DA-C68D36913A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22" name="Text Box 7">
          <a:extLst>
            <a:ext uri="{FF2B5EF4-FFF2-40B4-BE49-F238E27FC236}">
              <a16:creationId xmlns:a16="http://schemas.microsoft.com/office/drawing/2014/main" id="{6CB9FEEB-7227-42D3-95E1-BAA09AA5E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23" name="Text Box 7">
          <a:extLst>
            <a:ext uri="{FF2B5EF4-FFF2-40B4-BE49-F238E27FC236}">
              <a16:creationId xmlns:a16="http://schemas.microsoft.com/office/drawing/2014/main" id="{E2A6CE43-FC55-4B42-96F6-1FA8E128D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24" name="Text Box 7">
          <a:extLst>
            <a:ext uri="{FF2B5EF4-FFF2-40B4-BE49-F238E27FC236}">
              <a16:creationId xmlns:a16="http://schemas.microsoft.com/office/drawing/2014/main" id="{28B39ADD-0DA0-4B46-B847-6D71C8855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25" name="Text Box 7">
          <a:extLst>
            <a:ext uri="{FF2B5EF4-FFF2-40B4-BE49-F238E27FC236}">
              <a16:creationId xmlns:a16="http://schemas.microsoft.com/office/drawing/2014/main" id="{3F9B3B3C-6F8E-445B-8CDE-7CE53C5637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26" name="Text Box 7">
          <a:extLst>
            <a:ext uri="{FF2B5EF4-FFF2-40B4-BE49-F238E27FC236}">
              <a16:creationId xmlns:a16="http://schemas.microsoft.com/office/drawing/2014/main" id="{FB97BB92-2B1C-4641-A26B-309B96B6A5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27" name="Text Box 7">
          <a:extLst>
            <a:ext uri="{FF2B5EF4-FFF2-40B4-BE49-F238E27FC236}">
              <a16:creationId xmlns:a16="http://schemas.microsoft.com/office/drawing/2014/main" id="{17FA0C23-97B5-4060-8550-B53CD0C90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28" name="Text Box 7">
          <a:extLst>
            <a:ext uri="{FF2B5EF4-FFF2-40B4-BE49-F238E27FC236}">
              <a16:creationId xmlns:a16="http://schemas.microsoft.com/office/drawing/2014/main" id="{1F3841CE-DED1-4EBD-8D27-4A461153D4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29" name="Text Box 7">
          <a:extLst>
            <a:ext uri="{FF2B5EF4-FFF2-40B4-BE49-F238E27FC236}">
              <a16:creationId xmlns:a16="http://schemas.microsoft.com/office/drawing/2014/main" id="{00230B45-713A-4858-9BB5-4191E31E88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30" name="Text Box 7">
          <a:extLst>
            <a:ext uri="{FF2B5EF4-FFF2-40B4-BE49-F238E27FC236}">
              <a16:creationId xmlns:a16="http://schemas.microsoft.com/office/drawing/2014/main" id="{2CF2F550-B0E1-4F56-BC40-CBD1C2E05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31" name="Text Box 7">
          <a:extLst>
            <a:ext uri="{FF2B5EF4-FFF2-40B4-BE49-F238E27FC236}">
              <a16:creationId xmlns:a16="http://schemas.microsoft.com/office/drawing/2014/main" id="{28B7968E-B515-46BD-A4BD-6AA8F2661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32" name="Text Box 7">
          <a:extLst>
            <a:ext uri="{FF2B5EF4-FFF2-40B4-BE49-F238E27FC236}">
              <a16:creationId xmlns:a16="http://schemas.microsoft.com/office/drawing/2014/main" id="{45F9AB20-CB00-4F0D-A3AF-E54C8FD05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33" name="Text Box 7">
          <a:extLst>
            <a:ext uri="{FF2B5EF4-FFF2-40B4-BE49-F238E27FC236}">
              <a16:creationId xmlns:a16="http://schemas.microsoft.com/office/drawing/2014/main" id="{D9FECC8C-98AE-4BF4-8869-51E52414F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34" name="Text Box 7">
          <a:extLst>
            <a:ext uri="{FF2B5EF4-FFF2-40B4-BE49-F238E27FC236}">
              <a16:creationId xmlns:a16="http://schemas.microsoft.com/office/drawing/2014/main" id="{F3182CDA-4992-4715-90F2-C42933A1F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35" name="Text Box 7">
          <a:extLst>
            <a:ext uri="{FF2B5EF4-FFF2-40B4-BE49-F238E27FC236}">
              <a16:creationId xmlns:a16="http://schemas.microsoft.com/office/drawing/2014/main" id="{71AF4395-DDB9-4CE5-B053-8FE93E2AF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36" name="Text Box 7">
          <a:extLst>
            <a:ext uri="{FF2B5EF4-FFF2-40B4-BE49-F238E27FC236}">
              <a16:creationId xmlns:a16="http://schemas.microsoft.com/office/drawing/2014/main" id="{D9102040-D22C-46AA-A257-4ECD85F441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37" name="Text Box 7">
          <a:extLst>
            <a:ext uri="{FF2B5EF4-FFF2-40B4-BE49-F238E27FC236}">
              <a16:creationId xmlns:a16="http://schemas.microsoft.com/office/drawing/2014/main" id="{91B20B0C-E715-44F4-B58B-7AAC6BC16C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38" name="Text Box 7">
          <a:extLst>
            <a:ext uri="{FF2B5EF4-FFF2-40B4-BE49-F238E27FC236}">
              <a16:creationId xmlns:a16="http://schemas.microsoft.com/office/drawing/2014/main" id="{C89700CD-9660-4611-B2F6-EE7218E149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39" name="Text Box 7">
          <a:extLst>
            <a:ext uri="{FF2B5EF4-FFF2-40B4-BE49-F238E27FC236}">
              <a16:creationId xmlns:a16="http://schemas.microsoft.com/office/drawing/2014/main" id="{D58DF2D9-0457-4031-9DF1-BB49B70849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40" name="Text Box 7">
          <a:extLst>
            <a:ext uri="{FF2B5EF4-FFF2-40B4-BE49-F238E27FC236}">
              <a16:creationId xmlns:a16="http://schemas.microsoft.com/office/drawing/2014/main" id="{D8D79ECC-3820-429A-86F1-F8A18924D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41" name="Text Box 7">
          <a:extLst>
            <a:ext uri="{FF2B5EF4-FFF2-40B4-BE49-F238E27FC236}">
              <a16:creationId xmlns:a16="http://schemas.microsoft.com/office/drawing/2014/main" id="{5828B829-7A6C-430F-9943-3FD738D45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42" name="Text Box 7">
          <a:extLst>
            <a:ext uri="{FF2B5EF4-FFF2-40B4-BE49-F238E27FC236}">
              <a16:creationId xmlns:a16="http://schemas.microsoft.com/office/drawing/2014/main" id="{4C34D7CC-8FFE-4A08-B1F6-A3DCA1C967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43" name="Text Box 7">
          <a:extLst>
            <a:ext uri="{FF2B5EF4-FFF2-40B4-BE49-F238E27FC236}">
              <a16:creationId xmlns:a16="http://schemas.microsoft.com/office/drawing/2014/main" id="{A6315C24-3372-47CB-A55B-11287623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44" name="Text Box 7">
          <a:extLst>
            <a:ext uri="{FF2B5EF4-FFF2-40B4-BE49-F238E27FC236}">
              <a16:creationId xmlns:a16="http://schemas.microsoft.com/office/drawing/2014/main" id="{5A891919-41D0-4908-9421-DA6B8B1FC1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45" name="Text Box 7">
          <a:extLst>
            <a:ext uri="{FF2B5EF4-FFF2-40B4-BE49-F238E27FC236}">
              <a16:creationId xmlns:a16="http://schemas.microsoft.com/office/drawing/2014/main" id="{A5040CF1-BC81-4F0A-BE33-37EC71A21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46" name="Text Box 7">
          <a:extLst>
            <a:ext uri="{FF2B5EF4-FFF2-40B4-BE49-F238E27FC236}">
              <a16:creationId xmlns:a16="http://schemas.microsoft.com/office/drawing/2014/main" id="{3C1B5258-3F72-47BE-B6D7-19AEB2964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47" name="Text Box 7">
          <a:extLst>
            <a:ext uri="{FF2B5EF4-FFF2-40B4-BE49-F238E27FC236}">
              <a16:creationId xmlns:a16="http://schemas.microsoft.com/office/drawing/2014/main" id="{68CB0CE3-E108-4314-827A-C9EDE09BF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48" name="Text Box 7">
          <a:extLst>
            <a:ext uri="{FF2B5EF4-FFF2-40B4-BE49-F238E27FC236}">
              <a16:creationId xmlns:a16="http://schemas.microsoft.com/office/drawing/2014/main" id="{F5A8376E-4398-42B4-8FFA-6DA561CBB7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49" name="Text Box 7">
          <a:extLst>
            <a:ext uri="{FF2B5EF4-FFF2-40B4-BE49-F238E27FC236}">
              <a16:creationId xmlns:a16="http://schemas.microsoft.com/office/drawing/2014/main" id="{95548369-474F-40F0-834A-101ACEAEFE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50" name="Text Box 7">
          <a:extLst>
            <a:ext uri="{FF2B5EF4-FFF2-40B4-BE49-F238E27FC236}">
              <a16:creationId xmlns:a16="http://schemas.microsoft.com/office/drawing/2014/main" id="{83961F2A-955E-4D2E-A3C4-FD20CDDE1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51" name="Text Box 7">
          <a:extLst>
            <a:ext uri="{FF2B5EF4-FFF2-40B4-BE49-F238E27FC236}">
              <a16:creationId xmlns:a16="http://schemas.microsoft.com/office/drawing/2014/main" id="{E5B3BEC7-311F-46E3-B4C6-1DFF54AADC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52" name="Text Box 7">
          <a:extLst>
            <a:ext uri="{FF2B5EF4-FFF2-40B4-BE49-F238E27FC236}">
              <a16:creationId xmlns:a16="http://schemas.microsoft.com/office/drawing/2014/main" id="{5DDCCDF7-650F-433E-9F0E-48B6942D7A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53" name="Text Box 7">
          <a:extLst>
            <a:ext uri="{FF2B5EF4-FFF2-40B4-BE49-F238E27FC236}">
              <a16:creationId xmlns:a16="http://schemas.microsoft.com/office/drawing/2014/main" id="{CAAFCC84-2FC5-4BB4-BAE4-0950EAD975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54" name="Text Box 7">
          <a:extLst>
            <a:ext uri="{FF2B5EF4-FFF2-40B4-BE49-F238E27FC236}">
              <a16:creationId xmlns:a16="http://schemas.microsoft.com/office/drawing/2014/main" id="{F3F6DA53-31A8-453B-901C-C75689021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55" name="Text Box 7">
          <a:extLst>
            <a:ext uri="{FF2B5EF4-FFF2-40B4-BE49-F238E27FC236}">
              <a16:creationId xmlns:a16="http://schemas.microsoft.com/office/drawing/2014/main" id="{B9B4F48E-D84F-4B1C-8005-2C508703A2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56" name="Text Box 7">
          <a:extLst>
            <a:ext uri="{FF2B5EF4-FFF2-40B4-BE49-F238E27FC236}">
              <a16:creationId xmlns:a16="http://schemas.microsoft.com/office/drawing/2014/main" id="{D88D5F2E-DE4B-4C4B-A493-7D51995C2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57" name="Text Box 7">
          <a:extLst>
            <a:ext uri="{FF2B5EF4-FFF2-40B4-BE49-F238E27FC236}">
              <a16:creationId xmlns:a16="http://schemas.microsoft.com/office/drawing/2014/main" id="{C68657CE-D9D3-46BB-A8BA-1BB01C62F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58" name="Text Box 7">
          <a:extLst>
            <a:ext uri="{FF2B5EF4-FFF2-40B4-BE49-F238E27FC236}">
              <a16:creationId xmlns:a16="http://schemas.microsoft.com/office/drawing/2014/main" id="{19CE89D9-1568-4975-ACC5-E2511A212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59" name="Text Box 7">
          <a:extLst>
            <a:ext uri="{FF2B5EF4-FFF2-40B4-BE49-F238E27FC236}">
              <a16:creationId xmlns:a16="http://schemas.microsoft.com/office/drawing/2014/main" id="{94BEC58F-3806-4E68-93F7-DF3CCFADB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60" name="Text Box 7">
          <a:extLst>
            <a:ext uri="{FF2B5EF4-FFF2-40B4-BE49-F238E27FC236}">
              <a16:creationId xmlns:a16="http://schemas.microsoft.com/office/drawing/2014/main" id="{18A04C4B-3644-4E01-BE35-72EA8A3C44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61" name="Text Box 7">
          <a:extLst>
            <a:ext uri="{FF2B5EF4-FFF2-40B4-BE49-F238E27FC236}">
              <a16:creationId xmlns:a16="http://schemas.microsoft.com/office/drawing/2014/main" id="{23695BCA-17B6-4C0B-B4C0-078D587FE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62" name="Text Box 7">
          <a:extLst>
            <a:ext uri="{FF2B5EF4-FFF2-40B4-BE49-F238E27FC236}">
              <a16:creationId xmlns:a16="http://schemas.microsoft.com/office/drawing/2014/main" id="{576FDB44-FCF8-42B0-93CB-DB388511D1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63" name="Text Box 7">
          <a:extLst>
            <a:ext uri="{FF2B5EF4-FFF2-40B4-BE49-F238E27FC236}">
              <a16:creationId xmlns:a16="http://schemas.microsoft.com/office/drawing/2014/main" id="{D84F4543-1461-4118-9630-7345D10D8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64" name="Text Box 7">
          <a:extLst>
            <a:ext uri="{FF2B5EF4-FFF2-40B4-BE49-F238E27FC236}">
              <a16:creationId xmlns:a16="http://schemas.microsoft.com/office/drawing/2014/main" id="{16A93BD7-D69B-4D2B-A12F-DE53ACFEC4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65" name="Text Box 7">
          <a:extLst>
            <a:ext uri="{FF2B5EF4-FFF2-40B4-BE49-F238E27FC236}">
              <a16:creationId xmlns:a16="http://schemas.microsoft.com/office/drawing/2014/main" id="{F4508566-33F8-420C-9D3D-D8C351170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7566" name="Text Box 7">
          <a:extLst>
            <a:ext uri="{FF2B5EF4-FFF2-40B4-BE49-F238E27FC236}">
              <a16:creationId xmlns:a16="http://schemas.microsoft.com/office/drawing/2014/main" id="{9F5A7BC3-45BA-4C44-A24B-7EC55F48F4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67" name="Text Box 7">
          <a:extLst>
            <a:ext uri="{FF2B5EF4-FFF2-40B4-BE49-F238E27FC236}">
              <a16:creationId xmlns:a16="http://schemas.microsoft.com/office/drawing/2014/main" id="{6C028AFB-1506-4625-8261-52BE9F2A4E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68" name="Text Box 7">
          <a:extLst>
            <a:ext uri="{FF2B5EF4-FFF2-40B4-BE49-F238E27FC236}">
              <a16:creationId xmlns:a16="http://schemas.microsoft.com/office/drawing/2014/main" id="{27901239-B567-48DA-B323-075263EB6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69" name="Text Box 7">
          <a:extLst>
            <a:ext uri="{FF2B5EF4-FFF2-40B4-BE49-F238E27FC236}">
              <a16:creationId xmlns:a16="http://schemas.microsoft.com/office/drawing/2014/main" id="{95625AF1-8F8E-43BA-B56F-E2AFDA0B26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70" name="Text Box 7">
          <a:extLst>
            <a:ext uri="{FF2B5EF4-FFF2-40B4-BE49-F238E27FC236}">
              <a16:creationId xmlns:a16="http://schemas.microsoft.com/office/drawing/2014/main" id="{D14695CC-9763-4693-9AE4-3734E21DF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71" name="Text Box 7">
          <a:extLst>
            <a:ext uri="{FF2B5EF4-FFF2-40B4-BE49-F238E27FC236}">
              <a16:creationId xmlns:a16="http://schemas.microsoft.com/office/drawing/2014/main" id="{E788DE21-F111-47BF-8F9C-E02A229C64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72" name="Text Box 7">
          <a:extLst>
            <a:ext uri="{FF2B5EF4-FFF2-40B4-BE49-F238E27FC236}">
              <a16:creationId xmlns:a16="http://schemas.microsoft.com/office/drawing/2014/main" id="{316BC641-DA12-47F2-94C1-EA4858A475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73" name="Text Box 7">
          <a:extLst>
            <a:ext uri="{FF2B5EF4-FFF2-40B4-BE49-F238E27FC236}">
              <a16:creationId xmlns:a16="http://schemas.microsoft.com/office/drawing/2014/main" id="{6142C2EA-89B1-4ACB-8037-5F2553BECC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74" name="Text Box 7">
          <a:extLst>
            <a:ext uri="{FF2B5EF4-FFF2-40B4-BE49-F238E27FC236}">
              <a16:creationId xmlns:a16="http://schemas.microsoft.com/office/drawing/2014/main" id="{3C77F205-5F3A-4014-A0DD-8003175B7A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75" name="Text Box 7">
          <a:extLst>
            <a:ext uri="{FF2B5EF4-FFF2-40B4-BE49-F238E27FC236}">
              <a16:creationId xmlns:a16="http://schemas.microsoft.com/office/drawing/2014/main" id="{45EDEB22-8593-4498-9F46-7184B54AE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76" name="Text Box 7">
          <a:extLst>
            <a:ext uri="{FF2B5EF4-FFF2-40B4-BE49-F238E27FC236}">
              <a16:creationId xmlns:a16="http://schemas.microsoft.com/office/drawing/2014/main" id="{720A3770-8888-4FCD-8CCC-55CFE40817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77" name="Text Box 7">
          <a:extLst>
            <a:ext uri="{FF2B5EF4-FFF2-40B4-BE49-F238E27FC236}">
              <a16:creationId xmlns:a16="http://schemas.microsoft.com/office/drawing/2014/main" id="{D1C5F88B-3033-4C45-8811-E98D46FF0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78" name="Text Box 7">
          <a:extLst>
            <a:ext uri="{FF2B5EF4-FFF2-40B4-BE49-F238E27FC236}">
              <a16:creationId xmlns:a16="http://schemas.microsoft.com/office/drawing/2014/main" id="{EACB99DA-4E5C-466F-B3B3-E5AA20F7B6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79" name="Text Box 7">
          <a:extLst>
            <a:ext uri="{FF2B5EF4-FFF2-40B4-BE49-F238E27FC236}">
              <a16:creationId xmlns:a16="http://schemas.microsoft.com/office/drawing/2014/main" id="{29F6D11B-10C2-4498-B26B-75D11CD1D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80" name="Text Box 7">
          <a:extLst>
            <a:ext uri="{FF2B5EF4-FFF2-40B4-BE49-F238E27FC236}">
              <a16:creationId xmlns:a16="http://schemas.microsoft.com/office/drawing/2014/main" id="{BEB88E37-1F31-4DA3-8902-94F42891C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81" name="Text Box 7">
          <a:extLst>
            <a:ext uri="{FF2B5EF4-FFF2-40B4-BE49-F238E27FC236}">
              <a16:creationId xmlns:a16="http://schemas.microsoft.com/office/drawing/2014/main" id="{1E7E2FC3-B63F-4523-8B4F-2261DA870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82" name="Text Box 7">
          <a:extLst>
            <a:ext uri="{FF2B5EF4-FFF2-40B4-BE49-F238E27FC236}">
              <a16:creationId xmlns:a16="http://schemas.microsoft.com/office/drawing/2014/main" id="{5A29F256-A521-48C1-B189-BAB6B452AB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83" name="Text Box 7">
          <a:extLst>
            <a:ext uri="{FF2B5EF4-FFF2-40B4-BE49-F238E27FC236}">
              <a16:creationId xmlns:a16="http://schemas.microsoft.com/office/drawing/2014/main" id="{2C4B1B65-F2CE-4933-9805-48269C273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84" name="Text Box 7">
          <a:extLst>
            <a:ext uri="{FF2B5EF4-FFF2-40B4-BE49-F238E27FC236}">
              <a16:creationId xmlns:a16="http://schemas.microsoft.com/office/drawing/2014/main" id="{F6959D59-9126-46C9-8315-EEF51C8A1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85" name="Text Box 7">
          <a:extLst>
            <a:ext uri="{FF2B5EF4-FFF2-40B4-BE49-F238E27FC236}">
              <a16:creationId xmlns:a16="http://schemas.microsoft.com/office/drawing/2014/main" id="{9BF03F3B-77BE-46C3-84E6-277007CF7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86" name="Text Box 7">
          <a:extLst>
            <a:ext uri="{FF2B5EF4-FFF2-40B4-BE49-F238E27FC236}">
              <a16:creationId xmlns:a16="http://schemas.microsoft.com/office/drawing/2014/main" id="{64F69DC0-644D-48A2-9E2C-2FDF7EBF60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87" name="Text Box 7">
          <a:extLst>
            <a:ext uri="{FF2B5EF4-FFF2-40B4-BE49-F238E27FC236}">
              <a16:creationId xmlns:a16="http://schemas.microsoft.com/office/drawing/2014/main" id="{3C50AF41-24A3-4E60-8A85-3B02DEA47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88" name="Text Box 7">
          <a:extLst>
            <a:ext uri="{FF2B5EF4-FFF2-40B4-BE49-F238E27FC236}">
              <a16:creationId xmlns:a16="http://schemas.microsoft.com/office/drawing/2014/main" id="{C6B7EAE4-2A9B-46E4-B9A5-36FB74115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89" name="Text Box 7">
          <a:extLst>
            <a:ext uri="{FF2B5EF4-FFF2-40B4-BE49-F238E27FC236}">
              <a16:creationId xmlns:a16="http://schemas.microsoft.com/office/drawing/2014/main" id="{5C5F6DFC-5D03-466B-B53E-D72DE00C9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90" name="Text Box 7">
          <a:extLst>
            <a:ext uri="{FF2B5EF4-FFF2-40B4-BE49-F238E27FC236}">
              <a16:creationId xmlns:a16="http://schemas.microsoft.com/office/drawing/2014/main" id="{24C4709C-7829-4560-A056-7A1576464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91" name="Text Box 7">
          <a:extLst>
            <a:ext uri="{FF2B5EF4-FFF2-40B4-BE49-F238E27FC236}">
              <a16:creationId xmlns:a16="http://schemas.microsoft.com/office/drawing/2014/main" id="{521115C7-BBBE-408C-B8B2-C45019CC9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92" name="Text Box 7">
          <a:extLst>
            <a:ext uri="{FF2B5EF4-FFF2-40B4-BE49-F238E27FC236}">
              <a16:creationId xmlns:a16="http://schemas.microsoft.com/office/drawing/2014/main" id="{CFADD15D-7368-4D94-9923-7D59C70475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93" name="Text Box 7">
          <a:extLst>
            <a:ext uri="{FF2B5EF4-FFF2-40B4-BE49-F238E27FC236}">
              <a16:creationId xmlns:a16="http://schemas.microsoft.com/office/drawing/2014/main" id="{66D4E0D1-B25D-4E73-BF6C-53CD8AFEFE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94" name="Text Box 7">
          <a:extLst>
            <a:ext uri="{FF2B5EF4-FFF2-40B4-BE49-F238E27FC236}">
              <a16:creationId xmlns:a16="http://schemas.microsoft.com/office/drawing/2014/main" id="{3E5063A1-7EBC-4A9C-B0E1-DC85129BC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95" name="Text Box 7">
          <a:extLst>
            <a:ext uri="{FF2B5EF4-FFF2-40B4-BE49-F238E27FC236}">
              <a16:creationId xmlns:a16="http://schemas.microsoft.com/office/drawing/2014/main" id="{8EF0F0B9-C63B-4CF1-9C1D-888972F03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96" name="Text Box 7">
          <a:extLst>
            <a:ext uri="{FF2B5EF4-FFF2-40B4-BE49-F238E27FC236}">
              <a16:creationId xmlns:a16="http://schemas.microsoft.com/office/drawing/2014/main" id="{FB092A71-8B15-4F0B-A995-B207F3BA9D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97" name="Text Box 7">
          <a:extLst>
            <a:ext uri="{FF2B5EF4-FFF2-40B4-BE49-F238E27FC236}">
              <a16:creationId xmlns:a16="http://schemas.microsoft.com/office/drawing/2014/main" id="{F92A3570-9DB1-4B82-826A-AEBC54C05B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98" name="Text Box 7">
          <a:extLst>
            <a:ext uri="{FF2B5EF4-FFF2-40B4-BE49-F238E27FC236}">
              <a16:creationId xmlns:a16="http://schemas.microsoft.com/office/drawing/2014/main" id="{BC41500E-69FF-4C29-B464-F27D045820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599" name="Text Box 7">
          <a:extLst>
            <a:ext uri="{FF2B5EF4-FFF2-40B4-BE49-F238E27FC236}">
              <a16:creationId xmlns:a16="http://schemas.microsoft.com/office/drawing/2014/main" id="{88E5FA18-FD44-4C4E-8537-864C1460C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00" name="Text Box 7">
          <a:extLst>
            <a:ext uri="{FF2B5EF4-FFF2-40B4-BE49-F238E27FC236}">
              <a16:creationId xmlns:a16="http://schemas.microsoft.com/office/drawing/2014/main" id="{A5A6CF0A-A146-4EC7-8884-266EA260D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01" name="Text Box 7">
          <a:extLst>
            <a:ext uri="{FF2B5EF4-FFF2-40B4-BE49-F238E27FC236}">
              <a16:creationId xmlns:a16="http://schemas.microsoft.com/office/drawing/2014/main" id="{AA725F3C-45C2-4BE4-9C69-88FA2A0178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02" name="Text Box 7">
          <a:extLst>
            <a:ext uri="{FF2B5EF4-FFF2-40B4-BE49-F238E27FC236}">
              <a16:creationId xmlns:a16="http://schemas.microsoft.com/office/drawing/2014/main" id="{56ABA9C0-0857-49CD-BF54-1F59CB9C6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03" name="Text Box 7">
          <a:extLst>
            <a:ext uri="{FF2B5EF4-FFF2-40B4-BE49-F238E27FC236}">
              <a16:creationId xmlns:a16="http://schemas.microsoft.com/office/drawing/2014/main" id="{A8262AD3-B11A-40D8-AF6C-D67668A39C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04" name="Text Box 7">
          <a:extLst>
            <a:ext uri="{FF2B5EF4-FFF2-40B4-BE49-F238E27FC236}">
              <a16:creationId xmlns:a16="http://schemas.microsoft.com/office/drawing/2014/main" id="{E15F6DF4-ADD1-4CAB-9545-7652424055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05" name="Text Box 7">
          <a:extLst>
            <a:ext uri="{FF2B5EF4-FFF2-40B4-BE49-F238E27FC236}">
              <a16:creationId xmlns:a16="http://schemas.microsoft.com/office/drawing/2014/main" id="{82D4AAF1-171B-420B-BC37-FA94F981A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06" name="Text Box 7">
          <a:extLst>
            <a:ext uri="{FF2B5EF4-FFF2-40B4-BE49-F238E27FC236}">
              <a16:creationId xmlns:a16="http://schemas.microsoft.com/office/drawing/2014/main" id="{80BC13E3-72F5-43DD-BE92-C98E0DC9C4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07" name="Text Box 7">
          <a:extLst>
            <a:ext uri="{FF2B5EF4-FFF2-40B4-BE49-F238E27FC236}">
              <a16:creationId xmlns:a16="http://schemas.microsoft.com/office/drawing/2014/main" id="{6F287492-E1FC-4400-8ABF-FB7EBAD0A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08" name="Text Box 7">
          <a:extLst>
            <a:ext uri="{FF2B5EF4-FFF2-40B4-BE49-F238E27FC236}">
              <a16:creationId xmlns:a16="http://schemas.microsoft.com/office/drawing/2014/main" id="{F99C8658-228A-43F7-AB25-3C67D8D80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09" name="Text Box 7">
          <a:extLst>
            <a:ext uri="{FF2B5EF4-FFF2-40B4-BE49-F238E27FC236}">
              <a16:creationId xmlns:a16="http://schemas.microsoft.com/office/drawing/2014/main" id="{B40E34B7-A2FB-4C10-B668-8D79FB3715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10" name="Text Box 7">
          <a:extLst>
            <a:ext uri="{FF2B5EF4-FFF2-40B4-BE49-F238E27FC236}">
              <a16:creationId xmlns:a16="http://schemas.microsoft.com/office/drawing/2014/main" id="{FC318301-57A2-4F9B-8F14-2BFEDF123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11" name="Text Box 7">
          <a:extLst>
            <a:ext uri="{FF2B5EF4-FFF2-40B4-BE49-F238E27FC236}">
              <a16:creationId xmlns:a16="http://schemas.microsoft.com/office/drawing/2014/main" id="{8CF8B2A1-56D5-4102-B038-04693FF7D0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12" name="Text Box 7">
          <a:extLst>
            <a:ext uri="{FF2B5EF4-FFF2-40B4-BE49-F238E27FC236}">
              <a16:creationId xmlns:a16="http://schemas.microsoft.com/office/drawing/2014/main" id="{DCE9B444-EAA1-4EF2-920C-0BD51B7F0C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13" name="Text Box 7">
          <a:extLst>
            <a:ext uri="{FF2B5EF4-FFF2-40B4-BE49-F238E27FC236}">
              <a16:creationId xmlns:a16="http://schemas.microsoft.com/office/drawing/2014/main" id="{D48A5D2B-E0AF-4873-A3E3-C0CA6E81F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14" name="Text Box 7">
          <a:extLst>
            <a:ext uri="{FF2B5EF4-FFF2-40B4-BE49-F238E27FC236}">
              <a16:creationId xmlns:a16="http://schemas.microsoft.com/office/drawing/2014/main" id="{9762DAAD-F8F5-4E69-8E87-59733DBE9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15" name="Text Box 7">
          <a:extLst>
            <a:ext uri="{FF2B5EF4-FFF2-40B4-BE49-F238E27FC236}">
              <a16:creationId xmlns:a16="http://schemas.microsoft.com/office/drawing/2014/main" id="{79426606-5EFB-44CA-BEC6-88FCFB4CF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16" name="Text Box 7">
          <a:extLst>
            <a:ext uri="{FF2B5EF4-FFF2-40B4-BE49-F238E27FC236}">
              <a16:creationId xmlns:a16="http://schemas.microsoft.com/office/drawing/2014/main" id="{7519A71A-94BE-4594-B634-7D73FD059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17" name="Text Box 7">
          <a:extLst>
            <a:ext uri="{FF2B5EF4-FFF2-40B4-BE49-F238E27FC236}">
              <a16:creationId xmlns:a16="http://schemas.microsoft.com/office/drawing/2014/main" id="{C607D738-EAA5-483B-90EF-F649207FBB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18" name="Text Box 7">
          <a:extLst>
            <a:ext uri="{FF2B5EF4-FFF2-40B4-BE49-F238E27FC236}">
              <a16:creationId xmlns:a16="http://schemas.microsoft.com/office/drawing/2014/main" id="{18714259-AB62-4A1D-AB43-48B210DCA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19" name="Text Box 7">
          <a:extLst>
            <a:ext uri="{FF2B5EF4-FFF2-40B4-BE49-F238E27FC236}">
              <a16:creationId xmlns:a16="http://schemas.microsoft.com/office/drawing/2014/main" id="{3AC37C28-32EA-42C8-9408-61024C6B8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20" name="Text Box 7">
          <a:extLst>
            <a:ext uri="{FF2B5EF4-FFF2-40B4-BE49-F238E27FC236}">
              <a16:creationId xmlns:a16="http://schemas.microsoft.com/office/drawing/2014/main" id="{4442F5B7-207C-4037-8FEF-13C86D8CD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21" name="Text Box 7">
          <a:extLst>
            <a:ext uri="{FF2B5EF4-FFF2-40B4-BE49-F238E27FC236}">
              <a16:creationId xmlns:a16="http://schemas.microsoft.com/office/drawing/2014/main" id="{23729A7C-0D6F-4B89-B3AC-4DDF13A6E0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22" name="Text Box 7">
          <a:extLst>
            <a:ext uri="{FF2B5EF4-FFF2-40B4-BE49-F238E27FC236}">
              <a16:creationId xmlns:a16="http://schemas.microsoft.com/office/drawing/2014/main" id="{929EFC55-0390-4993-B2A5-C9B3E21CD9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23" name="Text Box 7">
          <a:extLst>
            <a:ext uri="{FF2B5EF4-FFF2-40B4-BE49-F238E27FC236}">
              <a16:creationId xmlns:a16="http://schemas.microsoft.com/office/drawing/2014/main" id="{BDE9C120-C3F3-4FEB-B5C6-EE3EC4466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24" name="Text Box 7">
          <a:extLst>
            <a:ext uri="{FF2B5EF4-FFF2-40B4-BE49-F238E27FC236}">
              <a16:creationId xmlns:a16="http://schemas.microsoft.com/office/drawing/2014/main" id="{3159367A-0192-4A9A-9207-D03995B06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25" name="Text Box 7">
          <a:extLst>
            <a:ext uri="{FF2B5EF4-FFF2-40B4-BE49-F238E27FC236}">
              <a16:creationId xmlns:a16="http://schemas.microsoft.com/office/drawing/2014/main" id="{DB929C65-B669-4597-8E2A-8E1B3B664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26" name="Text Box 7">
          <a:extLst>
            <a:ext uri="{FF2B5EF4-FFF2-40B4-BE49-F238E27FC236}">
              <a16:creationId xmlns:a16="http://schemas.microsoft.com/office/drawing/2014/main" id="{439A2E6F-C0CD-4CC8-8D35-6B3A87F65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27" name="Text Box 7">
          <a:extLst>
            <a:ext uri="{FF2B5EF4-FFF2-40B4-BE49-F238E27FC236}">
              <a16:creationId xmlns:a16="http://schemas.microsoft.com/office/drawing/2014/main" id="{5F698DC3-AC51-45E8-81AF-AED2AE45B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28" name="Text Box 7">
          <a:extLst>
            <a:ext uri="{FF2B5EF4-FFF2-40B4-BE49-F238E27FC236}">
              <a16:creationId xmlns:a16="http://schemas.microsoft.com/office/drawing/2014/main" id="{870EACFD-B32B-4E78-BF27-E72BBEABD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29" name="Text Box 7">
          <a:extLst>
            <a:ext uri="{FF2B5EF4-FFF2-40B4-BE49-F238E27FC236}">
              <a16:creationId xmlns:a16="http://schemas.microsoft.com/office/drawing/2014/main" id="{F067D944-9AA5-4B7F-86DF-EF5DE560B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30" name="Text Box 7">
          <a:extLst>
            <a:ext uri="{FF2B5EF4-FFF2-40B4-BE49-F238E27FC236}">
              <a16:creationId xmlns:a16="http://schemas.microsoft.com/office/drawing/2014/main" id="{B80884B6-23A7-485C-9794-CA66BCF315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31" name="Text Box 7">
          <a:extLst>
            <a:ext uri="{FF2B5EF4-FFF2-40B4-BE49-F238E27FC236}">
              <a16:creationId xmlns:a16="http://schemas.microsoft.com/office/drawing/2014/main" id="{53D7EFD7-F7E5-4B4C-8894-483D361AD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32" name="Text Box 7">
          <a:extLst>
            <a:ext uri="{FF2B5EF4-FFF2-40B4-BE49-F238E27FC236}">
              <a16:creationId xmlns:a16="http://schemas.microsoft.com/office/drawing/2014/main" id="{E514CBCE-3C98-4466-903B-C83773DC0A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33" name="Text Box 7">
          <a:extLst>
            <a:ext uri="{FF2B5EF4-FFF2-40B4-BE49-F238E27FC236}">
              <a16:creationId xmlns:a16="http://schemas.microsoft.com/office/drawing/2014/main" id="{A9EF80E1-3B25-49BA-92FB-BCC023E000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34" name="Text Box 7">
          <a:extLst>
            <a:ext uri="{FF2B5EF4-FFF2-40B4-BE49-F238E27FC236}">
              <a16:creationId xmlns:a16="http://schemas.microsoft.com/office/drawing/2014/main" id="{3E23C874-D894-40B9-934C-A97EB282AC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35" name="Text Box 7">
          <a:extLst>
            <a:ext uri="{FF2B5EF4-FFF2-40B4-BE49-F238E27FC236}">
              <a16:creationId xmlns:a16="http://schemas.microsoft.com/office/drawing/2014/main" id="{9C75CEA9-6CD6-487E-B071-661D5628EF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36" name="Text Box 7">
          <a:extLst>
            <a:ext uri="{FF2B5EF4-FFF2-40B4-BE49-F238E27FC236}">
              <a16:creationId xmlns:a16="http://schemas.microsoft.com/office/drawing/2014/main" id="{3DF116CA-42BD-49C6-9896-7F40770BA4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37" name="Text Box 7">
          <a:extLst>
            <a:ext uri="{FF2B5EF4-FFF2-40B4-BE49-F238E27FC236}">
              <a16:creationId xmlns:a16="http://schemas.microsoft.com/office/drawing/2014/main" id="{638EED46-7A7A-4EF8-921B-7AE139F85D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38" name="Text Box 7">
          <a:extLst>
            <a:ext uri="{FF2B5EF4-FFF2-40B4-BE49-F238E27FC236}">
              <a16:creationId xmlns:a16="http://schemas.microsoft.com/office/drawing/2014/main" id="{D0A7891F-CD73-4600-BA9A-E678E333B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39" name="Text Box 7">
          <a:extLst>
            <a:ext uri="{FF2B5EF4-FFF2-40B4-BE49-F238E27FC236}">
              <a16:creationId xmlns:a16="http://schemas.microsoft.com/office/drawing/2014/main" id="{844523D5-EB57-4F7C-A8D0-ABDF801FF9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40" name="Text Box 7">
          <a:extLst>
            <a:ext uri="{FF2B5EF4-FFF2-40B4-BE49-F238E27FC236}">
              <a16:creationId xmlns:a16="http://schemas.microsoft.com/office/drawing/2014/main" id="{ED198AB2-AE97-42DC-9B60-F59C2D58B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41" name="Text Box 7">
          <a:extLst>
            <a:ext uri="{FF2B5EF4-FFF2-40B4-BE49-F238E27FC236}">
              <a16:creationId xmlns:a16="http://schemas.microsoft.com/office/drawing/2014/main" id="{B1495181-6351-4C08-A129-BF6D22EEFA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42" name="Text Box 7">
          <a:extLst>
            <a:ext uri="{FF2B5EF4-FFF2-40B4-BE49-F238E27FC236}">
              <a16:creationId xmlns:a16="http://schemas.microsoft.com/office/drawing/2014/main" id="{E5AA684E-D9BC-45C7-8489-F0B6939A6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43" name="Text Box 7">
          <a:extLst>
            <a:ext uri="{FF2B5EF4-FFF2-40B4-BE49-F238E27FC236}">
              <a16:creationId xmlns:a16="http://schemas.microsoft.com/office/drawing/2014/main" id="{661A8B5D-66BA-45C3-849F-9EDDE5C8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44" name="Text Box 7">
          <a:extLst>
            <a:ext uri="{FF2B5EF4-FFF2-40B4-BE49-F238E27FC236}">
              <a16:creationId xmlns:a16="http://schemas.microsoft.com/office/drawing/2014/main" id="{2D67521C-9A82-418D-B9B2-B438FD3D4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45" name="Text Box 7">
          <a:extLst>
            <a:ext uri="{FF2B5EF4-FFF2-40B4-BE49-F238E27FC236}">
              <a16:creationId xmlns:a16="http://schemas.microsoft.com/office/drawing/2014/main" id="{41A5105B-5E9B-4087-94B0-B8551F253A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46" name="Text Box 7">
          <a:extLst>
            <a:ext uri="{FF2B5EF4-FFF2-40B4-BE49-F238E27FC236}">
              <a16:creationId xmlns:a16="http://schemas.microsoft.com/office/drawing/2014/main" id="{63DF9EE1-5BA6-450C-9D7C-FDC302AFB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47" name="Text Box 7">
          <a:extLst>
            <a:ext uri="{FF2B5EF4-FFF2-40B4-BE49-F238E27FC236}">
              <a16:creationId xmlns:a16="http://schemas.microsoft.com/office/drawing/2014/main" id="{F46E6D60-9CDA-4CFC-9F47-036D2A7515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48" name="Text Box 7">
          <a:extLst>
            <a:ext uri="{FF2B5EF4-FFF2-40B4-BE49-F238E27FC236}">
              <a16:creationId xmlns:a16="http://schemas.microsoft.com/office/drawing/2014/main" id="{632881C5-9980-46A3-9D33-3C2676652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49" name="Text Box 7">
          <a:extLst>
            <a:ext uri="{FF2B5EF4-FFF2-40B4-BE49-F238E27FC236}">
              <a16:creationId xmlns:a16="http://schemas.microsoft.com/office/drawing/2014/main" id="{F5C2CAD9-5863-4712-A81F-43D7A0A87E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50" name="Text Box 7">
          <a:extLst>
            <a:ext uri="{FF2B5EF4-FFF2-40B4-BE49-F238E27FC236}">
              <a16:creationId xmlns:a16="http://schemas.microsoft.com/office/drawing/2014/main" id="{6581FC89-32C2-4F22-88BB-4B4681C7D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51" name="Text Box 7">
          <a:extLst>
            <a:ext uri="{FF2B5EF4-FFF2-40B4-BE49-F238E27FC236}">
              <a16:creationId xmlns:a16="http://schemas.microsoft.com/office/drawing/2014/main" id="{9D06791E-737B-4551-BB60-149953469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52" name="Text Box 7">
          <a:extLst>
            <a:ext uri="{FF2B5EF4-FFF2-40B4-BE49-F238E27FC236}">
              <a16:creationId xmlns:a16="http://schemas.microsoft.com/office/drawing/2014/main" id="{3F126AD2-831E-459D-B7CB-418D181E02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53" name="Text Box 7">
          <a:extLst>
            <a:ext uri="{FF2B5EF4-FFF2-40B4-BE49-F238E27FC236}">
              <a16:creationId xmlns:a16="http://schemas.microsoft.com/office/drawing/2014/main" id="{901D3E15-5BD4-4789-8F6B-103D1B5EC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54" name="Text Box 7">
          <a:extLst>
            <a:ext uri="{FF2B5EF4-FFF2-40B4-BE49-F238E27FC236}">
              <a16:creationId xmlns:a16="http://schemas.microsoft.com/office/drawing/2014/main" id="{8188D00C-E5A3-43E4-AA45-BC21950C99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55" name="Text Box 7">
          <a:extLst>
            <a:ext uri="{FF2B5EF4-FFF2-40B4-BE49-F238E27FC236}">
              <a16:creationId xmlns:a16="http://schemas.microsoft.com/office/drawing/2014/main" id="{05C5ED73-2975-4D6C-B6A0-CB87F7913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56" name="Text Box 7">
          <a:extLst>
            <a:ext uri="{FF2B5EF4-FFF2-40B4-BE49-F238E27FC236}">
              <a16:creationId xmlns:a16="http://schemas.microsoft.com/office/drawing/2014/main" id="{82CD9ECF-0532-4693-A4EC-2867D8A1D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57" name="Text Box 7">
          <a:extLst>
            <a:ext uri="{FF2B5EF4-FFF2-40B4-BE49-F238E27FC236}">
              <a16:creationId xmlns:a16="http://schemas.microsoft.com/office/drawing/2014/main" id="{6F1EF913-3E1D-4DE7-B404-A2E8B260BB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58" name="Text Box 7">
          <a:extLst>
            <a:ext uri="{FF2B5EF4-FFF2-40B4-BE49-F238E27FC236}">
              <a16:creationId xmlns:a16="http://schemas.microsoft.com/office/drawing/2014/main" id="{5E0B86F0-612C-4731-A59E-2FDB2DDED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59" name="Text Box 7">
          <a:extLst>
            <a:ext uri="{FF2B5EF4-FFF2-40B4-BE49-F238E27FC236}">
              <a16:creationId xmlns:a16="http://schemas.microsoft.com/office/drawing/2014/main" id="{526A96F7-C357-4A76-97AC-0B34C45731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60" name="Text Box 7">
          <a:extLst>
            <a:ext uri="{FF2B5EF4-FFF2-40B4-BE49-F238E27FC236}">
              <a16:creationId xmlns:a16="http://schemas.microsoft.com/office/drawing/2014/main" id="{820CCAC1-1820-4BEB-AA51-5FB4A319E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61" name="Text Box 7">
          <a:extLst>
            <a:ext uri="{FF2B5EF4-FFF2-40B4-BE49-F238E27FC236}">
              <a16:creationId xmlns:a16="http://schemas.microsoft.com/office/drawing/2014/main" id="{E20A6AF2-9017-4167-BEF8-47BE665C31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62" name="Text Box 7">
          <a:extLst>
            <a:ext uri="{FF2B5EF4-FFF2-40B4-BE49-F238E27FC236}">
              <a16:creationId xmlns:a16="http://schemas.microsoft.com/office/drawing/2014/main" id="{C6928770-105F-479E-AB66-77470AF78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63" name="Text Box 7">
          <a:extLst>
            <a:ext uri="{FF2B5EF4-FFF2-40B4-BE49-F238E27FC236}">
              <a16:creationId xmlns:a16="http://schemas.microsoft.com/office/drawing/2014/main" id="{F59AF607-2318-41BE-AC9F-4CC7D68A2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64" name="Text Box 7">
          <a:extLst>
            <a:ext uri="{FF2B5EF4-FFF2-40B4-BE49-F238E27FC236}">
              <a16:creationId xmlns:a16="http://schemas.microsoft.com/office/drawing/2014/main" id="{0E764D6C-2E93-4CD6-A6DC-FC14CF43D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65" name="Text Box 7">
          <a:extLst>
            <a:ext uri="{FF2B5EF4-FFF2-40B4-BE49-F238E27FC236}">
              <a16:creationId xmlns:a16="http://schemas.microsoft.com/office/drawing/2014/main" id="{9D64EEE6-8F1B-47A1-86BE-2DA36C2E6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66" name="Text Box 7">
          <a:extLst>
            <a:ext uri="{FF2B5EF4-FFF2-40B4-BE49-F238E27FC236}">
              <a16:creationId xmlns:a16="http://schemas.microsoft.com/office/drawing/2014/main" id="{F84589D4-0BAD-4AF6-BADB-047B575F13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67" name="Text Box 7">
          <a:extLst>
            <a:ext uri="{FF2B5EF4-FFF2-40B4-BE49-F238E27FC236}">
              <a16:creationId xmlns:a16="http://schemas.microsoft.com/office/drawing/2014/main" id="{9C3AADF1-E481-476F-B296-AC2C8FAFD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68" name="Text Box 7">
          <a:extLst>
            <a:ext uri="{FF2B5EF4-FFF2-40B4-BE49-F238E27FC236}">
              <a16:creationId xmlns:a16="http://schemas.microsoft.com/office/drawing/2014/main" id="{32428FC9-3C6F-40C8-AEDD-5BA37B496A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69" name="Text Box 7">
          <a:extLst>
            <a:ext uri="{FF2B5EF4-FFF2-40B4-BE49-F238E27FC236}">
              <a16:creationId xmlns:a16="http://schemas.microsoft.com/office/drawing/2014/main" id="{99429F5D-B4EE-40C4-A262-0550E7510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70" name="Text Box 7">
          <a:extLst>
            <a:ext uri="{FF2B5EF4-FFF2-40B4-BE49-F238E27FC236}">
              <a16:creationId xmlns:a16="http://schemas.microsoft.com/office/drawing/2014/main" id="{10234862-5323-4B72-8CE6-5947E5BDA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71" name="Text Box 7">
          <a:extLst>
            <a:ext uri="{FF2B5EF4-FFF2-40B4-BE49-F238E27FC236}">
              <a16:creationId xmlns:a16="http://schemas.microsoft.com/office/drawing/2014/main" id="{EFB2CFB0-9691-4DAF-8DE4-D3CBC64BC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72" name="Text Box 7">
          <a:extLst>
            <a:ext uri="{FF2B5EF4-FFF2-40B4-BE49-F238E27FC236}">
              <a16:creationId xmlns:a16="http://schemas.microsoft.com/office/drawing/2014/main" id="{42F0CAB6-0BF5-424E-9094-B2A7C0960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73" name="Text Box 7">
          <a:extLst>
            <a:ext uri="{FF2B5EF4-FFF2-40B4-BE49-F238E27FC236}">
              <a16:creationId xmlns:a16="http://schemas.microsoft.com/office/drawing/2014/main" id="{0A57CBBA-820E-40D1-A7E2-A0268128CC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74" name="Text Box 7">
          <a:extLst>
            <a:ext uri="{FF2B5EF4-FFF2-40B4-BE49-F238E27FC236}">
              <a16:creationId xmlns:a16="http://schemas.microsoft.com/office/drawing/2014/main" id="{D2894793-82D1-4BA4-BE14-84FA970B8D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75" name="Text Box 7">
          <a:extLst>
            <a:ext uri="{FF2B5EF4-FFF2-40B4-BE49-F238E27FC236}">
              <a16:creationId xmlns:a16="http://schemas.microsoft.com/office/drawing/2014/main" id="{14B66753-F01E-48C0-86C6-6902DD3DF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76" name="Text Box 7">
          <a:extLst>
            <a:ext uri="{FF2B5EF4-FFF2-40B4-BE49-F238E27FC236}">
              <a16:creationId xmlns:a16="http://schemas.microsoft.com/office/drawing/2014/main" id="{73685661-E83A-48CD-9E55-C54FB10E85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77" name="Text Box 7">
          <a:extLst>
            <a:ext uri="{FF2B5EF4-FFF2-40B4-BE49-F238E27FC236}">
              <a16:creationId xmlns:a16="http://schemas.microsoft.com/office/drawing/2014/main" id="{7C826B19-174E-4256-8454-6ED0C2F7E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78" name="Text Box 7">
          <a:extLst>
            <a:ext uri="{FF2B5EF4-FFF2-40B4-BE49-F238E27FC236}">
              <a16:creationId xmlns:a16="http://schemas.microsoft.com/office/drawing/2014/main" id="{3EB1771E-CC98-4270-B470-297FCB5140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79" name="Text Box 7">
          <a:extLst>
            <a:ext uri="{FF2B5EF4-FFF2-40B4-BE49-F238E27FC236}">
              <a16:creationId xmlns:a16="http://schemas.microsoft.com/office/drawing/2014/main" id="{A453E7EE-5802-4DAD-94C7-CEB4E2A9D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80" name="Text Box 7">
          <a:extLst>
            <a:ext uri="{FF2B5EF4-FFF2-40B4-BE49-F238E27FC236}">
              <a16:creationId xmlns:a16="http://schemas.microsoft.com/office/drawing/2014/main" id="{BD71CA72-E38B-4687-BEAE-73342C12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81" name="Text Box 7">
          <a:extLst>
            <a:ext uri="{FF2B5EF4-FFF2-40B4-BE49-F238E27FC236}">
              <a16:creationId xmlns:a16="http://schemas.microsoft.com/office/drawing/2014/main" id="{F4000554-54C5-4448-A194-7931BBCEE7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82" name="Text Box 7">
          <a:extLst>
            <a:ext uri="{FF2B5EF4-FFF2-40B4-BE49-F238E27FC236}">
              <a16:creationId xmlns:a16="http://schemas.microsoft.com/office/drawing/2014/main" id="{2C22E82C-0FCD-4263-87D8-776D55D97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83" name="Text Box 7">
          <a:extLst>
            <a:ext uri="{FF2B5EF4-FFF2-40B4-BE49-F238E27FC236}">
              <a16:creationId xmlns:a16="http://schemas.microsoft.com/office/drawing/2014/main" id="{3A4887A7-A85D-4685-B7A7-2A22640EB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84" name="Text Box 7">
          <a:extLst>
            <a:ext uri="{FF2B5EF4-FFF2-40B4-BE49-F238E27FC236}">
              <a16:creationId xmlns:a16="http://schemas.microsoft.com/office/drawing/2014/main" id="{4F53C9A4-B92A-49C9-BD9F-00FA038BA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85" name="Text Box 7">
          <a:extLst>
            <a:ext uri="{FF2B5EF4-FFF2-40B4-BE49-F238E27FC236}">
              <a16:creationId xmlns:a16="http://schemas.microsoft.com/office/drawing/2014/main" id="{E6BDE9B4-D4BA-448C-ABF6-BA4A0FDAFD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86" name="Text Box 7">
          <a:extLst>
            <a:ext uri="{FF2B5EF4-FFF2-40B4-BE49-F238E27FC236}">
              <a16:creationId xmlns:a16="http://schemas.microsoft.com/office/drawing/2014/main" id="{14DE3277-13A6-49D9-8A8A-30A5BF87A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87" name="Text Box 7">
          <a:extLst>
            <a:ext uri="{FF2B5EF4-FFF2-40B4-BE49-F238E27FC236}">
              <a16:creationId xmlns:a16="http://schemas.microsoft.com/office/drawing/2014/main" id="{59446E8D-BDD1-4910-924A-C6AB2DDA0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88" name="Text Box 7">
          <a:extLst>
            <a:ext uri="{FF2B5EF4-FFF2-40B4-BE49-F238E27FC236}">
              <a16:creationId xmlns:a16="http://schemas.microsoft.com/office/drawing/2014/main" id="{23DB4F80-0231-46E4-A1B9-26A4D8983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89" name="Text Box 7">
          <a:extLst>
            <a:ext uri="{FF2B5EF4-FFF2-40B4-BE49-F238E27FC236}">
              <a16:creationId xmlns:a16="http://schemas.microsoft.com/office/drawing/2014/main" id="{1A32F7C0-28FD-46F4-967F-9BBF18BAFE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90" name="Text Box 7">
          <a:extLst>
            <a:ext uri="{FF2B5EF4-FFF2-40B4-BE49-F238E27FC236}">
              <a16:creationId xmlns:a16="http://schemas.microsoft.com/office/drawing/2014/main" id="{63743A95-C0D7-4BD2-BF29-3AD4AE8314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91" name="Text Box 7">
          <a:extLst>
            <a:ext uri="{FF2B5EF4-FFF2-40B4-BE49-F238E27FC236}">
              <a16:creationId xmlns:a16="http://schemas.microsoft.com/office/drawing/2014/main" id="{EEA9F1EF-49C7-4149-B3DC-B0240CB6B7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92" name="Text Box 7">
          <a:extLst>
            <a:ext uri="{FF2B5EF4-FFF2-40B4-BE49-F238E27FC236}">
              <a16:creationId xmlns:a16="http://schemas.microsoft.com/office/drawing/2014/main" id="{99757D7E-CE74-4C40-B129-7883E7C0F4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93" name="Text Box 7">
          <a:extLst>
            <a:ext uri="{FF2B5EF4-FFF2-40B4-BE49-F238E27FC236}">
              <a16:creationId xmlns:a16="http://schemas.microsoft.com/office/drawing/2014/main" id="{04E0264C-1309-4DA9-880D-3F9CA6877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94" name="Text Box 7">
          <a:extLst>
            <a:ext uri="{FF2B5EF4-FFF2-40B4-BE49-F238E27FC236}">
              <a16:creationId xmlns:a16="http://schemas.microsoft.com/office/drawing/2014/main" id="{F6143705-3B74-4511-B3C7-1E04031CEE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95" name="Text Box 7">
          <a:extLst>
            <a:ext uri="{FF2B5EF4-FFF2-40B4-BE49-F238E27FC236}">
              <a16:creationId xmlns:a16="http://schemas.microsoft.com/office/drawing/2014/main" id="{44B5CE37-0E49-4595-91D4-E70E1CCF3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96" name="Text Box 7">
          <a:extLst>
            <a:ext uri="{FF2B5EF4-FFF2-40B4-BE49-F238E27FC236}">
              <a16:creationId xmlns:a16="http://schemas.microsoft.com/office/drawing/2014/main" id="{697EDF9A-B2E9-4507-A910-5DD83C1F6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97" name="Text Box 7">
          <a:extLst>
            <a:ext uri="{FF2B5EF4-FFF2-40B4-BE49-F238E27FC236}">
              <a16:creationId xmlns:a16="http://schemas.microsoft.com/office/drawing/2014/main" id="{B9DAAA4F-3401-438E-91E1-032C5307C7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98" name="Text Box 7">
          <a:extLst>
            <a:ext uri="{FF2B5EF4-FFF2-40B4-BE49-F238E27FC236}">
              <a16:creationId xmlns:a16="http://schemas.microsoft.com/office/drawing/2014/main" id="{E7DDFCFB-FD0F-4488-A5A1-14467E7D8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699" name="Text Box 7">
          <a:extLst>
            <a:ext uri="{FF2B5EF4-FFF2-40B4-BE49-F238E27FC236}">
              <a16:creationId xmlns:a16="http://schemas.microsoft.com/office/drawing/2014/main" id="{F9E1E577-11C6-4EB9-90E3-0E452BBF3D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00" name="Text Box 7">
          <a:extLst>
            <a:ext uri="{FF2B5EF4-FFF2-40B4-BE49-F238E27FC236}">
              <a16:creationId xmlns:a16="http://schemas.microsoft.com/office/drawing/2014/main" id="{4AE250E8-1253-4860-93E1-82491CCC55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01" name="Text Box 7">
          <a:extLst>
            <a:ext uri="{FF2B5EF4-FFF2-40B4-BE49-F238E27FC236}">
              <a16:creationId xmlns:a16="http://schemas.microsoft.com/office/drawing/2014/main" id="{111D1C6F-1601-4830-9E33-31F90AC94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02" name="Text Box 7">
          <a:extLst>
            <a:ext uri="{FF2B5EF4-FFF2-40B4-BE49-F238E27FC236}">
              <a16:creationId xmlns:a16="http://schemas.microsoft.com/office/drawing/2014/main" id="{AB554DDF-98B1-4CF7-84BC-19151EF9BE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03" name="Text Box 7">
          <a:extLst>
            <a:ext uri="{FF2B5EF4-FFF2-40B4-BE49-F238E27FC236}">
              <a16:creationId xmlns:a16="http://schemas.microsoft.com/office/drawing/2014/main" id="{BC14466C-F30D-452E-986F-BEAE7E13A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04" name="Text Box 7">
          <a:extLst>
            <a:ext uri="{FF2B5EF4-FFF2-40B4-BE49-F238E27FC236}">
              <a16:creationId xmlns:a16="http://schemas.microsoft.com/office/drawing/2014/main" id="{1D791BC2-406F-4DD7-BC01-3B1FB5AD8E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05" name="Text Box 7">
          <a:extLst>
            <a:ext uri="{FF2B5EF4-FFF2-40B4-BE49-F238E27FC236}">
              <a16:creationId xmlns:a16="http://schemas.microsoft.com/office/drawing/2014/main" id="{D19C2457-DAF2-4339-9B6A-CE246BA21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06" name="Text Box 7">
          <a:extLst>
            <a:ext uri="{FF2B5EF4-FFF2-40B4-BE49-F238E27FC236}">
              <a16:creationId xmlns:a16="http://schemas.microsoft.com/office/drawing/2014/main" id="{7E11C4FB-54DF-49E2-B437-394640E05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07" name="Text Box 7">
          <a:extLst>
            <a:ext uri="{FF2B5EF4-FFF2-40B4-BE49-F238E27FC236}">
              <a16:creationId xmlns:a16="http://schemas.microsoft.com/office/drawing/2014/main" id="{D1226C7C-965D-478D-8813-69D9317D6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08" name="Text Box 7">
          <a:extLst>
            <a:ext uri="{FF2B5EF4-FFF2-40B4-BE49-F238E27FC236}">
              <a16:creationId xmlns:a16="http://schemas.microsoft.com/office/drawing/2014/main" id="{6BDC4AE1-5F24-4059-92C6-57D6D12F3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09" name="Text Box 7">
          <a:extLst>
            <a:ext uri="{FF2B5EF4-FFF2-40B4-BE49-F238E27FC236}">
              <a16:creationId xmlns:a16="http://schemas.microsoft.com/office/drawing/2014/main" id="{8F0E9E0D-A8CF-4BD4-A087-5620CA622E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10" name="Text Box 7">
          <a:extLst>
            <a:ext uri="{FF2B5EF4-FFF2-40B4-BE49-F238E27FC236}">
              <a16:creationId xmlns:a16="http://schemas.microsoft.com/office/drawing/2014/main" id="{122312BE-8620-4100-8368-F3F82474F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11" name="Text Box 7">
          <a:extLst>
            <a:ext uri="{FF2B5EF4-FFF2-40B4-BE49-F238E27FC236}">
              <a16:creationId xmlns:a16="http://schemas.microsoft.com/office/drawing/2014/main" id="{0A33CCA1-AD9B-4081-A9D3-656674F5A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12" name="Text Box 7">
          <a:extLst>
            <a:ext uri="{FF2B5EF4-FFF2-40B4-BE49-F238E27FC236}">
              <a16:creationId xmlns:a16="http://schemas.microsoft.com/office/drawing/2014/main" id="{0BFA10FF-DA39-40B5-8F24-BAEE71014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13" name="Text Box 7">
          <a:extLst>
            <a:ext uri="{FF2B5EF4-FFF2-40B4-BE49-F238E27FC236}">
              <a16:creationId xmlns:a16="http://schemas.microsoft.com/office/drawing/2014/main" id="{508E5B2E-7D77-4FC7-A5F6-8DECDBC44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14" name="Text Box 7">
          <a:extLst>
            <a:ext uri="{FF2B5EF4-FFF2-40B4-BE49-F238E27FC236}">
              <a16:creationId xmlns:a16="http://schemas.microsoft.com/office/drawing/2014/main" id="{BDB3FBEE-E18D-429A-AF58-38F8996E6B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15" name="Text Box 7">
          <a:extLst>
            <a:ext uri="{FF2B5EF4-FFF2-40B4-BE49-F238E27FC236}">
              <a16:creationId xmlns:a16="http://schemas.microsoft.com/office/drawing/2014/main" id="{8DA53210-6495-4D0B-9544-72F9A9FB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16" name="Text Box 7">
          <a:extLst>
            <a:ext uri="{FF2B5EF4-FFF2-40B4-BE49-F238E27FC236}">
              <a16:creationId xmlns:a16="http://schemas.microsoft.com/office/drawing/2014/main" id="{886073CE-054F-4005-9814-E9FCD882D8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17" name="Text Box 7">
          <a:extLst>
            <a:ext uri="{FF2B5EF4-FFF2-40B4-BE49-F238E27FC236}">
              <a16:creationId xmlns:a16="http://schemas.microsoft.com/office/drawing/2014/main" id="{65390213-FFDF-4BFB-B3F9-665FC440E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18" name="Text Box 7">
          <a:extLst>
            <a:ext uri="{FF2B5EF4-FFF2-40B4-BE49-F238E27FC236}">
              <a16:creationId xmlns:a16="http://schemas.microsoft.com/office/drawing/2014/main" id="{33B56820-51D4-45CB-AA4D-474668081A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19" name="Text Box 7">
          <a:extLst>
            <a:ext uri="{FF2B5EF4-FFF2-40B4-BE49-F238E27FC236}">
              <a16:creationId xmlns:a16="http://schemas.microsoft.com/office/drawing/2014/main" id="{EDA89B3B-81E4-4E59-B0CF-48516DF01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20" name="Text Box 7">
          <a:extLst>
            <a:ext uri="{FF2B5EF4-FFF2-40B4-BE49-F238E27FC236}">
              <a16:creationId xmlns:a16="http://schemas.microsoft.com/office/drawing/2014/main" id="{3BFF2162-35DE-463B-BA72-659178A39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21" name="Text Box 7">
          <a:extLst>
            <a:ext uri="{FF2B5EF4-FFF2-40B4-BE49-F238E27FC236}">
              <a16:creationId xmlns:a16="http://schemas.microsoft.com/office/drawing/2014/main" id="{CB726491-2904-4DFB-826B-8A2033D10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22" name="Text Box 7">
          <a:extLst>
            <a:ext uri="{FF2B5EF4-FFF2-40B4-BE49-F238E27FC236}">
              <a16:creationId xmlns:a16="http://schemas.microsoft.com/office/drawing/2014/main" id="{214AA57A-72B8-4CCF-B05E-B3F37015A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23" name="Text Box 7">
          <a:extLst>
            <a:ext uri="{FF2B5EF4-FFF2-40B4-BE49-F238E27FC236}">
              <a16:creationId xmlns:a16="http://schemas.microsoft.com/office/drawing/2014/main" id="{A16FFC2B-BF65-418A-8DCD-A2924B77B3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24" name="Text Box 7">
          <a:extLst>
            <a:ext uri="{FF2B5EF4-FFF2-40B4-BE49-F238E27FC236}">
              <a16:creationId xmlns:a16="http://schemas.microsoft.com/office/drawing/2014/main" id="{8EF4AD89-A42B-438A-9FBD-4225ABD72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25" name="Text Box 7">
          <a:extLst>
            <a:ext uri="{FF2B5EF4-FFF2-40B4-BE49-F238E27FC236}">
              <a16:creationId xmlns:a16="http://schemas.microsoft.com/office/drawing/2014/main" id="{4E3F06A8-8075-4E6B-9E0B-82BE4A8B8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26" name="Text Box 7">
          <a:extLst>
            <a:ext uri="{FF2B5EF4-FFF2-40B4-BE49-F238E27FC236}">
              <a16:creationId xmlns:a16="http://schemas.microsoft.com/office/drawing/2014/main" id="{D6958C63-C03C-4BB7-9A92-82217BC66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27" name="Text Box 7">
          <a:extLst>
            <a:ext uri="{FF2B5EF4-FFF2-40B4-BE49-F238E27FC236}">
              <a16:creationId xmlns:a16="http://schemas.microsoft.com/office/drawing/2014/main" id="{029493E1-3DB3-4102-854A-8D86362E4A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28" name="Text Box 7">
          <a:extLst>
            <a:ext uri="{FF2B5EF4-FFF2-40B4-BE49-F238E27FC236}">
              <a16:creationId xmlns:a16="http://schemas.microsoft.com/office/drawing/2014/main" id="{EE43808F-F551-4792-8D7A-58B19F232F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29" name="Text Box 7">
          <a:extLst>
            <a:ext uri="{FF2B5EF4-FFF2-40B4-BE49-F238E27FC236}">
              <a16:creationId xmlns:a16="http://schemas.microsoft.com/office/drawing/2014/main" id="{9F3110A0-B2F5-4B48-824B-C862BAA99D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30" name="Text Box 7">
          <a:extLst>
            <a:ext uri="{FF2B5EF4-FFF2-40B4-BE49-F238E27FC236}">
              <a16:creationId xmlns:a16="http://schemas.microsoft.com/office/drawing/2014/main" id="{1D1C4127-D4F3-4DE4-8064-1E7DBACF2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31" name="Text Box 7">
          <a:extLst>
            <a:ext uri="{FF2B5EF4-FFF2-40B4-BE49-F238E27FC236}">
              <a16:creationId xmlns:a16="http://schemas.microsoft.com/office/drawing/2014/main" id="{B1069547-D360-47D1-9F0A-439AADCE0C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32" name="Text Box 7">
          <a:extLst>
            <a:ext uri="{FF2B5EF4-FFF2-40B4-BE49-F238E27FC236}">
              <a16:creationId xmlns:a16="http://schemas.microsoft.com/office/drawing/2014/main" id="{3C1C2F77-8367-4F91-B480-103DC04495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33" name="Text Box 7">
          <a:extLst>
            <a:ext uri="{FF2B5EF4-FFF2-40B4-BE49-F238E27FC236}">
              <a16:creationId xmlns:a16="http://schemas.microsoft.com/office/drawing/2014/main" id="{BD2E058D-534E-4F2A-A7B6-C9DC626F73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34" name="Text Box 7">
          <a:extLst>
            <a:ext uri="{FF2B5EF4-FFF2-40B4-BE49-F238E27FC236}">
              <a16:creationId xmlns:a16="http://schemas.microsoft.com/office/drawing/2014/main" id="{EF9920A0-FBB1-43B2-ABED-A9D3DF544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35" name="Text Box 7">
          <a:extLst>
            <a:ext uri="{FF2B5EF4-FFF2-40B4-BE49-F238E27FC236}">
              <a16:creationId xmlns:a16="http://schemas.microsoft.com/office/drawing/2014/main" id="{616BD853-F007-4E0E-9960-F2BD86F1D5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36" name="Text Box 7">
          <a:extLst>
            <a:ext uri="{FF2B5EF4-FFF2-40B4-BE49-F238E27FC236}">
              <a16:creationId xmlns:a16="http://schemas.microsoft.com/office/drawing/2014/main" id="{7D4A9D91-1A32-456C-9689-BF6E9A42F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37" name="Text Box 7">
          <a:extLst>
            <a:ext uri="{FF2B5EF4-FFF2-40B4-BE49-F238E27FC236}">
              <a16:creationId xmlns:a16="http://schemas.microsoft.com/office/drawing/2014/main" id="{C9511DF2-F5B9-41FD-BED4-F72C857BCF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38" name="Text Box 7">
          <a:extLst>
            <a:ext uri="{FF2B5EF4-FFF2-40B4-BE49-F238E27FC236}">
              <a16:creationId xmlns:a16="http://schemas.microsoft.com/office/drawing/2014/main" id="{4F706484-982A-40F1-96F7-E6BA685AE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39" name="Text Box 7">
          <a:extLst>
            <a:ext uri="{FF2B5EF4-FFF2-40B4-BE49-F238E27FC236}">
              <a16:creationId xmlns:a16="http://schemas.microsoft.com/office/drawing/2014/main" id="{02D0E63A-1240-4919-8FB7-EB5B953A1B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40" name="Text Box 7">
          <a:extLst>
            <a:ext uri="{FF2B5EF4-FFF2-40B4-BE49-F238E27FC236}">
              <a16:creationId xmlns:a16="http://schemas.microsoft.com/office/drawing/2014/main" id="{DCA5F6ED-D732-43E8-B13E-D48B3F480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41" name="Text Box 7">
          <a:extLst>
            <a:ext uri="{FF2B5EF4-FFF2-40B4-BE49-F238E27FC236}">
              <a16:creationId xmlns:a16="http://schemas.microsoft.com/office/drawing/2014/main" id="{7BC35F8E-950B-4C00-965F-1CF273056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42" name="Text Box 7">
          <a:extLst>
            <a:ext uri="{FF2B5EF4-FFF2-40B4-BE49-F238E27FC236}">
              <a16:creationId xmlns:a16="http://schemas.microsoft.com/office/drawing/2014/main" id="{3193F933-0D0C-43E5-9DA8-1BCB7D22C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43" name="Text Box 7">
          <a:extLst>
            <a:ext uri="{FF2B5EF4-FFF2-40B4-BE49-F238E27FC236}">
              <a16:creationId xmlns:a16="http://schemas.microsoft.com/office/drawing/2014/main" id="{AA3D24EB-4EAE-40E4-99CA-4F6EDB7EA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44" name="Text Box 7">
          <a:extLst>
            <a:ext uri="{FF2B5EF4-FFF2-40B4-BE49-F238E27FC236}">
              <a16:creationId xmlns:a16="http://schemas.microsoft.com/office/drawing/2014/main" id="{484B02FB-3DA7-4B2A-8B73-A01CC44AC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45" name="Text Box 7">
          <a:extLst>
            <a:ext uri="{FF2B5EF4-FFF2-40B4-BE49-F238E27FC236}">
              <a16:creationId xmlns:a16="http://schemas.microsoft.com/office/drawing/2014/main" id="{98881928-E7ED-42BF-A343-DFBE768692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46" name="Text Box 7">
          <a:extLst>
            <a:ext uri="{FF2B5EF4-FFF2-40B4-BE49-F238E27FC236}">
              <a16:creationId xmlns:a16="http://schemas.microsoft.com/office/drawing/2014/main" id="{6C5FCE71-8DFD-4D68-BCC3-893A0A92B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47" name="Text Box 7">
          <a:extLst>
            <a:ext uri="{FF2B5EF4-FFF2-40B4-BE49-F238E27FC236}">
              <a16:creationId xmlns:a16="http://schemas.microsoft.com/office/drawing/2014/main" id="{4C270630-1D92-4E09-B202-62E38EF83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186664</xdr:rowOff>
    </xdr:from>
    <xdr:to>
      <xdr:col>18</xdr:col>
      <xdr:colOff>0</xdr:colOff>
      <xdr:row>23</xdr:row>
      <xdr:rowOff>186664</xdr:rowOff>
    </xdr:to>
    <xdr:sp macro="[1]!mostrarControlesExistentes" textlink="">
      <xdr:nvSpPr>
        <xdr:cNvPr id="367748" name="Text Box 7">
          <a:extLst>
            <a:ext uri="{FF2B5EF4-FFF2-40B4-BE49-F238E27FC236}">
              <a16:creationId xmlns:a16="http://schemas.microsoft.com/office/drawing/2014/main" id="{B2E53314-CB5A-47BA-BAEF-DEE0BE4E9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23</xdr:row>
      <xdr:rowOff>185303</xdr:rowOff>
    </xdr:from>
    <xdr:to>
      <xdr:col>18</xdr:col>
      <xdr:colOff>0</xdr:colOff>
      <xdr:row>23</xdr:row>
      <xdr:rowOff>185303</xdr:rowOff>
    </xdr:to>
    <xdr:sp macro="[1]!mostrarControlesExistentes" textlink="">
      <xdr:nvSpPr>
        <xdr:cNvPr id="367749" name="Text Box 7">
          <a:extLst>
            <a:ext uri="{FF2B5EF4-FFF2-40B4-BE49-F238E27FC236}">
              <a16:creationId xmlns:a16="http://schemas.microsoft.com/office/drawing/2014/main" id="{B1C84598-4EB8-4B6D-892C-E6FA0D8BE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200271</xdr:rowOff>
    </xdr:from>
    <xdr:to>
      <xdr:col>17</xdr:col>
      <xdr:colOff>1155990</xdr:colOff>
      <xdr:row>22</xdr:row>
      <xdr:rowOff>200271</xdr:rowOff>
    </xdr:to>
    <xdr:sp macro="[1]!mostrarControlesExistentes" textlink="">
      <xdr:nvSpPr>
        <xdr:cNvPr id="367750" name="Text Box 7">
          <a:extLst>
            <a:ext uri="{FF2B5EF4-FFF2-40B4-BE49-F238E27FC236}">
              <a16:creationId xmlns:a16="http://schemas.microsoft.com/office/drawing/2014/main" id="{6A410F06-CABF-4B1F-8EA1-5C9A1E4CC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2" name="Text Box 7">
          <a:extLst>
            <a:ext uri="{FF2B5EF4-FFF2-40B4-BE49-F238E27FC236}">
              <a16:creationId xmlns:a16="http://schemas.microsoft.com/office/drawing/2014/main" id="{3BE6A881-0ECB-4E58-BB02-C9584F027DBF}"/>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3" name="Text Box 7">
          <a:extLst>
            <a:ext uri="{FF2B5EF4-FFF2-40B4-BE49-F238E27FC236}">
              <a16:creationId xmlns:a16="http://schemas.microsoft.com/office/drawing/2014/main" id="{28934ADC-5D30-42C4-B1DE-79B6C2019B6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4" name="Text Box 7">
          <a:extLst>
            <a:ext uri="{FF2B5EF4-FFF2-40B4-BE49-F238E27FC236}">
              <a16:creationId xmlns:a16="http://schemas.microsoft.com/office/drawing/2014/main" id="{7BC845EB-5CBC-4B32-AFA0-9B8AA746C06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5" name="Text Box 7">
          <a:extLst>
            <a:ext uri="{FF2B5EF4-FFF2-40B4-BE49-F238E27FC236}">
              <a16:creationId xmlns:a16="http://schemas.microsoft.com/office/drawing/2014/main" id="{5641C970-F93B-46AE-A813-8E471334DFB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6" name="Text Box 7">
          <a:extLst>
            <a:ext uri="{FF2B5EF4-FFF2-40B4-BE49-F238E27FC236}">
              <a16:creationId xmlns:a16="http://schemas.microsoft.com/office/drawing/2014/main" id="{72F0EDE3-C624-4610-A9AC-07F8AED943B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7" name="Text Box 7">
          <a:extLst>
            <a:ext uri="{FF2B5EF4-FFF2-40B4-BE49-F238E27FC236}">
              <a16:creationId xmlns:a16="http://schemas.microsoft.com/office/drawing/2014/main" id="{73164D87-EBA3-4BC5-AEE7-A9A40B9FDC2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8" name="Text Box 7">
          <a:extLst>
            <a:ext uri="{FF2B5EF4-FFF2-40B4-BE49-F238E27FC236}">
              <a16:creationId xmlns:a16="http://schemas.microsoft.com/office/drawing/2014/main" id="{883527D8-A86D-434C-910F-28DD8E56E2A1}"/>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59" name="Text Box 7">
          <a:extLst>
            <a:ext uri="{FF2B5EF4-FFF2-40B4-BE49-F238E27FC236}">
              <a16:creationId xmlns:a16="http://schemas.microsoft.com/office/drawing/2014/main" id="{04903FDF-75B4-440F-965A-E906D7A4F36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0" name="Text Box 7">
          <a:extLst>
            <a:ext uri="{FF2B5EF4-FFF2-40B4-BE49-F238E27FC236}">
              <a16:creationId xmlns:a16="http://schemas.microsoft.com/office/drawing/2014/main" id="{1B70F526-481B-4826-8137-7635975E224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1" name="Text Box 7">
          <a:extLst>
            <a:ext uri="{FF2B5EF4-FFF2-40B4-BE49-F238E27FC236}">
              <a16:creationId xmlns:a16="http://schemas.microsoft.com/office/drawing/2014/main" id="{EEA4947E-02CF-47E4-AEE5-70FAD58876B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2" name="Text Box 7">
          <a:extLst>
            <a:ext uri="{FF2B5EF4-FFF2-40B4-BE49-F238E27FC236}">
              <a16:creationId xmlns:a16="http://schemas.microsoft.com/office/drawing/2014/main" id="{86496574-C567-47DB-959B-2BA4D898C55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3" name="Text Box 7">
          <a:extLst>
            <a:ext uri="{FF2B5EF4-FFF2-40B4-BE49-F238E27FC236}">
              <a16:creationId xmlns:a16="http://schemas.microsoft.com/office/drawing/2014/main" id="{1AC24BAB-F5B1-40FE-9334-6F8E71A0AB7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4" name="Text Box 7">
          <a:extLst>
            <a:ext uri="{FF2B5EF4-FFF2-40B4-BE49-F238E27FC236}">
              <a16:creationId xmlns:a16="http://schemas.microsoft.com/office/drawing/2014/main" id="{9427ABF5-80B6-42D6-AB69-59B6B83F396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5" name="Text Box 7">
          <a:extLst>
            <a:ext uri="{FF2B5EF4-FFF2-40B4-BE49-F238E27FC236}">
              <a16:creationId xmlns:a16="http://schemas.microsoft.com/office/drawing/2014/main" id="{C509CC37-A6A6-4703-B0C4-70C231BB1B1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6" name="Text Box 7">
          <a:extLst>
            <a:ext uri="{FF2B5EF4-FFF2-40B4-BE49-F238E27FC236}">
              <a16:creationId xmlns:a16="http://schemas.microsoft.com/office/drawing/2014/main" id="{C335F382-399E-4AFF-AFD5-C0A3A7092CC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7" name="Text Box 7">
          <a:extLst>
            <a:ext uri="{FF2B5EF4-FFF2-40B4-BE49-F238E27FC236}">
              <a16:creationId xmlns:a16="http://schemas.microsoft.com/office/drawing/2014/main" id="{6245E34F-0588-4175-9B52-4C70DC5BC5C5}"/>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8" name="Text Box 7">
          <a:extLst>
            <a:ext uri="{FF2B5EF4-FFF2-40B4-BE49-F238E27FC236}">
              <a16:creationId xmlns:a16="http://schemas.microsoft.com/office/drawing/2014/main" id="{89B4D989-657C-4EB8-807C-16C3876C610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69" name="Text Box 7">
          <a:extLst>
            <a:ext uri="{FF2B5EF4-FFF2-40B4-BE49-F238E27FC236}">
              <a16:creationId xmlns:a16="http://schemas.microsoft.com/office/drawing/2014/main" id="{FD9FDC03-7BB9-4B79-89B6-FA9CE200FEAC}"/>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0" name="Text Box 7">
          <a:extLst>
            <a:ext uri="{FF2B5EF4-FFF2-40B4-BE49-F238E27FC236}">
              <a16:creationId xmlns:a16="http://schemas.microsoft.com/office/drawing/2014/main" id="{A2416416-A398-4524-914B-B27A3E25661F}"/>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1" name="Text Box 7">
          <a:extLst>
            <a:ext uri="{FF2B5EF4-FFF2-40B4-BE49-F238E27FC236}">
              <a16:creationId xmlns:a16="http://schemas.microsoft.com/office/drawing/2014/main" id="{5F860A6A-EB88-4074-B3DE-1D16D04165FE}"/>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2" name="Text Box 7">
          <a:extLst>
            <a:ext uri="{FF2B5EF4-FFF2-40B4-BE49-F238E27FC236}">
              <a16:creationId xmlns:a16="http://schemas.microsoft.com/office/drawing/2014/main" id="{4B86C238-9D62-4E0A-9539-A92C9C7D64CF}"/>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3" name="Text Box 7">
          <a:extLst>
            <a:ext uri="{FF2B5EF4-FFF2-40B4-BE49-F238E27FC236}">
              <a16:creationId xmlns:a16="http://schemas.microsoft.com/office/drawing/2014/main" id="{1A643A46-D3D8-41C2-894B-4EF441DE34F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4" name="Text Box 7">
          <a:extLst>
            <a:ext uri="{FF2B5EF4-FFF2-40B4-BE49-F238E27FC236}">
              <a16:creationId xmlns:a16="http://schemas.microsoft.com/office/drawing/2014/main" id="{F98B0427-F06D-47AD-B1DC-7E7DDD3651D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5" name="Text Box 7">
          <a:extLst>
            <a:ext uri="{FF2B5EF4-FFF2-40B4-BE49-F238E27FC236}">
              <a16:creationId xmlns:a16="http://schemas.microsoft.com/office/drawing/2014/main" id="{6C0820B9-6ADF-48A4-962F-460CAAFFE41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6" name="Text Box 7">
          <a:extLst>
            <a:ext uri="{FF2B5EF4-FFF2-40B4-BE49-F238E27FC236}">
              <a16:creationId xmlns:a16="http://schemas.microsoft.com/office/drawing/2014/main" id="{957AFA40-8D79-42C3-B98D-E7923DB6127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7" name="Text Box 7">
          <a:extLst>
            <a:ext uri="{FF2B5EF4-FFF2-40B4-BE49-F238E27FC236}">
              <a16:creationId xmlns:a16="http://schemas.microsoft.com/office/drawing/2014/main" id="{3F61E91E-C2A0-412A-8282-787867A6D74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8" name="Text Box 7">
          <a:extLst>
            <a:ext uri="{FF2B5EF4-FFF2-40B4-BE49-F238E27FC236}">
              <a16:creationId xmlns:a16="http://schemas.microsoft.com/office/drawing/2014/main" id="{B6B58F92-F290-466E-AE34-2F9D0655425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79" name="Text Box 7">
          <a:extLst>
            <a:ext uri="{FF2B5EF4-FFF2-40B4-BE49-F238E27FC236}">
              <a16:creationId xmlns:a16="http://schemas.microsoft.com/office/drawing/2014/main" id="{0613B1F4-0742-48E2-861E-8D31C3722E98}"/>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0" name="Text Box 7">
          <a:extLst>
            <a:ext uri="{FF2B5EF4-FFF2-40B4-BE49-F238E27FC236}">
              <a16:creationId xmlns:a16="http://schemas.microsoft.com/office/drawing/2014/main" id="{BBAB6CE2-CBB6-484B-AFDB-230B055D579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1" name="Text Box 7">
          <a:extLst>
            <a:ext uri="{FF2B5EF4-FFF2-40B4-BE49-F238E27FC236}">
              <a16:creationId xmlns:a16="http://schemas.microsoft.com/office/drawing/2014/main" id="{4DA15BE6-CEF1-4033-9C47-D9DECC6B8A3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2" name="Text Box 7">
          <a:extLst>
            <a:ext uri="{FF2B5EF4-FFF2-40B4-BE49-F238E27FC236}">
              <a16:creationId xmlns:a16="http://schemas.microsoft.com/office/drawing/2014/main" id="{F36386D5-7A7A-4BE8-90A8-9C790B3E5F1E}"/>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3" name="Text Box 7">
          <a:extLst>
            <a:ext uri="{FF2B5EF4-FFF2-40B4-BE49-F238E27FC236}">
              <a16:creationId xmlns:a16="http://schemas.microsoft.com/office/drawing/2014/main" id="{4DE3CFFF-EA13-413D-A932-52E626E8594F}"/>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4" name="Text Box 7">
          <a:extLst>
            <a:ext uri="{FF2B5EF4-FFF2-40B4-BE49-F238E27FC236}">
              <a16:creationId xmlns:a16="http://schemas.microsoft.com/office/drawing/2014/main" id="{9E4A6A11-58F5-4F4C-83F0-20BD3570A94E}"/>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5" name="Text Box 7">
          <a:extLst>
            <a:ext uri="{FF2B5EF4-FFF2-40B4-BE49-F238E27FC236}">
              <a16:creationId xmlns:a16="http://schemas.microsoft.com/office/drawing/2014/main" id="{3978F3D5-E725-488C-9696-98CF6464D00D}"/>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6" name="Text Box 7">
          <a:extLst>
            <a:ext uri="{FF2B5EF4-FFF2-40B4-BE49-F238E27FC236}">
              <a16:creationId xmlns:a16="http://schemas.microsoft.com/office/drawing/2014/main" id="{C59F22C6-B632-4B16-A36B-7F1FA6D1C30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7" name="Text Box 7">
          <a:extLst>
            <a:ext uri="{FF2B5EF4-FFF2-40B4-BE49-F238E27FC236}">
              <a16:creationId xmlns:a16="http://schemas.microsoft.com/office/drawing/2014/main" id="{FB2C1932-0B48-43E0-B0D2-BEA3EAF6D62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8" name="Text Box 7">
          <a:extLst>
            <a:ext uri="{FF2B5EF4-FFF2-40B4-BE49-F238E27FC236}">
              <a16:creationId xmlns:a16="http://schemas.microsoft.com/office/drawing/2014/main" id="{4279DF6E-D4FD-400A-A629-695A0ED0A6DC}"/>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89" name="Text Box 7">
          <a:extLst>
            <a:ext uri="{FF2B5EF4-FFF2-40B4-BE49-F238E27FC236}">
              <a16:creationId xmlns:a16="http://schemas.microsoft.com/office/drawing/2014/main" id="{3578DAF3-8977-404A-A4DA-C5968D5CA4E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0" name="Text Box 7">
          <a:extLst>
            <a:ext uri="{FF2B5EF4-FFF2-40B4-BE49-F238E27FC236}">
              <a16:creationId xmlns:a16="http://schemas.microsoft.com/office/drawing/2014/main" id="{CD6DACBC-65D1-4028-9438-621E75EFD08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1" name="Text Box 7">
          <a:extLst>
            <a:ext uri="{FF2B5EF4-FFF2-40B4-BE49-F238E27FC236}">
              <a16:creationId xmlns:a16="http://schemas.microsoft.com/office/drawing/2014/main" id="{0A1C431E-D135-49B4-97A9-371B242B6098}"/>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2" name="Text Box 7">
          <a:extLst>
            <a:ext uri="{FF2B5EF4-FFF2-40B4-BE49-F238E27FC236}">
              <a16:creationId xmlns:a16="http://schemas.microsoft.com/office/drawing/2014/main" id="{DD8FA241-CD9D-456F-8EDF-A2EDBE87333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3" name="Text Box 7">
          <a:extLst>
            <a:ext uri="{FF2B5EF4-FFF2-40B4-BE49-F238E27FC236}">
              <a16:creationId xmlns:a16="http://schemas.microsoft.com/office/drawing/2014/main" id="{C8D50DDF-08D3-4F54-8E12-DE1ED9BB0F0D}"/>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4" name="Text Box 7">
          <a:extLst>
            <a:ext uri="{FF2B5EF4-FFF2-40B4-BE49-F238E27FC236}">
              <a16:creationId xmlns:a16="http://schemas.microsoft.com/office/drawing/2014/main" id="{333688B5-1C57-4DA2-B3E9-96D0FC066F2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5" name="Text Box 7">
          <a:extLst>
            <a:ext uri="{FF2B5EF4-FFF2-40B4-BE49-F238E27FC236}">
              <a16:creationId xmlns:a16="http://schemas.microsoft.com/office/drawing/2014/main" id="{AFEED584-EFBE-4B8E-989F-3E03AF61FEAC}"/>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6" name="Text Box 7">
          <a:extLst>
            <a:ext uri="{FF2B5EF4-FFF2-40B4-BE49-F238E27FC236}">
              <a16:creationId xmlns:a16="http://schemas.microsoft.com/office/drawing/2014/main" id="{7F31BFBC-BBFA-42E2-803F-CCF1F556234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7" name="Text Box 7">
          <a:extLst>
            <a:ext uri="{FF2B5EF4-FFF2-40B4-BE49-F238E27FC236}">
              <a16:creationId xmlns:a16="http://schemas.microsoft.com/office/drawing/2014/main" id="{52AC7529-FA9F-4E27-A64A-628A7AF4C34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8" name="Text Box 7">
          <a:extLst>
            <a:ext uri="{FF2B5EF4-FFF2-40B4-BE49-F238E27FC236}">
              <a16:creationId xmlns:a16="http://schemas.microsoft.com/office/drawing/2014/main" id="{9CCFFF80-FD6C-4B09-9334-3E80461D462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499" name="Text Box 7">
          <a:extLst>
            <a:ext uri="{FF2B5EF4-FFF2-40B4-BE49-F238E27FC236}">
              <a16:creationId xmlns:a16="http://schemas.microsoft.com/office/drawing/2014/main" id="{09BC5B2A-F6E1-4598-9E3E-A31953C4D195}"/>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0" name="Text Box 7">
          <a:extLst>
            <a:ext uri="{FF2B5EF4-FFF2-40B4-BE49-F238E27FC236}">
              <a16:creationId xmlns:a16="http://schemas.microsoft.com/office/drawing/2014/main" id="{1DFB79A5-3286-4EBC-9ACD-8A50604C6A8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1" name="Text Box 7">
          <a:extLst>
            <a:ext uri="{FF2B5EF4-FFF2-40B4-BE49-F238E27FC236}">
              <a16:creationId xmlns:a16="http://schemas.microsoft.com/office/drawing/2014/main" id="{E8208186-2504-4F32-B5B6-D406D3BCB6F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2" name="Text Box 7">
          <a:extLst>
            <a:ext uri="{FF2B5EF4-FFF2-40B4-BE49-F238E27FC236}">
              <a16:creationId xmlns:a16="http://schemas.microsoft.com/office/drawing/2014/main" id="{7466533D-A996-4B21-A7CF-C5F74432E83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3" name="Text Box 7">
          <a:extLst>
            <a:ext uri="{FF2B5EF4-FFF2-40B4-BE49-F238E27FC236}">
              <a16:creationId xmlns:a16="http://schemas.microsoft.com/office/drawing/2014/main" id="{A930AD1F-8AD6-4E23-B445-B3F6736B84E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4" name="Text Box 7">
          <a:extLst>
            <a:ext uri="{FF2B5EF4-FFF2-40B4-BE49-F238E27FC236}">
              <a16:creationId xmlns:a16="http://schemas.microsoft.com/office/drawing/2014/main" id="{E36D7BCD-4E65-45A5-A96F-E14ADDC9EF9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5" name="Text Box 7">
          <a:extLst>
            <a:ext uri="{FF2B5EF4-FFF2-40B4-BE49-F238E27FC236}">
              <a16:creationId xmlns:a16="http://schemas.microsoft.com/office/drawing/2014/main" id="{4A15A81C-7FD3-4054-92EB-704AF53E9684}"/>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6" name="Text Box 7">
          <a:extLst>
            <a:ext uri="{FF2B5EF4-FFF2-40B4-BE49-F238E27FC236}">
              <a16:creationId xmlns:a16="http://schemas.microsoft.com/office/drawing/2014/main" id="{ACDB75EB-ED84-4CC3-AAD4-5557727E1D1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7" name="Text Box 7">
          <a:extLst>
            <a:ext uri="{FF2B5EF4-FFF2-40B4-BE49-F238E27FC236}">
              <a16:creationId xmlns:a16="http://schemas.microsoft.com/office/drawing/2014/main" id="{EE8F24F6-E0FC-4470-98E3-AE499766FD9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8" name="Text Box 7">
          <a:extLst>
            <a:ext uri="{FF2B5EF4-FFF2-40B4-BE49-F238E27FC236}">
              <a16:creationId xmlns:a16="http://schemas.microsoft.com/office/drawing/2014/main" id="{28CBC520-9637-4330-9CB6-9188D5E6D0C4}"/>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09" name="Text Box 7">
          <a:extLst>
            <a:ext uri="{FF2B5EF4-FFF2-40B4-BE49-F238E27FC236}">
              <a16:creationId xmlns:a16="http://schemas.microsoft.com/office/drawing/2014/main" id="{47E905A8-B80C-48E0-8FCF-FB19F9BDCD5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0" name="Text Box 7">
          <a:extLst>
            <a:ext uri="{FF2B5EF4-FFF2-40B4-BE49-F238E27FC236}">
              <a16:creationId xmlns:a16="http://schemas.microsoft.com/office/drawing/2014/main" id="{86ED5BFF-693B-48FF-9DB9-B243F8EA4B9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1" name="Text Box 7">
          <a:extLst>
            <a:ext uri="{FF2B5EF4-FFF2-40B4-BE49-F238E27FC236}">
              <a16:creationId xmlns:a16="http://schemas.microsoft.com/office/drawing/2014/main" id="{6888061D-0246-48E8-A4B0-58DBBC3FBF78}"/>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2" name="Text Box 7">
          <a:extLst>
            <a:ext uri="{FF2B5EF4-FFF2-40B4-BE49-F238E27FC236}">
              <a16:creationId xmlns:a16="http://schemas.microsoft.com/office/drawing/2014/main" id="{6D3B1E81-E571-438A-828B-8A04FBAF51C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3" name="Text Box 7">
          <a:extLst>
            <a:ext uri="{FF2B5EF4-FFF2-40B4-BE49-F238E27FC236}">
              <a16:creationId xmlns:a16="http://schemas.microsoft.com/office/drawing/2014/main" id="{4FCAA6D2-94D8-4CDD-93BC-256CD030097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4" name="Text Box 7">
          <a:extLst>
            <a:ext uri="{FF2B5EF4-FFF2-40B4-BE49-F238E27FC236}">
              <a16:creationId xmlns:a16="http://schemas.microsoft.com/office/drawing/2014/main" id="{960BE641-F9E9-4FF9-99BE-FE09B5BDA23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5" name="Text Box 7">
          <a:extLst>
            <a:ext uri="{FF2B5EF4-FFF2-40B4-BE49-F238E27FC236}">
              <a16:creationId xmlns:a16="http://schemas.microsoft.com/office/drawing/2014/main" id="{199D8D1C-A153-4A2C-BA60-708EB53907EC}"/>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6" name="Text Box 7">
          <a:extLst>
            <a:ext uri="{FF2B5EF4-FFF2-40B4-BE49-F238E27FC236}">
              <a16:creationId xmlns:a16="http://schemas.microsoft.com/office/drawing/2014/main" id="{2EA49956-38C9-41E7-B796-E1CC0A24A5FD}"/>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7" name="Text Box 7">
          <a:extLst>
            <a:ext uri="{FF2B5EF4-FFF2-40B4-BE49-F238E27FC236}">
              <a16:creationId xmlns:a16="http://schemas.microsoft.com/office/drawing/2014/main" id="{660C4404-0B97-4F04-A7A8-C12E5B03B3F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8" name="Text Box 7">
          <a:extLst>
            <a:ext uri="{FF2B5EF4-FFF2-40B4-BE49-F238E27FC236}">
              <a16:creationId xmlns:a16="http://schemas.microsoft.com/office/drawing/2014/main" id="{00BDDC53-CC21-48D7-8B0E-8B4A14C4FE54}"/>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19" name="Text Box 7">
          <a:extLst>
            <a:ext uri="{FF2B5EF4-FFF2-40B4-BE49-F238E27FC236}">
              <a16:creationId xmlns:a16="http://schemas.microsoft.com/office/drawing/2014/main" id="{9774AA88-07C5-4C0D-8C83-3DDFAAE0FD0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0" name="Text Box 7">
          <a:extLst>
            <a:ext uri="{FF2B5EF4-FFF2-40B4-BE49-F238E27FC236}">
              <a16:creationId xmlns:a16="http://schemas.microsoft.com/office/drawing/2014/main" id="{A064CB6E-E868-4689-8737-8A159450EC8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1" name="Text Box 7">
          <a:extLst>
            <a:ext uri="{FF2B5EF4-FFF2-40B4-BE49-F238E27FC236}">
              <a16:creationId xmlns:a16="http://schemas.microsoft.com/office/drawing/2014/main" id="{AA2F1233-BC31-4CAC-A359-4BAC7599C31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2" name="Text Box 7">
          <a:extLst>
            <a:ext uri="{FF2B5EF4-FFF2-40B4-BE49-F238E27FC236}">
              <a16:creationId xmlns:a16="http://schemas.microsoft.com/office/drawing/2014/main" id="{A4582EA7-4778-4880-A5C5-49FDB5AA09F3}"/>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3" name="Text Box 7">
          <a:extLst>
            <a:ext uri="{FF2B5EF4-FFF2-40B4-BE49-F238E27FC236}">
              <a16:creationId xmlns:a16="http://schemas.microsoft.com/office/drawing/2014/main" id="{8FFF37FC-5957-4650-8E09-48037ABB777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4" name="Text Box 7">
          <a:extLst>
            <a:ext uri="{FF2B5EF4-FFF2-40B4-BE49-F238E27FC236}">
              <a16:creationId xmlns:a16="http://schemas.microsoft.com/office/drawing/2014/main" id="{76A79B53-95E4-47D2-8D8E-B1041845126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5" name="Text Box 7">
          <a:extLst>
            <a:ext uri="{FF2B5EF4-FFF2-40B4-BE49-F238E27FC236}">
              <a16:creationId xmlns:a16="http://schemas.microsoft.com/office/drawing/2014/main" id="{A6A1AE61-1FA2-49FF-8351-813831796507}"/>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6" name="Text Box 7">
          <a:extLst>
            <a:ext uri="{FF2B5EF4-FFF2-40B4-BE49-F238E27FC236}">
              <a16:creationId xmlns:a16="http://schemas.microsoft.com/office/drawing/2014/main" id="{D1C6FC3D-354D-4C8D-A5FF-663E0A843769}"/>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7" name="Text Box 7">
          <a:extLst>
            <a:ext uri="{FF2B5EF4-FFF2-40B4-BE49-F238E27FC236}">
              <a16:creationId xmlns:a16="http://schemas.microsoft.com/office/drawing/2014/main" id="{FA2C6666-9F47-41B1-8A35-8B097FB999A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8" name="Text Box 7">
          <a:extLst>
            <a:ext uri="{FF2B5EF4-FFF2-40B4-BE49-F238E27FC236}">
              <a16:creationId xmlns:a16="http://schemas.microsoft.com/office/drawing/2014/main" id="{C26E9219-F3B3-4182-963B-729611B79BD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29" name="Text Box 7">
          <a:extLst>
            <a:ext uri="{FF2B5EF4-FFF2-40B4-BE49-F238E27FC236}">
              <a16:creationId xmlns:a16="http://schemas.microsoft.com/office/drawing/2014/main" id="{F7445E48-AF52-49DB-8A72-3B1A1695CF8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0" name="Text Box 7">
          <a:extLst>
            <a:ext uri="{FF2B5EF4-FFF2-40B4-BE49-F238E27FC236}">
              <a16:creationId xmlns:a16="http://schemas.microsoft.com/office/drawing/2014/main" id="{9BCC43A2-289E-4159-9E09-8241C527510B}"/>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1" name="Text Box 7">
          <a:extLst>
            <a:ext uri="{FF2B5EF4-FFF2-40B4-BE49-F238E27FC236}">
              <a16:creationId xmlns:a16="http://schemas.microsoft.com/office/drawing/2014/main" id="{A2E17DF2-B68A-424A-A8FC-F4D2AFF4D312}"/>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2" name="Text Box 7">
          <a:extLst>
            <a:ext uri="{FF2B5EF4-FFF2-40B4-BE49-F238E27FC236}">
              <a16:creationId xmlns:a16="http://schemas.microsoft.com/office/drawing/2014/main" id="{012E5540-6E97-460C-88B4-E4600677C4FF}"/>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3" name="Text Box 7">
          <a:extLst>
            <a:ext uri="{FF2B5EF4-FFF2-40B4-BE49-F238E27FC236}">
              <a16:creationId xmlns:a16="http://schemas.microsoft.com/office/drawing/2014/main" id="{DE3B74CC-0C2E-428C-B0C7-4C1B9B4F9AB8}"/>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4" name="Text Box 7">
          <a:extLst>
            <a:ext uri="{FF2B5EF4-FFF2-40B4-BE49-F238E27FC236}">
              <a16:creationId xmlns:a16="http://schemas.microsoft.com/office/drawing/2014/main" id="{C49616B2-6943-409D-A8A6-86E742E3B34A}"/>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5" name="Text Box 7">
          <a:extLst>
            <a:ext uri="{FF2B5EF4-FFF2-40B4-BE49-F238E27FC236}">
              <a16:creationId xmlns:a16="http://schemas.microsoft.com/office/drawing/2014/main" id="{0F6FFB97-93BB-4D1A-AAAD-7B0DF725253E}"/>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6" name="Text Box 7">
          <a:extLst>
            <a:ext uri="{FF2B5EF4-FFF2-40B4-BE49-F238E27FC236}">
              <a16:creationId xmlns:a16="http://schemas.microsoft.com/office/drawing/2014/main" id="{F7E57CE9-C5F3-44B4-AB83-9EA5AF62A26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7" name="Text Box 7">
          <a:extLst>
            <a:ext uri="{FF2B5EF4-FFF2-40B4-BE49-F238E27FC236}">
              <a16:creationId xmlns:a16="http://schemas.microsoft.com/office/drawing/2014/main" id="{F277EBED-C7AC-4A31-8E1E-77BDF6E1D9E5}"/>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8" name="Text Box 7">
          <a:extLst>
            <a:ext uri="{FF2B5EF4-FFF2-40B4-BE49-F238E27FC236}">
              <a16:creationId xmlns:a16="http://schemas.microsoft.com/office/drawing/2014/main" id="{084564F9-2818-4918-812B-F3307D4F646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39" name="Text Box 7">
          <a:extLst>
            <a:ext uri="{FF2B5EF4-FFF2-40B4-BE49-F238E27FC236}">
              <a16:creationId xmlns:a16="http://schemas.microsoft.com/office/drawing/2014/main" id="{E2B13CC8-6102-407E-80AF-ABD464435E9C}"/>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40" name="Text Box 7">
          <a:extLst>
            <a:ext uri="{FF2B5EF4-FFF2-40B4-BE49-F238E27FC236}">
              <a16:creationId xmlns:a16="http://schemas.microsoft.com/office/drawing/2014/main" id="{D43A4D0E-B7C7-4EE2-9663-5FAB3E46C3E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41" name="Text Box 7">
          <a:extLst>
            <a:ext uri="{FF2B5EF4-FFF2-40B4-BE49-F238E27FC236}">
              <a16:creationId xmlns:a16="http://schemas.microsoft.com/office/drawing/2014/main" id="{30C68399-7696-4C06-9D01-2BC5C326F300}"/>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42" name="Text Box 7">
          <a:extLst>
            <a:ext uri="{FF2B5EF4-FFF2-40B4-BE49-F238E27FC236}">
              <a16:creationId xmlns:a16="http://schemas.microsoft.com/office/drawing/2014/main" id="{1B3E099C-6D72-4E1A-B2C0-2516EC833C36}"/>
            </a:ext>
          </a:extLst>
        </xdr:cNvPr>
        <xdr:cNvSpPr txBox="1">
          <a:spLocks noChangeArrowheads="1"/>
        </xdr:cNvSpPr>
      </xdr:nvSpPr>
      <xdr:spPr bwMode="auto">
        <a:xfrm>
          <a:off x="14469836" y="8831036"/>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543" name="Text Box 7">
          <a:extLst>
            <a:ext uri="{FF2B5EF4-FFF2-40B4-BE49-F238E27FC236}">
              <a16:creationId xmlns:a16="http://schemas.microsoft.com/office/drawing/2014/main" id="{D3C602D7-BFB2-4CD0-8448-65009C593E97}"/>
            </a:ext>
          </a:extLst>
        </xdr:cNvPr>
        <xdr:cNvSpPr txBox="1">
          <a:spLocks noChangeArrowheads="1"/>
        </xdr:cNvSpPr>
      </xdr:nvSpPr>
      <xdr:spPr bwMode="auto">
        <a:xfrm>
          <a:off x="14469836" y="8350704"/>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544" name="Text Box 7">
          <a:extLst>
            <a:ext uri="{FF2B5EF4-FFF2-40B4-BE49-F238E27FC236}">
              <a16:creationId xmlns:a16="http://schemas.microsoft.com/office/drawing/2014/main" id="{5E4A12AA-0EE6-4FAD-84DB-F1149C73CC5A}"/>
            </a:ext>
          </a:extLst>
        </xdr:cNvPr>
        <xdr:cNvSpPr txBox="1">
          <a:spLocks noChangeArrowheads="1"/>
        </xdr:cNvSpPr>
      </xdr:nvSpPr>
      <xdr:spPr bwMode="auto">
        <a:xfrm>
          <a:off x="14469836" y="8350704"/>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545" name="Text Box 7">
          <a:extLst>
            <a:ext uri="{FF2B5EF4-FFF2-40B4-BE49-F238E27FC236}">
              <a16:creationId xmlns:a16="http://schemas.microsoft.com/office/drawing/2014/main" id="{3F6ECE21-14D1-4C09-AC26-E267881A8718}"/>
            </a:ext>
          </a:extLst>
        </xdr:cNvPr>
        <xdr:cNvSpPr txBox="1">
          <a:spLocks noChangeArrowheads="1"/>
        </xdr:cNvSpPr>
      </xdr:nvSpPr>
      <xdr:spPr bwMode="auto">
        <a:xfrm>
          <a:off x="14469836" y="8350704"/>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546" name="Text Box 7">
          <a:extLst>
            <a:ext uri="{FF2B5EF4-FFF2-40B4-BE49-F238E27FC236}">
              <a16:creationId xmlns:a16="http://schemas.microsoft.com/office/drawing/2014/main" id="{3C76B881-1BB2-442C-A4BB-387B0B00B957}"/>
            </a:ext>
          </a:extLst>
        </xdr:cNvPr>
        <xdr:cNvSpPr txBox="1">
          <a:spLocks noChangeArrowheads="1"/>
        </xdr:cNvSpPr>
      </xdr:nvSpPr>
      <xdr:spPr bwMode="auto">
        <a:xfrm>
          <a:off x="14469836" y="8350704"/>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547" name="Text Box 7">
          <a:extLst>
            <a:ext uri="{FF2B5EF4-FFF2-40B4-BE49-F238E27FC236}">
              <a16:creationId xmlns:a16="http://schemas.microsoft.com/office/drawing/2014/main" id="{3BA24549-9B53-46B6-A18B-FE9EA3867AE4}"/>
            </a:ext>
          </a:extLst>
        </xdr:cNvPr>
        <xdr:cNvSpPr txBox="1">
          <a:spLocks noChangeArrowheads="1"/>
        </xdr:cNvSpPr>
      </xdr:nvSpPr>
      <xdr:spPr bwMode="auto">
        <a:xfrm>
          <a:off x="14469836" y="8350704"/>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48" name="Text Box 7">
          <a:extLst>
            <a:ext uri="{FF2B5EF4-FFF2-40B4-BE49-F238E27FC236}">
              <a16:creationId xmlns:a16="http://schemas.microsoft.com/office/drawing/2014/main" id="{2ECC2941-EA8D-4524-B03F-2F028C4F38D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49" name="Text Box 7">
          <a:extLst>
            <a:ext uri="{FF2B5EF4-FFF2-40B4-BE49-F238E27FC236}">
              <a16:creationId xmlns:a16="http://schemas.microsoft.com/office/drawing/2014/main" id="{842D1361-1E7E-4CE0-987A-F1E8DF64B9D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0" name="Text Box 7">
          <a:extLst>
            <a:ext uri="{FF2B5EF4-FFF2-40B4-BE49-F238E27FC236}">
              <a16:creationId xmlns:a16="http://schemas.microsoft.com/office/drawing/2014/main" id="{B21B48C8-5DB1-459C-A88F-A42FA786F593}"/>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1" name="Text Box 7">
          <a:extLst>
            <a:ext uri="{FF2B5EF4-FFF2-40B4-BE49-F238E27FC236}">
              <a16:creationId xmlns:a16="http://schemas.microsoft.com/office/drawing/2014/main" id="{2A07FCAC-9FA1-4E43-9B00-50CD0E3D372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2" name="Text Box 7">
          <a:extLst>
            <a:ext uri="{FF2B5EF4-FFF2-40B4-BE49-F238E27FC236}">
              <a16:creationId xmlns:a16="http://schemas.microsoft.com/office/drawing/2014/main" id="{922EC962-78F6-47AB-BEFD-992890E9040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3" name="Text Box 7">
          <a:extLst>
            <a:ext uri="{FF2B5EF4-FFF2-40B4-BE49-F238E27FC236}">
              <a16:creationId xmlns:a16="http://schemas.microsoft.com/office/drawing/2014/main" id="{68B2B49F-B68D-4E01-874A-673AE344959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4" name="Text Box 7">
          <a:extLst>
            <a:ext uri="{FF2B5EF4-FFF2-40B4-BE49-F238E27FC236}">
              <a16:creationId xmlns:a16="http://schemas.microsoft.com/office/drawing/2014/main" id="{E652B9C0-954E-420E-BDAB-3210D3ED343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5" name="Text Box 7">
          <a:extLst>
            <a:ext uri="{FF2B5EF4-FFF2-40B4-BE49-F238E27FC236}">
              <a16:creationId xmlns:a16="http://schemas.microsoft.com/office/drawing/2014/main" id="{50B6F2C0-25A0-4A1E-AFF3-B7B561C3B2FC}"/>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6" name="Text Box 7">
          <a:extLst>
            <a:ext uri="{FF2B5EF4-FFF2-40B4-BE49-F238E27FC236}">
              <a16:creationId xmlns:a16="http://schemas.microsoft.com/office/drawing/2014/main" id="{8B22D1B5-8857-4E9E-8394-1AD658653E3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7" name="Text Box 7">
          <a:extLst>
            <a:ext uri="{FF2B5EF4-FFF2-40B4-BE49-F238E27FC236}">
              <a16:creationId xmlns:a16="http://schemas.microsoft.com/office/drawing/2014/main" id="{B7134841-BF01-41EC-A32F-3ABC60DC367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8" name="Text Box 7">
          <a:extLst>
            <a:ext uri="{FF2B5EF4-FFF2-40B4-BE49-F238E27FC236}">
              <a16:creationId xmlns:a16="http://schemas.microsoft.com/office/drawing/2014/main" id="{608B0033-AB3F-48F0-B343-3C65F2E5A41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59" name="Text Box 7">
          <a:extLst>
            <a:ext uri="{FF2B5EF4-FFF2-40B4-BE49-F238E27FC236}">
              <a16:creationId xmlns:a16="http://schemas.microsoft.com/office/drawing/2014/main" id="{102A2F96-F05C-467B-B42C-97CB1532CE4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0" name="Text Box 7">
          <a:extLst>
            <a:ext uri="{FF2B5EF4-FFF2-40B4-BE49-F238E27FC236}">
              <a16:creationId xmlns:a16="http://schemas.microsoft.com/office/drawing/2014/main" id="{1CEAA361-C150-4580-9381-4ABA0244DD6C}"/>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1" name="Text Box 7">
          <a:extLst>
            <a:ext uri="{FF2B5EF4-FFF2-40B4-BE49-F238E27FC236}">
              <a16:creationId xmlns:a16="http://schemas.microsoft.com/office/drawing/2014/main" id="{8FA7FC42-0BED-4A7E-9C9F-9E8D53AE8F0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2" name="Text Box 7">
          <a:extLst>
            <a:ext uri="{FF2B5EF4-FFF2-40B4-BE49-F238E27FC236}">
              <a16:creationId xmlns:a16="http://schemas.microsoft.com/office/drawing/2014/main" id="{EA63654C-C51A-4ECC-B5D4-035EE9DA5E4E}"/>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3" name="Text Box 7">
          <a:extLst>
            <a:ext uri="{FF2B5EF4-FFF2-40B4-BE49-F238E27FC236}">
              <a16:creationId xmlns:a16="http://schemas.microsoft.com/office/drawing/2014/main" id="{74DF99A6-4667-4390-83B5-F9C747F6B6A6}"/>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4" name="Text Box 7">
          <a:extLst>
            <a:ext uri="{FF2B5EF4-FFF2-40B4-BE49-F238E27FC236}">
              <a16:creationId xmlns:a16="http://schemas.microsoft.com/office/drawing/2014/main" id="{54EA7A83-B6E8-4EBB-B0A0-906B7F77E54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5" name="Text Box 7">
          <a:extLst>
            <a:ext uri="{FF2B5EF4-FFF2-40B4-BE49-F238E27FC236}">
              <a16:creationId xmlns:a16="http://schemas.microsoft.com/office/drawing/2014/main" id="{26A606AE-0A9E-432C-8A7F-D5E57C2AFC03}"/>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6" name="Text Box 7">
          <a:extLst>
            <a:ext uri="{FF2B5EF4-FFF2-40B4-BE49-F238E27FC236}">
              <a16:creationId xmlns:a16="http://schemas.microsoft.com/office/drawing/2014/main" id="{D29C6929-3E23-4C9C-8FBC-94435B3D7D3E}"/>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7" name="Text Box 7">
          <a:extLst>
            <a:ext uri="{FF2B5EF4-FFF2-40B4-BE49-F238E27FC236}">
              <a16:creationId xmlns:a16="http://schemas.microsoft.com/office/drawing/2014/main" id="{B018B6C0-CA37-4251-A171-AE1B72FB4F73}"/>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8" name="Text Box 7">
          <a:extLst>
            <a:ext uri="{FF2B5EF4-FFF2-40B4-BE49-F238E27FC236}">
              <a16:creationId xmlns:a16="http://schemas.microsoft.com/office/drawing/2014/main" id="{E1259AE4-6D6F-4203-B320-334B9C077E5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69" name="Text Box 7">
          <a:extLst>
            <a:ext uri="{FF2B5EF4-FFF2-40B4-BE49-F238E27FC236}">
              <a16:creationId xmlns:a16="http://schemas.microsoft.com/office/drawing/2014/main" id="{5F215C0E-8453-44DE-ADAA-6C1C86C21A8F}"/>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0" name="Text Box 7">
          <a:extLst>
            <a:ext uri="{FF2B5EF4-FFF2-40B4-BE49-F238E27FC236}">
              <a16:creationId xmlns:a16="http://schemas.microsoft.com/office/drawing/2014/main" id="{93AF7BFB-FA13-45DB-A64C-7F4AAC566D1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1" name="Text Box 7">
          <a:extLst>
            <a:ext uri="{FF2B5EF4-FFF2-40B4-BE49-F238E27FC236}">
              <a16:creationId xmlns:a16="http://schemas.microsoft.com/office/drawing/2014/main" id="{21CEEF00-14D5-4382-BCE6-C0E1D3E3082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2" name="Text Box 7">
          <a:extLst>
            <a:ext uri="{FF2B5EF4-FFF2-40B4-BE49-F238E27FC236}">
              <a16:creationId xmlns:a16="http://schemas.microsoft.com/office/drawing/2014/main" id="{97BCFD93-1816-4156-8F2F-34A9916F0AFE}"/>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3" name="Text Box 7">
          <a:extLst>
            <a:ext uri="{FF2B5EF4-FFF2-40B4-BE49-F238E27FC236}">
              <a16:creationId xmlns:a16="http://schemas.microsoft.com/office/drawing/2014/main" id="{A6547433-34DB-4A9D-85D2-EA6A1856A8F0}"/>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4" name="Text Box 7">
          <a:extLst>
            <a:ext uri="{FF2B5EF4-FFF2-40B4-BE49-F238E27FC236}">
              <a16:creationId xmlns:a16="http://schemas.microsoft.com/office/drawing/2014/main" id="{99EC80B2-E354-4CFD-BB7A-31EF7E86B8FF}"/>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5" name="Text Box 7">
          <a:extLst>
            <a:ext uri="{FF2B5EF4-FFF2-40B4-BE49-F238E27FC236}">
              <a16:creationId xmlns:a16="http://schemas.microsoft.com/office/drawing/2014/main" id="{18A35D9D-D3AC-45E2-BA4A-524EBF6CBF6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6" name="Text Box 7">
          <a:extLst>
            <a:ext uri="{FF2B5EF4-FFF2-40B4-BE49-F238E27FC236}">
              <a16:creationId xmlns:a16="http://schemas.microsoft.com/office/drawing/2014/main" id="{C043E796-442D-4A39-8BFF-08AF599E9046}"/>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7" name="Text Box 7">
          <a:extLst>
            <a:ext uri="{FF2B5EF4-FFF2-40B4-BE49-F238E27FC236}">
              <a16:creationId xmlns:a16="http://schemas.microsoft.com/office/drawing/2014/main" id="{857EA6A1-D7EF-4CBC-9A98-B986DF992150}"/>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8" name="Text Box 7">
          <a:extLst>
            <a:ext uri="{FF2B5EF4-FFF2-40B4-BE49-F238E27FC236}">
              <a16:creationId xmlns:a16="http://schemas.microsoft.com/office/drawing/2014/main" id="{D87D9CFF-0EB8-4F87-82F3-5826D056F8C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79" name="Text Box 7">
          <a:extLst>
            <a:ext uri="{FF2B5EF4-FFF2-40B4-BE49-F238E27FC236}">
              <a16:creationId xmlns:a16="http://schemas.microsoft.com/office/drawing/2014/main" id="{A628F188-6E4D-4703-AE66-D3D18348EEF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0" name="Text Box 7">
          <a:extLst>
            <a:ext uri="{FF2B5EF4-FFF2-40B4-BE49-F238E27FC236}">
              <a16:creationId xmlns:a16="http://schemas.microsoft.com/office/drawing/2014/main" id="{BC9C378B-F570-48B3-870A-66817A06BCC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1" name="Text Box 7">
          <a:extLst>
            <a:ext uri="{FF2B5EF4-FFF2-40B4-BE49-F238E27FC236}">
              <a16:creationId xmlns:a16="http://schemas.microsoft.com/office/drawing/2014/main" id="{9478CE5D-A3A8-4BD1-B46F-0CDDF163047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2" name="Text Box 7">
          <a:extLst>
            <a:ext uri="{FF2B5EF4-FFF2-40B4-BE49-F238E27FC236}">
              <a16:creationId xmlns:a16="http://schemas.microsoft.com/office/drawing/2014/main" id="{29567B65-7D13-4A50-AE34-8B260667142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3" name="Text Box 7">
          <a:extLst>
            <a:ext uri="{FF2B5EF4-FFF2-40B4-BE49-F238E27FC236}">
              <a16:creationId xmlns:a16="http://schemas.microsoft.com/office/drawing/2014/main" id="{41235A29-DE3E-4AC5-B314-F5549BADC6F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4" name="Text Box 7">
          <a:extLst>
            <a:ext uri="{FF2B5EF4-FFF2-40B4-BE49-F238E27FC236}">
              <a16:creationId xmlns:a16="http://schemas.microsoft.com/office/drawing/2014/main" id="{FA151C98-55E6-4660-9868-A60DC88F366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5" name="Text Box 7">
          <a:extLst>
            <a:ext uri="{FF2B5EF4-FFF2-40B4-BE49-F238E27FC236}">
              <a16:creationId xmlns:a16="http://schemas.microsoft.com/office/drawing/2014/main" id="{866DFED4-8CD8-416E-BD30-989994C391D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6" name="Text Box 7">
          <a:extLst>
            <a:ext uri="{FF2B5EF4-FFF2-40B4-BE49-F238E27FC236}">
              <a16:creationId xmlns:a16="http://schemas.microsoft.com/office/drawing/2014/main" id="{018F70FE-C2A1-42FA-B5A9-155DB802275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7" name="Text Box 7">
          <a:extLst>
            <a:ext uri="{FF2B5EF4-FFF2-40B4-BE49-F238E27FC236}">
              <a16:creationId xmlns:a16="http://schemas.microsoft.com/office/drawing/2014/main" id="{2D24FDB1-36C1-435B-BC3A-78494CA3D5BF}"/>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8" name="Text Box 7">
          <a:extLst>
            <a:ext uri="{FF2B5EF4-FFF2-40B4-BE49-F238E27FC236}">
              <a16:creationId xmlns:a16="http://schemas.microsoft.com/office/drawing/2014/main" id="{B8A18614-ACD4-422B-8137-8DB8F3EDED3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89" name="Text Box 7">
          <a:extLst>
            <a:ext uri="{FF2B5EF4-FFF2-40B4-BE49-F238E27FC236}">
              <a16:creationId xmlns:a16="http://schemas.microsoft.com/office/drawing/2014/main" id="{5680769A-646F-43D7-8AA6-5DDA4705E02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0" name="Text Box 7">
          <a:extLst>
            <a:ext uri="{FF2B5EF4-FFF2-40B4-BE49-F238E27FC236}">
              <a16:creationId xmlns:a16="http://schemas.microsoft.com/office/drawing/2014/main" id="{4DFDF77B-D7F8-47EF-BF8E-EB712D16B17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1" name="Text Box 7">
          <a:extLst>
            <a:ext uri="{FF2B5EF4-FFF2-40B4-BE49-F238E27FC236}">
              <a16:creationId xmlns:a16="http://schemas.microsoft.com/office/drawing/2014/main" id="{BD587F5A-5708-40E1-BE60-87DAD1A70A8C}"/>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2" name="Text Box 7">
          <a:extLst>
            <a:ext uri="{FF2B5EF4-FFF2-40B4-BE49-F238E27FC236}">
              <a16:creationId xmlns:a16="http://schemas.microsoft.com/office/drawing/2014/main" id="{4C6E0E9D-F70D-4E0B-A24F-A9E2641235B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3" name="Text Box 7">
          <a:extLst>
            <a:ext uri="{FF2B5EF4-FFF2-40B4-BE49-F238E27FC236}">
              <a16:creationId xmlns:a16="http://schemas.microsoft.com/office/drawing/2014/main" id="{88702BCA-5540-4EE7-ADF6-763F182F6926}"/>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4" name="Text Box 7">
          <a:extLst>
            <a:ext uri="{FF2B5EF4-FFF2-40B4-BE49-F238E27FC236}">
              <a16:creationId xmlns:a16="http://schemas.microsoft.com/office/drawing/2014/main" id="{7BC7BC2F-5372-4C19-83F4-BA18520EBD3C}"/>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5" name="Text Box 7">
          <a:extLst>
            <a:ext uri="{FF2B5EF4-FFF2-40B4-BE49-F238E27FC236}">
              <a16:creationId xmlns:a16="http://schemas.microsoft.com/office/drawing/2014/main" id="{FDF72000-0F83-4442-97FE-D07FDA5B9C6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6" name="Text Box 7">
          <a:extLst>
            <a:ext uri="{FF2B5EF4-FFF2-40B4-BE49-F238E27FC236}">
              <a16:creationId xmlns:a16="http://schemas.microsoft.com/office/drawing/2014/main" id="{4CE94ECF-6D8D-465F-A05F-4CFAC668AE6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7" name="Text Box 7">
          <a:extLst>
            <a:ext uri="{FF2B5EF4-FFF2-40B4-BE49-F238E27FC236}">
              <a16:creationId xmlns:a16="http://schemas.microsoft.com/office/drawing/2014/main" id="{6070237B-F324-4142-BC52-9C3EB8BCD1C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8" name="Text Box 7">
          <a:extLst>
            <a:ext uri="{FF2B5EF4-FFF2-40B4-BE49-F238E27FC236}">
              <a16:creationId xmlns:a16="http://schemas.microsoft.com/office/drawing/2014/main" id="{DBAFF89F-F8C1-4404-A344-45E2563BA57E}"/>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599" name="Text Box 7">
          <a:extLst>
            <a:ext uri="{FF2B5EF4-FFF2-40B4-BE49-F238E27FC236}">
              <a16:creationId xmlns:a16="http://schemas.microsoft.com/office/drawing/2014/main" id="{A8CE59E3-2274-44D7-9632-0989B976B809}"/>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0" name="Text Box 7">
          <a:extLst>
            <a:ext uri="{FF2B5EF4-FFF2-40B4-BE49-F238E27FC236}">
              <a16:creationId xmlns:a16="http://schemas.microsoft.com/office/drawing/2014/main" id="{6E5A2A4B-11F4-4BFE-A0EB-1823498BA42B}"/>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1" name="Text Box 7">
          <a:extLst>
            <a:ext uri="{FF2B5EF4-FFF2-40B4-BE49-F238E27FC236}">
              <a16:creationId xmlns:a16="http://schemas.microsoft.com/office/drawing/2014/main" id="{5936D6A1-91E6-4112-AB3E-55D80AF0344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2" name="Text Box 7">
          <a:extLst>
            <a:ext uri="{FF2B5EF4-FFF2-40B4-BE49-F238E27FC236}">
              <a16:creationId xmlns:a16="http://schemas.microsoft.com/office/drawing/2014/main" id="{9BF7EF1E-A850-4ABA-AFDA-A10BA9D36F0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3" name="Text Box 7">
          <a:extLst>
            <a:ext uri="{FF2B5EF4-FFF2-40B4-BE49-F238E27FC236}">
              <a16:creationId xmlns:a16="http://schemas.microsoft.com/office/drawing/2014/main" id="{A54CCF73-8376-48F4-AE58-5A97E2278E0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4" name="Text Box 7">
          <a:extLst>
            <a:ext uri="{FF2B5EF4-FFF2-40B4-BE49-F238E27FC236}">
              <a16:creationId xmlns:a16="http://schemas.microsoft.com/office/drawing/2014/main" id="{C60FC8AE-85A2-4F8C-AF9C-299D3B866AD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5" name="Text Box 7">
          <a:extLst>
            <a:ext uri="{FF2B5EF4-FFF2-40B4-BE49-F238E27FC236}">
              <a16:creationId xmlns:a16="http://schemas.microsoft.com/office/drawing/2014/main" id="{2AC484CF-D30D-4BB3-96F0-14E01606360C}"/>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6" name="Text Box 7">
          <a:extLst>
            <a:ext uri="{FF2B5EF4-FFF2-40B4-BE49-F238E27FC236}">
              <a16:creationId xmlns:a16="http://schemas.microsoft.com/office/drawing/2014/main" id="{84B667B4-F33B-4AD0-921D-23CCF02679B1}"/>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7" name="Text Box 7">
          <a:extLst>
            <a:ext uri="{FF2B5EF4-FFF2-40B4-BE49-F238E27FC236}">
              <a16:creationId xmlns:a16="http://schemas.microsoft.com/office/drawing/2014/main" id="{FE3C5265-CAD1-4051-923D-AC308686E5D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8" name="Text Box 7">
          <a:extLst>
            <a:ext uri="{FF2B5EF4-FFF2-40B4-BE49-F238E27FC236}">
              <a16:creationId xmlns:a16="http://schemas.microsoft.com/office/drawing/2014/main" id="{0B120244-C1D9-4EA9-8FAE-B614663F775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09" name="Text Box 7">
          <a:extLst>
            <a:ext uri="{FF2B5EF4-FFF2-40B4-BE49-F238E27FC236}">
              <a16:creationId xmlns:a16="http://schemas.microsoft.com/office/drawing/2014/main" id="{6191297B-A436-43A8-9A34-2836AC15F9C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0" name="Text Box 7">
          <a:extLst>
            <a:ext uri="{FF2B5EF4-FFF2-40B4-BE49-F238E27FC236}">
              <a16:creationId xmlns:a16="http://schemas.microsoft.com/office/drawing/2014/main" id="{06C6217F-A50D-4E16-BF72-0B7990FC945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1" name="Text Box 7">
          <a:extLst>
            <a:ext uri="{FF2B5EF4-FFF2-40B4-BE49-F238E27FC236}">
              <a16:creationId xmlns:a16="http://schemas.microsoft.com/office/drawing/2014/main" id="{F0CC3511-F7F6-4751-A2D0-580FC760DEF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2" name="Text Box 7">
          <a:extLst>
            <a:ext uri="{FF2B5EF4-FFF2-40B4-BE49-F238E27FC236}">
              <a16:creationId xmlns:a16="http://schemas.microsoft.com/office/drawing/2014/main" id="{2B21EEFB-0D47-4762-8EEC-3EB68FB000C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3" name="Text Box 7">
          <a:extLst>
            <a:ext uri="{FF2B5EF4-FFF2-40B4-BE49-F238E27FC236}">
              <a16:creationId xmlns:a16="http://schemas.microsoft.com/office/drawing/2014/main" id="{E765952B-0FCA-43AB-A66A-428446AE561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4" name="Text Box 7">
          <a:extLst>
            <a:ext uri="{FF2B5EF4-FFF2-40B4-BE49-F238E27FC236}">
              <a16:creationId xmlns:a16="http://schemas.microsoft.com/office/drawing/2014/main" id="{9095FCF8-ECE3-4BE8-A6B9-606B3281930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5" name="Text Box 7">
          <a:extLst>
            <a:ext uri="{FF2B5EF4-FFF2-40B4-BE49-F238E27FC236}">
              <a16:creationId xmlns:a16="http://schemas.microsoft.com/office/drawing/2014/main" id="{BEA04D81-F276-48D6-8B8F-22D2689DD05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6" name="Text Box 7">
          <a:extLst>
            <a:ext uri="{FF2B5EF4-FFF2-40B4-BE49-F238E27FC236}">
              <a16:creationId xmlns:a16="http://schemas.microsoft.com/office/drawing/2014/main" id="{0AC32A0D-F1F5-47E9-96DC-5EE5D3B5780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7" name="Text Box 7">
          <a:extLst>
            <a:ext uri="{FF2B5EF4-FFF2-40B4-BE49-F238E27FC236}">
              <a16:creationId xmlns:a16="http://schemas.microsoft.com/office/drawing/2014/main" id="{E72F5008-0833-4302-9BA5-61A5E6177B0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8" name="Text Box 7">
          <a:extLst>
            <a:ext uri="{FF2B5EF4-FFF2-40B4-BE49-F238E27FC236}">
              <a16:creationId xmlns:a16="http://schemas.microsoft.com/office/drawing/2014/main" id="{03957B3D-40C5-4372-939B-69E30984CB3F}"/>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19" name="Text Box 7">
          <a:extLst>
            <a:ext uri="{FF2B5EF4-FFF2-40B4-BE49-F238E27FC236}">
              <a16:creationId xmlns:a16="http://schemas.microsoft.com/office/drawing/2014/main" id="{513DDF21-7E11-490F-AD01-2A55CAEDDD15}"/>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0" name="Text Box 7">
          <a:extLst>
            <a:ext uri="{FF2B5EF4-FFF2-40B4-BE49-F238E27FC236}">
              <a16:creationId xmlns:a16="http://schemas.microsoft.com/office/drawing/2014/main" id="{DE26059A-5370-40D5-82DC-0C02AAECE6B0}"/>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1" name="Text Box 7">
          <a:extLst>
            <a:ext uri="{FF2B5EF4-FFF2-40B4-BE49-F238E27FC236}">
              <a16:creationId xmlns:a16="http://schemas.microsoft.com/office/drawing/2014/main" id="{5929197D-7692-4FA3-AE8F-FA7D00C47411}"/>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2" name="Text Box 7">
          <a:extLst>
            <a:ext uri="{FF2B5EF4-FFF2-40B4-BE49-F238E27FC236}">
              <a16:creationId xmlns:a16="http://schemas.microsoft.com/office/drawing/2014/main" id="{3CDFEB96-FDB1-4881-ACFB-BAE271EEDAC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3" name="Text Box 7">
          <a:extLst>
            <a:ext uri="{FF2B5EF4-FFF2-40B4-BE49-F238E27FC236}">
              <a16:creationId xmlns:a16="http://schemas.microsoft.com/office/drawing/2014/main" id="{84C9E80B-FF83-4866-BF1A-60BDDE8E6EB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4" name="Text Box 7">
          <a:extLst>
            <a:ext uri="{FF2B5EF4-FFF2-40B4-BE49-F238E27FC236}">
              <a16:creationId xmlns:a16="http://schemas.microsoft.com/office/drawing/2014/main" id="{420789EB-6EB6-4D6F-B848-58D38CEB74C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5" name="Text Box 7">
          <a:extLst>
            <a:ext uri="{FF2B5EF4-FFF2-40B4-BE49-F238E27FC236}">
              <a16:creationId xmlns:a16="http://schemas.microsoft.com/office/drawing/2014/main" id="{EA135E78-0A24-408C-A408-BBE4AD17E04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6" name="Text Box 7">
          <a:extLst>
            <a:ext uri="{FF2B5EF4-FFF2-40B4-BE49-F238E27FC236}">
              <a16:creationId xmlns:a16="http://schemas.microsoft.com/office/drawing/2014/main" id="{07521100-4DC0-4D41-98B6-0D7985A3E0BD}"/>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7" name="Text Box 7">
          <a:extLst>
            <a:ext uri="{FF2B5EF4-FFF2-40B4-BE49-F238E27FC236}">
              <a16:creationId xmlns:a16="http://schemas.microsoft.com/office/drawing/2014/main" id="{17E09884-CAB8-4646-9FB5-2160E673CA0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8" name="Text Box 7">
          <a:extLst>
            <a:ext uri="{FF2B5EF4-FFF2-40B4-BE49-F238E27FC236}">
              <a16:creationId xmlns:a16="http://schemas.microsoft.com/office/drawing/2014/main" id="{36454029-8241-404F-ADBA-B668321A447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29" name="Text Box 7">
          <a:extLst>
            <a:ext uri="{FF2B5EF4-FFF2-40B4-BE49-F238E27FC236}">
              <a16:creationId xmlns:a16="http://schemas.microsoft.com/office/drawing/2014/main" id="{F9918D0B-AA8C-412C-8EAB-027088E7A50A}"/>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0" name="Text Box 7">
          <a:extLst>
            <a:ext uri="{FF2B5EF4-FFF2-40B4-BE49-F238E27FC236}">
              <a16:creationId xmlns:a16="http://schemas.microsoft.com/office/drawing/2014/main" id="{2DA57E44-1794-47E8-8C68-B0A249B65E70}"/>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1" name="Text Box 7">
          <a:extLst>
            <a:ext uri="{FF2B5EF4-FFF2-40B4-BE49-F238E27FC236}">
              <a16:creationId xmlns:a16="http://schemas.microsoft.com/office/drawing/2014/main" id="{CB03AF54-8130-40D8-BA2C-009DFD4D4DA3}"/>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2" name="Text Box 7">
          <a:extLst>
            <a:ext uri="{FF2B5EF4-FFF2-40B4-BE49-F238E27FC236}">
              <a16:creationId xmlns:a16="http://schemas.microsoft.com/office/drawing/2014/main" id="{693DBD06-2BC0-4B04-8B81-00A4ED4826A7}"/>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3" name="Text Box 7">
          <a:extLst>
            <a:ext uri="{FF2B5EF4-FFF2-40B4-BE49-F238E27FC236}">
              <a16:creationId xmlns:a16="http://schemas.microsoft.com/office/drawing/2014/main" id="{B168C313-7252-4CF4-A6AE-DF8472328148}"/>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4" name="Text Box 7">
          <a:extLst>
            <a:ext uri="{FF2B5EF4-FFF2-40B4-BE49-F238E27FC236}">
              <a16:creationId xmlns:a16="http://schemas.microsoft.com/office/drawing/2014/main" id="{5E669683-B694-4926-AAE9-34BEB2D8398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5" name="Text Box 7">
          <a:extLst>
            <a:ext uri="{FF2B5EF4-FFF2-40B4-BE49-F238E27FC236}">
              <a16:creationId xmlns:a16="http://schemas.microsoft.com/office/drawing/2014/main" id="{B6B76CC5-3D92-4D55-86ED-CBCCF6810030}"/>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6" name="Text Box 7">
          <a:extLst>
            <a:ext uri="{FF2B5EF4-FFF2-40B4-BE49-F238E27FC236}">
              <a16:creationId xmlns:a16="http://schemas.microsoft.com/office/drawing/2014/main" id="{B269A154-ECE8-4C79-8DCC-69A91ECFCA61}"/>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7" name="Text Box 7">
          <a:extLst>
            <a:ext uri="{FF2B5EF4-FFF2-40B4-BE49-F238E27FC236}">
              <a16:creationId xmlns:a16="http://schemas.microsoft.com/office/drawing/2014/main" id="{E01A07EA-251C-4387-93E5-5819F87D00E4}"/>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24</xdr:row>
      <xdr:rowOff>0</xdr:rowOff>
    </xdr:from>
    <xdr:to>
      <xdr:col>18</xdr:col>
      <xdr:colOff>985157</xdr:colOff>
      <xdr:row>24</xdr:row>
      <xdr:rowOff>0</xdr:rowOff>
    </xdr:to>
    <xdr:sp macro="[1]!mostrarControlesExistentes" textlink="">
      <xdr:nvSpPr>
        <xdr:cNvPr id="8638" name="Text Box 7">
          <a:extLst>
            <a:ext uri="{FF2B5EF4-FFF2-40B4-BE49-F238E27FC236}">
              <a16:creationId xmlns:a16="http://schemas.microsoft.com/office/drawing/2014/main" id="{341B4710-9F5F-4DAC-92B2-87FF005CB782}"/>
            </a:ext>
          </a:extLst>
        </xdr:cNvPr>
        <xdr:cNvSpPr txBox="1">
          <a:spLocks noChangeArrowheads="1"/>
        </xdr:cNvSpPr>
      </xdr:nvSpPr>
      <xdr:spPr bwMode="auto">
        <a:xfrm>
          <a:off x="1443445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639" name="Text Box 7">
          <a:extLst>
            <a:ext uri="{FF2B5EF4-FFF2-40B4-BE49-F238E27FC236}">
              <a16:creationId xmlns:a16="http://schemas.microsoft.com/office/drawing/2014/main" id="{FE0AE77D-1879-40B8-B3ED-5CE4372373B8}"/>
            </a:ext>
          </a:extLst>
        </xdr:cNvPr>
        <xdr:cNvSpPr txBox="1">
          <a:spLocks noChangeArrowheads="1"/>
        </xdr:cNvSpPr>
      </xdr:nvSpPr>
      <xdr:spPr bwMode="auto">
        <a:xfrm>
          <a:off x="1443445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640" name="Text Box 7">
          <a:extLst>
            <a:ext uri="{FF2B5EF4-FFF2-40B4-BE49-F238E27FC236}">
              <a16:creationId xmlns:a16="http://schemas.microsoft.com/office/drawing/2014/main" id="{9A9FDA90-05C3-4E72-ABF8-66690DD813E3}"/>
            </a:ext>
          </a:extLst>
        </xdr:cNvPr>
        <xdr:cNvSpPr txBox="1">
          <a:spLocks noChangeArrowheads="1"/>
        </xdr:cNvSpPr>
      </xdr:nvSpPr>
      <xdr:spPr bwMode="auto">
        <a:xfrm>
          <a:off x="1443445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641" name="Text Box 7">
          <a:extLst>
            <a:ext uri="{FF2B5EF4-FFF2-40B4-BE49-F238E27FC236}">
              <a16:creationId xmlns:a16="http://schemas.microsoft.com/office/drawing/2014/main" id="{2BFB8541-6EB7-4C75-BD4E-7FE95FBF6EA1}"/>
            </a:ext>
          </a:extLst>
        </xdr:cNvPr>
        <xdr:cNvSpPr txBox="1">
          <a:spLocks noChangeArrowheads="1"/>
        </xdr:cNvSpPr>
      </xdr:nvSpPr>
      <xdr:spPr bwMode="auto">
        <a:xfrm>
          <a:off x="1443445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642" name="Text Box 7">
          <a:extLst>
            <a:ext uri="{FF2B5EF4-FFF2-40B4-BE49-F238E27FC236}">
              <a16:creationId xmlns:a16="http://schemas.microsoft.com/office/drawing/2014/main" id="{4F617166-E0FE-4DFE-A10D-6E70AFA664E1}"/>
            </a:ext>
          </a:extLst>
        </xdr:cNvPr>
        <xdr:cNvSpPr txBox="1">
          <a:spLocks noChangeArrowheads="1"/>
        </xdr:cNvSpPr>
      </xdr:nvSpPr>
      <xdr:spPr bwMode="auto">
        <a:xfrm>
          <a:off x="1443445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22</xdr:row>
      <xdr:rowOff>200025</xdr:rowOff>
    </xdr:from>
    <xdr:to>
      <xdr:col>18</xdr:col>
      <xdr:colOff>985157</xdr:colOff>
      <xdr:row>22</xdr:row>
      <xdr:rowOff>200025</xdr:rowOff>
    </xdr:to>
    <xdr:sp macro="[1]!mostrarControlesExistentes" textlink="">
      <xdr:nvSpPr>
        <xdr:cNvPr id="8643" name="Text Box 7">
          <a:extLst>
            <a:ext uri="{FF2B5EF4-FFF2-40B4-BE49-F238E27FC236}">
              <a16:creationId xmlns:a16="http://schemas.microsoft.com/office/drawing/2014/main" id="{1263B8E2-1396-4B79-A61C-479C5B95D17F}"/>
            </a:ext>
          </a:extLst>
        </xdr:cNvPr>
        <xdr:cNvSpPr txBox="1">
          <a:spLocks noChangeArrowheads="1"/>
        </xdr:cNvSpPr>
      </xdr:nvSpPr>
      <xdr:spPr bwMode="auto">
        <a:xfrm>
          <a:off x="1443445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22</xdr:row>
      <xdr:rowOff>197549</xdr:rowOff>
    </xdr:from>
    <xdr:to>
      <xdr:col>19</xdr:col>
      <xdr:colOff>1155990</xdr:colOff>
      <xdr:row>22</xdr:row>
      <xdr:rowOff>201385</xdr:rowOff>
    </xdr:to>
    <xdr:sp macro="[1]!mostrarControlesExistentes" textlink="">
      <xdr:nvSpPr>
        <xdr:cNvPr id="8644" name="Text Box 7">
          <a:extLst>
            <a:ext uri="{FF2B5EF4-FFF2-40B4-BE49-F238E27FC236}">
              <a16:creationId xmlns:a16="http://schemas.microsoft.com/office/drawing/2014/main" id="{0F2B37DE-2140-4DAF-B74D-0ABF4F6D12E5}"/>
            </a:ext>
          </a:extLst>
        </xdr:cNvPr>
        <xdr:cNvSpPr txBox="1"/>
      </xdr:nvSpPr>
      <xdr:spPr>
        <a:xfrm>
          <a:off x="14538615" y="82937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45" name="Text Box 7">
          <a:extLst>
            <a:ext uri="{FF2B5EF4-FFF2-40B4-BE49-F238E27FC236}">
              <a16:creationId xmlns:a16="http://schemas.microsoft.com/office/drawing/2014/main" id="{531DF031-D12B-4A3F-896B-9980045BFED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46" name="Text Box 7">
          <a:extLst>
            <a:ext uri="{FF2B5EF4-FFF2-40B4-BE49-F238E27FC236}">
              <a16:creationId xmlns:a16="http://schemas.microsoft.com/office/drawing/2014/main" id="{43A842AD-88D2-4FF9-B12C-2D899AC4D78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47" name="Text Box 7">
          <a:extLst>
            <a:ext uri="{FF2B5EF4-FFF2-40B4-BE49-F238E27FC236}">
              <a16:creationId xmlns:a16="http://schemas.microsoft.com/office/drawing/2014/main" id="{6AF096BC-130C-4D31-A091-5FA82CCA52B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48" name="Text Box 7">
          <a:extLst>
            <a:ext uri="{FF2B5EF4-FFF2-40B4-BE49-F238E27FC236}">
              <a16:creationId xmlns:a16="http://schemas.microsoft.com/office/drawing/2014/main" id="{45FFDD02-4911-42F3-A38B-80A51882C05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49" name="Text Box 7">
          <a:extLst>
            <a:ext uri="{FF2B5EF4-FFF2-40B4-BE49-F238E27FC236}">
              <a16:creationId xmlns:a16="http://schemas.microsoft.com/office/drawing/2014/main" id="{9F2980ED-0BBD-4FA2-906C-9B4329E19C1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50" name="Text Box 7">
          <a:extLst>
            <a:ext uri="{FF2B5EF4-FFF2-40B4-BE49-F238E27FC236}">
              <a16:creationId xmlns:a16="http://schemas.microsoft.com/office/drawing/2014/main" id="{35D23127-9979-4FAC-AB6A-1CD9D704963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51" name="Text Box 7">
          <a:extLst>
            <a:ext uri="{FF2B5EF4-FFF2-40B4-BE49-F238E27FC236}">
              <a16:creationId xmlns:a16="http://schemas.microsoft.com/office/drawing/2014/main" id="{3ABF5A35-B6C6-4488-9A7D-E3FE21957E4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52" name="Text Box 7">
          <a:extLst>
            <a:ext uri="{FF2B5EF4-FFF2-40B4-BE49-F238E27FC236}">
              <a16:creationId xmlns:a16="http://schemas.microsoft.com/office/drawing/2014/main" id="{B9A68EF4-A7C1-461C-A1D4-F11AC507293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53" name="Text Box 7">
          <a:extLst>
            <a:ext uri="{FF2B5EF4-FFF2-40B4-BE49-F238E27FC236}">
              <a16:creationId xmlns:a16="http://schemas.microsoft.com/office/drawing/2014/main" id="{8DF964A3-FB5F-40BE-BC0D-08B8994EB14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54" name="Text Box 7">
          <a:extLst>
            <a:ext uri="{FF2B5EF4-FFF2-40B4-BE49-F238E27FC236}">
              <a16:creationId xmlns:a16="http://schemas.microsoft.com/office/drawing/2014/main" id="{35981BAA-EBDE-4C89-B5A5-FF977721617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55" name="Text Box 7">
          <a:extLst>
            <a:ext uri="{FF2B5EF4-FFF2-40B4-BE49-F238E27FC236}">
              <a16:creationId xmlns:a16="http://schemas.microsoft.com/office/drawing/2014/main" id="{91A415DF-38E0-4E45-A886-033CC55A66B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56" name="Text Box 7">
          <a:extLst>
            <a:ext uri="{FF2B5EF4-FFF2-40B4-BE49-F238E27FC236}">
              <a16:creationId xmlns:a16="http://schemas.microsoft.com/office/drawing/2014/main" id="{E01B419A-E1FC-4C39-A12C-1DC916A2F54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57" name="Text Box 7">
          <a:extLst>
            <a:ext uri="{FF2B5EF4-FFF2-40B4-BE49-F238E27FC236}">
              <a16:creationId xmlns:a16="http://schemas.microsoft.com/office/drawing/2014/main" id="{D6F69543-628D-4340-AD00-39D9B223EE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58" name="Text Box 7">
          <a:extLst>
            <a:ext uri="{FF2B5EF4-FFF2-40B4-BE49-F238E27FC236}">
              <a16:creationId xmlns:a16="http://schemas.microsoft.com/office/drawing/2014/main" id="{C6898F70-67CC-4DF7-A1B3-CE8A20B6AF7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59" name="Text Box 7">
          <a:extLst>
            <a:ext uri="{FF2B5EF4-FFF2-40B4-BE49-F238E27FC236}">
              <a16:creationId xmlns:a16="http://schemas.microsoft.com/office/drawing/2014/main" id="{CED59858-6B73-4F5A-9880-9D509717DAD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60" name="Text Box 7">
          <a:extLst>
            <a:ext uri="{FF2B5EF4-FFF2-40B4-BE49-F238E27FC236}">
              <a16:creationId xmlns:a16="http://schemas.microsoft.com/office/drawing/2014/main" id="{E80F8047-6020-4482-B8E3-DAC172640F9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61" name="Text Box 7">
          <a:extLst>
            <a:ext uri="{FF2B5EF4-FFF2-40B4-BE49-F238E27FC236}">
              <a16:creationId xmlns:a16="http://schemas.microsoft.com/office/drawing/2014/main" id="{997A5638-A66D-46FE-995E-C9752EEDA8A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62" name="Text Box 7">
          <a:extLst>
            <a:ext uri="{FF2B5EF4-FFF2-40B4-BE49-F238E27FC236}">
              <a16:creationId xmlns:a16="http://schemas.microsoft.com/office/drawing/2014/main" id="{0234E22C-65CA-4301-9EFF-E8B055D0C82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63" name="Text Box 7">
          <a:extLst>
            <a:ext uri="{FF2B5EF4-FFF2-40B4-BE49-F238E27FC236}">
              <a16:creationId xmlns:a16="http://schemas.microsoft.com/office/drawing/2014/main" id="{A3DC416B-9C64-4DA7-8D94-DE5598D973E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64" name="Text Box 7">
          <a:extLst>
            <a:ext uri="{FF2B5EF4-FFF2-40B4-BE49-F238E27FC236}">
              <a16:creationId xmlns:a16="http://schemas.microsoft.com/office/drawing/2014/main" id="{8A24C140-24C3-498C-95DB-5DB74A96BF3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65" name="Text Box 7">
          <a:extLst>
            <a:ext uri="{FF2B5EF4-FFF2-40B4-BE49-F238E27FC236}">
              <a16:creationId xmlns:a16="http://schemas.microsoft.com/office/drawing/2014/main" id="{9C02878B-D2EF-4FF7-A521-2431B139131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66" name="Text Box 7">
          <a:extLst>
            <a:ext uri="{FF2B5EF4-FFF2-40B4-BE49-F238E27FC236}">
              <a16:creationId xmlns:a16="http://schemas.microsoft.com/office/drawing/2014/main" id="{94111F20-126F-458B-95E9-9BD4C0BFD20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67" name="Text Box 7">
          <a:extLst>
            <a:ext uri="{FF2B5EF4-FFF2-40B4-BE49-F238E27FC236}">
              <a16:creationId xmlns:a16="http://schemas.microsoft.com/office/drawing/2014/main" id="{D229A98C-2325-449B-8B15-669BF3B3F5B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68" name="Text Box 7">
          <a:extLst>
            <a:ext uri="{FF2B5EF4-FFF2-40B4-BE49-F238E27FC236}">
              <a16:creationId xmlns:a16="http://schemas.microsoft.com/office/drawing/2014/main" id="{E8BBADA4-7133-4135-B3C9-74F17B5EE86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69" name="Text Box 7">
          <a:extLst>
            <a:ext uri="{FF2B5EF4-FFF2-40B4-BE49-F238E27FC236}">
              <a16:creationId xmlns:a16="http://schemas.microsoft.com/office/drawing/2014/main" id="{709908F6-E42B-45CD-A5A2-F6C08CF462E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70" name="Text Box 7">
          <a:extLst>
            <a:ext uri="{FF2B5EF4-FFF2-40B4-BE49-F238E27FC236}">
              <a16:creationId xmlns:a16="http://schemas.microsoft.com/office/drawing/2014/main" id="{F4F6955E-3C34-4A08-9355-4747244A049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71" name="Text Box 7">
          <a:extLst>
            <a:ext uri="{FF2B5EF4-FFF2-40B4-BE49-F238E27FC236}">
              <a16:creationId xmlns:a16="http://schemas.microsoft.com/office/drawing/2014/main" id="{5EFAEBF5-8847-4652-9F83-052FC9709C5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72" name="Text Box 7">
          <a:extLst>
            <a:ext uri="{FF2B5EF4-FFF2-40B4-BE49-F238E27FC236}">
              <a16:creationId xmlns:a16="http://schemas.microsoft.com/office/drawing/2014/main" id="{F8EA1080-74EB-4859-AD99-DC854A7B93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73" name="Text Box 7">
          <a:extLst>
            <a:ext uri="{FF2B5EF4-FFF2-40B4-BE49-F238E27FC236}">
              <a16:creationId xmlns:a16="http://schemas.microsoft.com/office/drawing/2014/main" id="{685742EA-21DF-4933-B554-1D7F532B505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74" name="Text Box 7">
          <a:extLst>
            <a:ext uri="{FF2B5EF4-FFF2-40B4-BE49-F238E27FC236}">
              <a16:creationId xmlns:a16="http://schemas.microsoft.com/office/drawing/2014/main" id="{B56DD431-B8B2-4D82-94B8-65923E6BDE1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75" name="Text Box 7">
          <a:extLst>
            <a:ext uri="{FF2B5EF4-FFF2-40B4-BE49-F238E27FC236}">
              <a16:creationId xmlns:a16="http://schemas.microsoft.com/office/drawing/2014/main" id="{EFE1A969-356E-4589-9BC7-B3919C4D25A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76" name="Text Box 7">
          <a:extLst>
            <a:ext uri="{FF2B5EF4-FFF2-40B4-BE49-F238E27FC236}">
              <a16:creationId xmlns:a16="http://schemas.microsoft.com/office/drawing/2014/main" id="{70120B86-E9D6-443B-9EC4-DF94FFA08E9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77" name="Text Box 7">
          <a:extLst>
            <a:ext uri="{FF2B5EF4-FFF2-40B4-BE49-F238E27FC236}">
              <a16:creationId xmlns:a16="http://schemas.microsoft.com/office/drawing/2014/main" id="{CE10CB9D-6FF8-4084-B7AD-9643E9BDFF1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78" name="Text Box 7">
          <a:extLst>
            <a:ext uri="{FF2B5EF4-FFF2-40B4-BE49-F238E27FC236}">
              <a16:creationId xmlns:a16="http://schemas.microsoft.com/office/drawing/2014/main" id="{DD6F989E-A74A-4B80-8039-223A6D553CA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79" name="Text Box 7">
          <a:extLst>
            <a:ext uri="{FF2B5EF4-FFF2-40B4-BE49-F238E27FC236}">
              <a16:creationId xmlns:a16="http://schemas.microsoft.com/office/drawing/2014/main" id="{40791305-3245-4594-B925-ED3BE77A750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80" name="Text Box 7">
          <a:extLst>
            <a:ext uri="{FF2B5EF4-FFF2-40B4-BE49-F238E27FC236}">
              <a16:creationId xmlns:a16="http://schemas.microsoft.com/office/drawing/2014/main" id="{B6D398FC-C140-44DB-96AB-624978E7E58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81" name="Text Box 7">
          <a:extLst>
            <a:ext uri="{FF2B5EF4-FFF2-40B4-BE49-F238E27FC236}">
              <a16:creationId xmlns:a16="http://schemas.microsoft.com/office/drawing/2014/main" id="{06655F7C-1F36-43A5-8849-83C8F66C0A7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82" name="Text Box 7">
          <a:extLst>
            <a:ext uri="{FF2B5EF4-FFF2-40B4-BE49-F238E27FC236}">
              <a16:creationId xmlns:a16="http://schemas.microsoft.com/office/drawing/2014/main" id="{A95913EC-ACAC-4F12-88C0-1DD143DC8F2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83" name="Text Box 7">
          <a:extLst>
            <a:ext uri="{FF2B5EF4-FFF2-40B4-BE49-F238E27FC236}">
              <a16:creationId xmlns:a16="http://schemas.microsoft.com/office/drawing/2014/main" id="{A519C1A7-E26F-4098-BC0E-CC528210C5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84" name="Text Box 7">
          <a:extLst>
            <a:ext uri="{FF2B5EF4-FFF2-40B4-BE49-F238E27FC236}">
              <a16:creationId xmlns:a16="http://schemas.microsoft.com/office/drawing/2014/main" id="{934E12B4-F6B4-4D9C-A202-C24E1252CA9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85" name="Text Box 7">
          <a:extLst>
            <a:ext uri="{FF2B5EF4-FFF2-40B4-BE49-F238E27FC236}">
              <a16:creationId xmlns:a16="http://schemas.microsoft.com/office/drawing/2014/main" id="{C101F575-A3F6-4740-B390-97D946F9BEA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86" name="Text Box 7">
          <a:extLst>
            <a:ext uri="{FF2B5EF4-FFF2-40B4-BE49-F238E27FC236}">
              <a16:creationId xmlns:a16="http://schemas.microsoft.com/office/drawing/2014/main" id="{386F70A4-30FC-499D-A0DA-0E172A90A18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87" name="Text Box 7">
          <a:extLst>
            <a:ext uri="{FF2B5EF4-FFF2-40B4-BE49-F238E27FC236}">
              <a16:creationId xmlns:a16="http://schemas.microsoft.com/office/drawing/2014/main" id="{3B3C5F45-C4C5-46FA-95C2-F04216936AB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88" name="Text Box 7">
          <a:extLst>
            <a:ext uri="{FF2B5EF4-FFF2-40B4-BE49-F238E27FC236}">
              <a16:creationId xmlns:a16="http://schemas.microsoft.com/office/drawing/2014/main" id="{BB62C1C5-203E-45F5-9F92-06CCD4702CE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89" name="Text Box 7">
          <a:extLst>
            <a:ext uri="{FF2B5EF4-FFF2-40B4-BE49-F238E27FC236}">
              <a16:creationId xmlns:a16="http://schemas.microsoft.com/office/drawing/2014/main" id="{F85A4974-0AF4-4DD2-8ED1-72FA6184CAD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90" name="Text Box 7">
          <a:extLst>
            <a:ext uri="{FF2B5EF4-FFF2-40B4-BE49-F238E27FC236}">
              <a16:creationId xmlns:a16="http://schemas.microsoft.com/office/drawing/2014/main" id="{4925DD58-083D-46E4-A8C4-56B198669AE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91" name="Text Box 7">
          <a:extLst>
            <a:ext uri="{FF2B5EF4-FFF2-40B4-BE49-F238E27FC236}">
              <a16:creationId xmlns:a16="http://schemas.microsoft.com/office/drawing/2014/main" id="{15132753-BE49-46E7-A811-3CD3F2C7102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92" name="Text Box 7">
          <a:extLst>
            <a:ext uri="{FF2B5EF4-FFF2-40B4-BE49-F238E27FC236}">
              <a16:creationId xmlns:a16="http://schemas.microsoft.com/office/drawing/2014/main" id="{480A0E29-81C9-48F8-BCB2-78E39465A94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93" name="Text Box 7">
          <a:extLst>
            <a:ext uri="{FF2B5EF4-FFF2-40B4-BE49-F238E27FC236}">
              <a16:creationId xmlns:a16="http://schemas.microsoft.com/office/drawing/2014/main" id="{4F7785FF-5ADB-468E-90CA-B1BB465BDCF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94" name="Text Box 7">
          <a:extLst>
            <a:ext uri="{FF2B5EF4-FFF2-40B4-BE49-F238E27FC236}">
              <a16:creationId xmlns:a16="http://schemas.microsoft.com/office/drawing/2014/main" id="{6F67A738-A04C-4E07-93F2-7A962F10BD8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95" name="Text Box 7">
          <a:extLst>
            <a:ext uri="{FF2B5EF4-FFF2-40B4-BE49-F238E27FC236}">
              <a16:creationId xmlns:a16="http://schemas.microsoft.com/office/drawing/2014/main" id="{E9785845-7587-438B-A7D4-308D3A5118B8}"/>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96" name="Text Box 7">
          <a:extLst>
            <a:ext uri="{FF2B5EF4-FFF2-40B4-BE49-F238E27FC236}">
              <a16:creationId xmlns:a16="http://schemas.microsoft.com/office/drawing/2014/main" id="{BE1AC24A-506A-4448-B1B1-6BB425816AB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97" name="Text Box 7">
          <a:extLst>
            <a:ext uri="{FF2B5EF4-FFF2-40B4-BE49-F238E27FC236}">
              <a16:creationId xmlns:a16="http://schemas.microsoft.com/office/drawing/2014/main" id="{0464A76C-0C17-4596-BD7F-8B3B2F522A7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98" name="Text Box 7">
          <a:extLst>
            <a:ext uri="{FF2B5EF4-FFF2-40B4-BE49-F238E27FC236}">
              <a16:creationId xmlns:a16="http://schemas.microsoft.com/office/drawing/2014/main" id="{F8D3BB90-AFCF-4F03-9DFA-820D2CC5C68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699" name="Text Box 7">
          <a:extLst>
            <a:ext uri="{FF2B5EF4-FFF2-40B4-BE49-F238E27FC236}">
              <a16:creationId xmlns:a16="http://schemas.microsoft.com/office/drawing/2014/main" id="{3DC33E3A-63AB-4F97-9323-B12029DB713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8700" name="Text Box 7">
          <a:extLst>
            <a:ext uri="{FF2B5EF4-FFF2-40B4-BE49-F238E27FC236}">
              <a16:creationId xmlns:a16="http://schemas.microsoft.com/office/drawing/2014/main" id="{15F40984-9225-445A-A212-42F935B7B1E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117" name="Text Box 7">
          <a:extLst>
            <a:ext uri="{FF2B5EF4-FFF2-40B4-BE49-F238E27FC236}">
              <a16:creationId xmlns:a16="http://schemas.microsoft.com/office/drawing/2014/main" id="{9A7BC888-8DE0-47A0-8762-C0E49A0D0DF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326" name="Text Box 7">
          <a:extLst>
            <a:ext uri="{FF2B5EF4-FFF2-40B4-BE49-F238E27FC236}">
              <a16:creationId xmlns:a16="http://schemas.microsoft.com/office/drawing/2014/main" id="{8AF0DC4C-6BE1-4E30-8676-A2E9963F5AE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327" name="Text Box 7">
          <a:extLst>
            <a:ext uri="{FF2B5EF4-FFF2-40B4-BE49-F238E27FC236}">
              <a16:creationId xmlns:a16="http://schemas.microsoft.com/office/drawing/2014/main" id="{8D4FF25A-4AF1-42EF-A112-441FFF1A674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328" name="Text Box 7">
          <a:extLst>
            <a:ext uri="{FF2B5EF4-FFF2-40B4-BE49-F238E27FC236}">
              <a16:creationId xmlns:a16="http://schemas.microsoft.com/office/drawing/2014/main" id="{4AFC7278-C53E-479B-8096-5791442C9FA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329" name="Text Box 7">
          <a:extLst>
            <a:ext uri="{FF2B5EF4-FFF2-40B4-BE49-F238E27FC236}">
              <a16:creationId xmlns:a16="http://schemas.microsoft.com/office/drawing/2014/main" id="{CBE759F6-1177-4E5A-B8BD-86CFF36D4A5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538" name="Text Box 7">
          <a:extLst>
            <a:ext uri="{FF2B5EF4-FFF2-40B4-BE49-F238E27FC236}">
              <a16:creationId xmlns:a16="http://schemas.microsoft.com/office/drawing/2014/main" id="{47A7A45A-C8C1-4669-8F47-39A05A07384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747" name="Text Box 7">
          <a:extLst>
            <a:ext uri="{FF2B5EF4-FFF2-40B4-BE49-F238E27FC236}">
              <a16:creationId xmlns:a16="http://schemas.microsoft.com/office/drawing/2014/main" id="{F7A239F3-F79F-4F8F-AE63-7377E41A24B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56" name="Text Box 7">
          <a:extLst>
            <a:ext uri="{FF2B5EF4-FFF2-40B4-BE49-F238E27FC236}">
              <a16:creationId xmlns:a16="http://schemas.microsoft.com/office/drawing/2014/main" id="{A58997F5-BAE3-4E68-B078-BE7A15A00518}"/>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57" name="Text Box 7">
          <a:extLst>
            <a:ext uri="{FF2B5EF4-FFF2-40B4-BE49-F238E27FC236}">
              <a16:creationId xmlns:a16="http://schemas.microsoft.com/office/drawing/2014/main" id="{7BEC979F-E44A-4B24-8615-E266D3F6D13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58" name="Text Box 7">
          <a:extLst>
            <a:ext uri="{FF2B5EF4-FFF2-40B4-BE49-F238E27FC236}">
              <a16:creationId xmlns:a16="http://schemas.microsoft.com/office/drawing/2014/main" id="{69A6979B-7E61-4A76-A987-51B77DB0519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59" name="Text Box 7">
          <a:extLst>
            <a:ext uri="{FF2B5EF4-FFF2-40B4-BE49-F238E27FC236}">
              <a16:creationId xmlns:a16="http://schemas.microsoft.com/office/drawing/2014/main" id="{DD0DFE79-CC5B-4613-89DE-5434CE30B4F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60" name="Text Box 7">
          <a:extLst>
            <a:ext uri="{FF2B5EF4-FFF2-40B4-BE49-F238E27FC236}">
              <a16:creationId xmlns:a16="http://schemas.microsoft.com/office/drawing/2014/main" id="{B2446262-0D3E-4820-A971-159A499A813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61" name="Text Box 7">
          <a:extLst>
            <a:ext uri="{FF2B5EF4-FFF2-40B4-BE49-F238E27FC236}">
              <a16:creationId xmlns:a16="http://schemas.microsoft.com/office/drawing/2014/main" id="{88E80682-B64E-4142-A0FC-81E0F015F78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62" name="Text Box 7">
          <a:extLst>
            <a:ext uri="{FF2B5EF4-FFF2-40B4-BE49-F238E27FC236}">
              <a16:creationId xmlns:a16="http://schemas.microsoft.com/office/drawing/2014/main" id="{897C7D10-62BF-4EE1-B034-8164FD88E44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63" name="Text Box 7">
          <a:extLst>
            <a:ext uri="{FF2B5EF4-FFF2-40B4-BE49-F238E27FC236}">
              <a16:creationId xmlns:a16="http://schemas.microsoft.com/office/drawing/2014/main" id="{DD0C8A5E-A2E4-47A4-AB0F-95FD70BE780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64" name="Text Box 7">
          <a:extLst>
            <a:ext uri="{FF2B5EF4-FFF2-40B4-BE49-F238E27FC236}">
              <a16:creationId xmlns:a16="http://schemas.microsoft.com/office/drawing/2014/main" id="{070EC04B-6C0A-454E-B6C1-AD93410C3EE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65" name="Text Box 7">
          <a:extLst>
            <a:ext uri="{FF2B5EF4-FFF2-40B4-BE49-F238E27FC236}">
              <a16:creationId xmlns:a16="http://schemas.microsoft.com/office/drawing/2014/main" id="{A3D80742-418C-449B-981F-3C7CE071FF5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9966" name="Text Box 7">
          <a:extLst>
            <a:ext uri="{FF2B5EF4-FFF2-40B4-BE49-F238E27FC236}">
              <a16:creationId xmlns:a16="http://schemas.microsoft.com/office/drawing/2014/main" id="{C6A03DF0-303C-446E-ABA5-0D16FA1D540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0279" name="Text Box 7">
          <a:extLst>
            <a:ext uri="{FF2B5EF4-FFF2-40B4-BE49-F238E27FC236}">
              <a16:creationId xmlns:a16="http://schemas.microsoft.com/office/drawing/2014/main" id="{91915607-FA91-4D31-B1BC-0DB90BAFE6C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0488" name="Text Box 7">
          <a:extLst>
            <a:ext uri="{FF2B5EF4-FFF2-40B4-BE49-F238E27FC236}">
              <a16:creationId xmlns:a16="http://schemas.microsoft.com/office/drawing/2014/main" id="{932E1EB9-F395-4ECB-834F-AD22BD992B1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0697" name="Text Box 7">
          <a:extLst>
            <a:ext uri="{FF2B5EF4-FFF2-40B4-BE49-F238E27FC236}">
              <a16:creationId xmlns:a16="http://schemas.microsoft.com/office/drawing/2014/main" id="{29E301A4-C681-4401-9DFC-3999A9E5350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0906" name="Text Box 7">
          <a:extLst>
            <a:ext uri="{FF2B5EF4-FFF2-40B4-BE49-F238E27FC236}">
              <a16:creationId xmlns:a16="http://schemas.microsoft.com/office/drawing/2014/main" id="{0AD5BFF2-DC84-4810-89B5-8F912D045E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1323" name="Text Box 7">
          <a:extLst>
            <a:ext uri="{FF2B5EF4-FFF2-40B4-BE49-F238E27FC236}">
              <a16:creationId xmlns:a16="http://schemas.microsoft.com/office/drawing/2014/main" id="{BBF45568-3D08-4025-B8DC-0609853B0F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1428" name="Text Box 7">
          <a:extLst>
            <a:ext uri="{FF2B5EF4-FFF2-40B4-BE49-F238E27FC236}">
              <a16:creationId xmlns:a16="http://schemas.microsoft.com/office/drawing/2014/main" id="{ED45D57E-8C14-4B47-80EC-AC2E125EA36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1429" name="Text Box 7">
          <a:extLst>
            <a:ext uri="{FF2B5EF4-FFF2-40B4-BE49-F238E27FC236}">
              <a16:creationId xmlns:a16="http://schemas.microsoft.com/office/drawing/2014/main" id="{52E3690E-8B8D-49A7-943D-FC60C9AB073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1430" name="Text Box 7">
          <a:extLst>
            <a:ext uri="{FF2B5EF4-FFF2-40B4-BE49-F238E27FC236}">
              <a16:creationId xmlns:a16="http://schemas.microsoft.com/office/drawing/2014/main" id="{3FFBAD9A-A210-445A-A97D-D3B985D31B7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1691" name="Text Box 7">
          <a:extLst>
            <a:ext uri="{FF2B5EF4-FFF2-40B4-BE49-F238E27FC236}">
              <a16:creationId xmlns:a16="http://schemas.microsoft.com/office/drawing/2014/main" id="{D0CA10EC-0438-4A9A-A215-E648026B0F6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1744" name="Text Box 7">
          <a:extLst>
            <a:ext uri="{FF2B5EF4-FFF2-40B4-BE49-F238E27FC236}">
              <a16:creationId xmlns:a16="http://schemas.microsoft.com/office/drawing/2014/main" id="{94677E5D-E5D1-4E20-AA6E-F234EBCA88C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1797" name="Text Box 7">
          <a:extLst>
            <a:ext uri="{FF2B5EF4-FFF2-40B4-BE49-F238E27FC236}">
              <a16:creationId xmlns:a16="http://schemas.microsoft.com/office/drawing/2014/main" id="{47A6D8A3-772B-47C2-82C2-1491C8CAF82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1798" name="Text Box 7">
          <a:extLst>
            <a:ext uri="{FF2B5EF4-FFF2-40B4-BE49-F238E27FC236}">
              <a16:creationId xmlns:a16="http://schemas.microsoft.com/office/drawing/2014/main" id="{83658BE0-5EBE-4A78-A88D-6019BDDD98A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1799" name="Text Box 7">
          <a:extLst>
            <a:ext uri="{FF2B5EF4-FFF2-40B4-BE49-F238E27FC236}">
              <a16:creationId xmlns:a16="http://schemas.microsoft.com/office/drawing/2014/main" id="{D9C15F98-98BD-4E1E-B4E9-88B7BF607BE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1800" name="Text Box 7">
          <a:extLst>
            <a:ext uri="{FF2B5EF4-FFF2-40B4-BE49-F238E27FC236}">
              <a16:creationId xmlns:a16="http://schemas.microsoft.com/office/drawing/2014/main" id="{A52FE5EA-87CF-4AF4-A912-84B47118AD9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2009" name="Text Box 7">
          <a:extLst>
            <a:ext uri="{FF2B5EF4-FFF2-40B4-BE49-F238E27FC236}">
              <a16:creationId xmlns:a16="http://schemas.microsoft.com/office/drawing/2014/main" id="{E3FCBE80-9940-4D1D-A793-CB275E44CF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2010" name="Text Box 7">
          <a:extLst>
            <a:ext uri="{FF2B5EF4-FFF2-40B4-BE49-F238E27FC236}">
              <a16:creationId xmlns:a16="http://schemas.microsoft.com/office/drawing/2014/main" id="{1D24AA55-CD37-48D8-9FE4-D1C073DDC60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5689</xdr:rowOff>
    </xdr:from>
    <xdr:to>
      <xdr:col>19</xdr:col>
      <xdr:colOff>1155990</xdr:colOff>
      <xdr:row>23</xdr:row>
      <xdr:rowOff>5689</xdr:rowOff>
    </xdr:to>
    <xdr:sp macro="[1]!mostrarControlesExistentes" textlink="">
      <xdr:nvSpPr>
        <xdr:cNvPr id="12063" name="Text Box 7">
          <a:extLst>
            <a:ext uri="{FF2B5EF4-FFF2-40B4-BE49-F238E27FC236}">
              <a16:creationId xmlns:a16="http://schemas.microsoft.com/office/drawing/2014/main" id="{3A373D61-38F4-45A6-8856-08ACE08ACB8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16" name="Text Box 7">
          <a:extLst>
            <a:ext uri="{FF2B5EF4-FFF2-40B4-BE49-F238E27FC236}">
              <a16:creationId xmlns:a16="http://schemas.microsoft.com/office/drawing/2014/main" id="{756DA8E9-1E3A-4137-AB96-A7AA6D96811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17" name="Text Box 7">
          <a:extLst>
            <a:ext uri="{FF2B5EF4-FFF2-40B4-BE49-F238E27FC236}">
              <a16:creationId xmlns:a16="http://schemas.microsoft.com/office/drawing/2014/main" id="{01B3584A-62F6-46A7-973E-7DF85600E83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18" name="Text Box 7">
          <a:extLst>
            <a:ext uri="{FF2B5EF4-FFF2-40B4-BE49-F238E27FC236}">
              <a16:creationId xmlns:a16="http://schemas.microsoft.com/office/drawing/2014/main" id="{C4BBADBB-6186-46B6-9DCF-7F769C751506}"/>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19" name="Text Box 7">
          <a:extLst>
            <a:ext uri="{FF2B5EF4-FFF2-40B4-BE49-F238E27FC236}">
              <a16:creationId xmlns:a16="http://schemas.microsoft.com/office/drawing/2014/main" id="{30F0208F-CDE3-4699-99F5-E008CFC25F47}"/>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0" name="Text Box 7">
          <a:extLst>
            <a:ext uri="{FF2B5EF4-FFF2-40B4-BE49-F238E27FC236}">
              <a16:creationId xmlns:a16="http://schemas.microsoft.com/office/drawing/2014/main" id="{4CFCCC98-44FE-4639-B3B5-11169FD31D4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1" name="Text Box 7">
          <a:extLst>
            <a:ext uri="{FF2B5EF4-FFF2-40B4-BE49-F238E27FC236}">
              <a16:creationId xmlns:a16="http://schemas.microsoft.com/office/drawing/2014/main" id="{2143B55D-75B4-4F56-A694-CA54057150D5}"/>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2" name="Text Box 7">
          <a:extLst>
            <a:ext uri="{FF2B5EF4-FFF2-40B4-BE49-F238E27FC236}">
              <a16:creationId xmlns:a16="http://schemas.microsoft.com/office/drawing/2014/main" id="{A3671228-8123-4CFC-B81B-A2994E3950DB}"/>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3" name="Text Box 7">
          <a:extLst>
            <a:ext uri="{FF2B5EF4-FFF2-40B4-BE49-F238E27FC236}">
              <a16:creationId xmlns:a16="http://schemas.microsoft.com/office/drawing/2014/main" id="{EF0396AA-A65A-49F6-B3B1-AE551191B5E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4" name="Text Box 7">
          <a:extLst>
            <a:ext uri="{FF2B5EF4-FFF2-40B4-BE49-F238E27FC236}">
              <a16:creationId xmlns:a16="http://schemas.microsoft.com/office/drawing/2014/main" id="{C109255A-C988-4CA2-A863-48D1C008B0AE}"/>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5" name="Text Box 7">
          <a:extLst>
            <a:ext uri="{FF2B5EF4-FFF2-40B4-BE49-F238E27FC236}">
              <a16:creationId xmlns:a16="http://schemas.microsoft.com/office/drawing/2014/main" id="{A9A0C7BD-0A86-46D8-8722-7DBF235B5501}"/>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6" name="Text Box 7">
          <a:extLst>
            <a:ext uri="{FF2B5EF4-FFF2-40B4-BE49-F238E27FC236}">
              <a16:creationId xmlns:a16="http://schemas.microsoft.com/office/drawing/2014/main" id="{4197C321-6E21-443D-827E-5442A189E01D}"/>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127" name="Text Box 7">
          <a:extLst>
            <a:ext uri="{FF2B5EF4-FFF2-40B4-BE49-F238E27FC236}">
              <a16:creationId xmlns:a16="http://schemas.microsoft.com/office/drawing/2014/main" id="{1948CEA4-22D3-48EE-AD5C-F08054FD114C}"/>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200271</xdr:rowOff>
    </xdr:from>
    <xdr:to>
      <xdr:col>19</xdr:col>
      <xdr:colOff>1155990</xdr:colOff>
      <xdr:row>22</xdr:row>
      <xdr:rowOff>200271</xdr:rowOff>
    </xdr:to>
    <xdr:sp macro="[1]!mostrarControlesExistentes" textlink="">
      <xdr:nvSpPr>
        <xdr:cNvPr id="12856" name="Text Box 7">
          <a:extLst>
            <a:ext uri="{FF2B5EF4-FFF2-40B4-BE49-F238E27FC236}">
              <a16:creationId xmlns:a16="http://schemas.microsoft.com/office/drawing/2014/main" id="{758F592E-D6CB-4321-813E-B8901B1FD814}"/>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57" name="Text Box 7">
          <a:extLst>
            <a:ext uri="{FF2B5EF4-FFF2-40B4-BE49-F238E27FC236}">
              <a16:creationId xmlns:a16="http://schemas.microsoft.com/office/drawing/2014/main" id="{4B9241D5-ABD1-44A5-B339-9FBBFE32490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58" name="Text Box 7">
          <a:extLst>
            <a:ext uri="{FF2B5EF4-FFF2-40B4-BE49-F238E27FC236}">
              <a16:creationId xmlns:a16="http://schemas.microsoft.com/office/drawing/2014/main" id="{29357B21-53DB-45F8-B394-E6ED0E2AEE6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59" name="Text Box 7">
          <a:extLst>
            <a:ext uri="{FF2B5EF4-FFF2-40B4-BE49-F238E27FC236}">
              <a16:creationId xmlns:a16="http://schemas.microsoft.com/office/drawing/2014/main" id="{8FEC31EC-FB6C-4B34-9E5E-F1B06161192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0" name="Text Box 7">
          <a:extLst>
            <a:ext uri="{FF2B5EF4-FFF2-40B4-BE49-F238E27FC236}">
              <a16:creationId xmlns:a16="http://schemas.microsoft.com/office/drawing/2014/main" id="{DE65FD56-ADB9-46E9-A24C-E5F99FADE1F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1" name="Text Box 7">
          <a:extLst>
            <a:ext uri="{FF2B5EF4-FFF2-40B4-BE49-F238E27FC236}">
              <a16:creationId xmlns:a16="http://schemas.microsoft.com/office/drawing/2014/main" id="{E1D0A21E-82EF-48D4-99BD-53761B2DBD8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2" name="Text Box 7">
          <a:extLst>
            <a:ext uri="{FF2B5EF4-FFF2-40B4-BE49-F238E27FC236}">
              <a16:creationId xmlns:a16="http://schemas.microsoft.com/office/drawing/2014/main" id="{DF9E86D2-0E81-41BD-9905-C329688EE24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3" name="Text Box 7">
          <a:extLst>
            <a:ext uri="{FF2B5EF4-FFF2-40B4-BE49-F238E27FC236}">
              <a16:creationId xmlns:a16="http://schemas.microsoft.com/office/drawing/2014/main" id="{614FF75B-B986-4BEF-A82B-E5287148A2D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4" name="Text Box 7">
          <a:extLst>
            <a:ext uri="{FF2B5EF4-FFF2-40B4-BE49-F238E27FC236}">
              <a16:creationId xmlns:a16="http://schemas.microsoft.com/office/drawing/2014/main" id="{D9E4B712-B43A-4E36-8A10-BAA9D6B0471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5" name="Text Box 7">
          <a:extLst>
            <a:ext uri="{FF2B5EF4-FFF2-40B4-BE49-F238E27FC236}">
              <a16:creationId xmlns:a16="http://schemas.microsoft.com/office/drawing/2014/main" id="{5A2CD187-F004-4FC6-BE44-06B41E1F65C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6" name="Text Box 7">
          <a:extLst>
            <a:ext uri="{FF2B5EF4-FFF2-40B4-BE49-F238E27FC236}">
              <a16:creationId xmlns:a16="http://schemas.microsoft.com/office/drawing/2014/main" id="{792A72ED-B990-4E56-8D2E-6FB9B083175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7" name="Text Box 7">
          <a:extLst>
            <a:ext uri="{FF2B5EF4-FFF2-40B4-BE49-F238E27FC236}">
              <a16:creationId xmlns:a16="http://schemas.microsoft.com/office/drawing/2014/main" id="{5C238967-97C6-4ABF-B9A1-79F5866E6BE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8" name="Text Box 7">
          <a:extLst>
            <a:ext uri="{FF2B5EF4-FFF2-40B4-BE49-F238E27FC236}">
              <a16:creationId xmlns:a16="http://schemas.microsoft.com/office/drawing/2014/main" id="{0A45E6D5-A008-485C-8EC9-D1FC65D553C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69" name="Text Box 7">
          <a:extLst>
            <a:ext uri="{FF2B5EF4-FFF2-40B4-BE49-F238E27FC236}">
              <a16:creationId xmlns:a16="http://schemas.microsoft.com/office/drawing/2014/main" id="{97B39E39-98F3-4E9B-8D8B-8387711956A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0" name="Text Box 7">
          <a:extLst>
            <a:ext uri="{FF2B5EF4-FFF2-40B4-BE49-F238E27FC236}">
              <a16:creationId xmlns:a16="http://schemas.microsoft.com/office/drawing/2014/main" id="{90ED2AE1-38FC-4053-81AC-323CF392906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1" name="Text Box 7">
          <a:extLst>
            <a:ext uri="{FF2B5EF4-FFF2-40B4-BE49-F238E27FC236}">
              <a16:creationId xmlns:a16="http://schemas.microsoft.com/office/drawing/2014/main" id="{1B4B0FF5-A3B2-4B91-AE9D-3E08AE832D1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2" name="Text Box 7">
          <a:extLst>
            <a:ext uri="{FF2B5EF4-FFF2-40B4-BE49-F238E27FC236}">
              <a16:creationId xmlns:a16="http://schemas.microsoft.com/office/drawing/2014/main" id="{B0FFE180-8D37-4E09-A05E-79E68FA24ED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3" name="Text Box 7">
          <a:extLst>
            <a:ext uri="{FF2B5EF4-FFF2-40B4-BE49-F238E27FC236}">
              <a16:creationId xmlns:a16="http://schemas.microsoft.com/office/drawing/2014/main" id="{D3BD0E02-0E1E-42A2-A72B-8DAEA53D3CE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4" name="Text Box 7">
          <a:extLst>
            <a:ext uri="{FF2B5EF4-FFF2-40B4-BE49-F238E27FC236}">
              <a16:creationId xmlns:a16="http://schemas.microsoft.com/office/drawing/2014/main" id="{8CD476A4-2C8B-4E07-9676-B2EA7DDF88D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5" name="Text Box 7">
          <a:extLst>
            <a:ext uri="{FF2B5EF4-FFF2-40B4-BE49-F238E27FC236}">
              <a16:creationId xmlns:a16="http://schemas.microsoft.com/office/drawing/2014/main" id="{C77C49FD-FD8B-46A0-943F-776F59D497F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6" name="Text Box 7">
          <a:extLst>
            <a:ext uri="{FF2B5EF4-FFF2-40B4-BE49-F238E27FC236}">
              <a16:creationId xmlns:a16="http://schemas.microsoft.com/office/drawing/2014/main" id="{610150FC-2726-4366-B2F4-90B183D3381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7" name="Text Box 7">
          <a:extLst>
            <a:ext uri="{FF2B5EF4-FFF2-40B4-BE49-F238E27FC236}">
              <a16:creationId xmlns:a16="http://schemas.microsoft.com/office/drawing/2014/main" id="{2F02E0B3-8165-4E2F-AFF3-FC77BEC3F3D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8" name="Text Box 7">
          <a:extLst>
            <a:ext uri="{FF2B5EF4-FFF2-40B4-BE49-F238E27FC236}">
              <a16:creationId xmlns:a16="http://schemas.microsoft.com/office/drawing/2014/main" id="{EFD3333A-0E08-430A-9B49-CEEB5E849A6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79" name="Text Box 7">
          <a:extLst>
            <a:ext uri="{FF2B5EF4-FFF2-40B4-BE49-F238E27FC236}">
              <a16:creationId xmlns:a16="http://schemas.microsoft.com/office/drawing/2014/main" id="{9E8ECA33-8338-451A-BA6B-9139C3FB7C0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0" name="Text Box 7">
          <a:extLst>
            <a:ext uri="{FF2B5EF4-FFF2-40B4-BE49-F238E27FC236}">
              <a16:creationId xmlns:a16="http://schemas.microsoft.com/office/drawing/2014/main" id="{F05B0373-E5D3-415F-AC0D-A586259B8EB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1" name="Text Box 7">
          <a:extLst>
            <a:ext uri="{FF2B5EF4-FFF2-40B4-BE49-F238E27FC236}">
              <a16:creationId xmlns:a16="http://schemas.microsoft.com/office/drawing/2014/main" id="{9CD19C32-FDE2-4987-B530-731B5462D31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2" name="Text Box 7">
          <a:extLst>
            <a:ext uri="{FF2B5EF4-FFF2-40B4-BE49-F238E27FC236}">
              <a16:creationId xmlns:a16="http://schemas.microsoft.com/office/drawing/2014/main" id="{A6479819-E446-4237-8F7D-0245F29658C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3" name="Text Box 7">
          <a:extLst>
            <a:ext uri="{FF2B5EF4-FFF2-40B4-BE49-F238E27FC236}">
              <a16:creationId xmlns:a16="http://schemas.microsoft.com/office/drawing/2014/main" id="{8914F7AD-ECEA-4334-AB80-BD557830D35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4" name="Text Box 7">
          <a:extLst>
            <a:ext uri="{FF2B5EF4-FFF2-40B4-BE49-F238E27FC236}">
              <a16:creationId xmlns:a16="http://schemas.microsoft.com/office/drawing/2014/main" id="{3BF5BEBA-4CC5-477B-AB3B-9397DDA63DD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5" name="Text Box 7">
          <a:extLst>
            <a:ext uri="{FF2B5EF4-FFF2-40B4-BE49-F238E27FC236}">
              <a16:creationId xmlns:a16="http://schemas.microsoft.com/office/drawing/2014/main" id="{AFEAC82E-6E03-45B6-8575-ABAF568E139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6" name="Text Box 7">
          <a:extLst>
            <a:ext uri="{FF2B5EF4-FFF2-40B4-BE49-F238E27FC236}">
              <a16:creationId xmlns:a16="http://schemas.microsoft.com/office/drawing/2014/main" id="{96702D71-2D2E-481D-ACEB-6BA748AEAAB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7" name="Text Box 7">
          <a:extLst>
            <a:ext uri="{FF2B5EF4-FFF2-40B4-BE49-F238E27FC236}">
              <a16:creationId xmlns:a16="http://schemas.microsoft.com/office/drawing/2014/main" id="{68A3D58A-CFC9-4E4C-927D-E1EEEA030ED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8" name="Text Box 7">
          <a:extLst>
            <a:ext uri="{FF2B5EF4-FFF2-40B4-BE49-F238E27FC236}">
              <a16:creationId xmlns:a16="http://schemas.microsoft.com/office/drawing/2014/main" id="{78860138-5721-4E22-8E87-633BD7535D3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89" name="Text Box 7">
          <a:extLst>
            <a:ext uri="{FF2B5EF4-FFF2-40B4-BE49-F238E27FC236}">
              <a16:creationId xmlns:a16="http://schemas.microsoft.com/office/drawing/2014/main" id="{88C9BA05-6C63-4D48-BE16-6B7C4666AD0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0" name="Text Box 7">
          <a:extLst>
            <a:ext uri="{FF2B5EF4-FFF2-40B4-BE49-F238E27FC236}">
              <a16:creationId xmlns:a16="http://schemas.microsoft.com/office/drawing/2014/main" id="{AB75E773-5978-4495-B70A-C78E2458BBA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1" name="Text Box 7">
          <a:extLst>
            <a:ext uri="{FF2B5EF4-FFF2-40B4-BE49-F238E27FC236}">
              <a16:creationId xmlns:a16="http://schemas.microsoft.com/office/drawing/2014/main" id="{CEA5791D-1E71-4D43-98EA-159CBA355A8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2" name="Text Box 7">
          <a:extLst>
            <a:ext uri="{FF2B5EF4-FFF2-40B4-BE49-F238E27FC236}">
              <a16:creationId xmlns:a16="http://schemas.microsoft.com/office/drawing/2014/main" id="{642865CC-EBE1-48DC-8AE7-DFCC5915A77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3" name="Text Box 7">
          <a:extLst>
            <a:ext uri="{FF2B5EF4-FFF2-40B4-BE49-F238E27FC236}">
              <a16:creationId xmlns:a16="http://schemas.microsoft.com/office/drawing/2014/main" id="{8A0C57FB-DB59-47B4-844A-945B219F264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4" name="Text Box 7">
          <a:extLst>
            <a:ext uri="{FF2B5EF4-FFF2-40B4-BE49-F238E27FC236}">
              <a16:creationId xmlns:a16="http://schemas.microsoft.com/office/drawing/2014/main" id="{D4AD4F23-A6ED-460A-A59F-9C93D2B530D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5" name="Text Box 7">
          <a:extLst>
            <a:ext uri="{FF2B5EF4-FFF2-40B4-BE49-F238E27FC236}">
              <a16:creationId xmlns:a16="http://schemas.microsoft.com/office/drawing/2014/main" id="{DC2210FF-5318-4492-816C-3FA1FDC2A53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6" name="Text Box 7">
          <a:extLst>
            <a:ext uri="{FF2B5EF4-FFF2-40B4-BE49-F238E27FC236}">
              <a16:creationId xmlns:a16="http://schemas.microsoft.com/office/drawing/2014/main" id="{B3BDED30-A304-4E2D-B536-A4E95E9D699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7" name="Text Box 7">
          <a:extLst>
            <a:ext uri="{FF2B5EF4-FFF2-40B4-BE49-F238E27FC236}">
              <a16:creationId xmlns:a16="http://schemas.microsoft.com/office/drawing/2014/main" id="{7449F884-45AA-4723-9768-6146D1301D8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8" name="Text Box 7">
          <a:extLst>
            <a:ext uri="{FF2B5EF4-FFF2-40B4-BE49-F238E27FC236}">
              <a16:creationId xmlns:a16="http://schemas.microsoft.com/office/drawing/2014/main" id="{C52ECAB7-E8BB-4F50-89C4-B04B12786A0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899" name="Text Box 7">
          <a:extLst>
            <a:ext uri="{FF2B5EF4-FFF2-40B4-BE49-F238E27FC236}">
              <a16:creationId xmlns:a16="http://schemas.microsoft.com/office/drawing/2014/main" id="{EE195BF3-B9DB-42AE-9226-39861149763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0" name="Text Box 7">
          <a:extLst>
            <a:ext uri="{FF2B5EF4-FFF2-40B4-BE49-F238E27FC236}">
              <a16:creationId xmlns:a16="http://schemas.microsoft.com/office/drawing/2014/main" id="{C22115EF-3C11-4FB7-A9E7-60CAF9B5629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1" name="Text Box 7">
          <a:extLst>
            <a:ext uri="{FF2B5EF4-FFF2-40B4-BE49-F238E27FC236}">
              <a16:creationId xmlns:a16="http://schemas.microsoft.com/office/drawing/2014/main" id="{2530E555-1EFB-4516-9C8B-824E08FD3F3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2" name="Text Box 7">
          <a:extLst>
            <a:ext uri="{FF2B5EF4-FFF2-40B4-BE49-F238E27FC236}">
              <a16:creationId xmlns:a16="http://schemas.microsoft.com/office/drawing/2014/main" id="{93C44732-06B0-4739-9CE0-0809AB84898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3" name="Text Box 7">
          <a:extLst>
            <a:ext uri="{FF2B5EF4-FFF2-40B4-BE49-F238E27FC236}">
              <a16:creationId xmlns:a16="http://schemas.microsoft.com/office/drawing/2014/main" id="{7BEA8C8A-32EF-4485-AEE8-E274C3A0AA8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4" name="Text Box 7">
          <a:extLst>
            <a:ext uri="{FF2B5EF4-FFF2-40B4-BE49-F238E27FC236}">
              <a16:creationId xmlns:a16="http://schemas.microsoft.com/office/drawing/2014/main" id="{4C24C022-1DC2-439E-A567-A119784D9B2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5" name="Text Box 7">
          <a:extLst>
            <a:ext uri="{FF2B5EF4-FFF2-40B4-BE49-F238E27FC236}">
              <a16:creationId xmlns:a16="http://schemas.microsoft.com/office/drawing/2014/main" id="{78CB1AB9-A4E5-4A10-976A-DF1376B5A72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6" name="Text Box 7">
          <a:extLst>
            <a:ext uri="{FF2B5EF4-FFF2-40B4-BE49-F238E27FC236}">
              <a16:creationId xmlns:a16="http://schemas.microsoft.com/office/drawing/2014/main" id="{C1D2C97D-53ED-4870-99C8-2F0AB43E95A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7" name="Text Box 7">
          <a:extLst>
            <a:ext uri="{FF2B5EF4-FFF2-40B4-BE49-F238E27FC236}">
              <a16:creationId xmlns:a16="http://schemas.microsoft.com/office/drawing/2014/main" id="{F093575E-FC51-490A-82E5-0D508D48B5E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8" name="Text Box 7">
          <a:extLst>
            <a:ext uri="{FF2B5EF4-FFF2-40B4-BE49-F238E27FC236}">
              <a16:creationId xmlns:a16="http://schemas.microsoft.com/office/drawing/2014/main" id="{CCFEDEB8-DE8B-4990-9BFC-215AFDE7A58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09" name="Text Box 7">
          <a:extLst>
            <a:ext uri="{FF2B5EF4-FFF2-40B4-BE49-F238E27FC236}">
              <a16:creationId xmlns:a16="http://schemas.microsoft.com/office/drawing/2014/main" id="{0260B297-19E6-4629-8A31-1A542AED73A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0" name="Text Box 7">
          <a:extLst>
            <a:ext uri="{FF2B5EF4-FFF2-40B4-BE49-F238E27FC236}">
              <a16:creationId xmlns:a16="http://schemas.microsoft.com/office/drawing/2014/main" id="{1A3273C9-17DF-43A1-ABFF-7F6B4E737AC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1" name="Text Box 7">
          <a:extLst>
            <a:ext uri="{FF2B5EF4-FFF2-40B4-BE49-F238E27FC236}">
              <a16:creationId xmlns:a16="http://schemas.microsoft.com/office/drawing/2014/main" id="{55FD564C-A8C4-4C20-B4FD-89D994E0D3F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2" name="Text Box 7">
          <a:extLst>
            <a:ext uri="{FF2B5EF4-FFF2-40B4-BE49-F238E27FC236}">
              <a16:creationId xmlns:a16="http://schemas.microsoft.com/office/drawing/2014/main" id="{68526E3C-CECE-4AF0-A4B6-F0C7A10C991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3" name="Text Box 7">
          <a:extLst>
            <a:ext uri="{FF2B5EF4-FFF2-40B4-BE49-F238E27FC236}">
              <a16:creationId xmlns:a16="http://schemas.microsoft.com/office/drawing/2014/main" id="{4012C041-AE93-4773-B329-8C713A6E654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4" name="Text Box 7">
          <a:extLst>
            <a:ext uri="{FF2B5EF4-FFF2-40B4-BE49-F238E27FC236}">
              <a16:creationId xmlns:a16="http://schemas.microsoft.com/office/drawing/2014/main" id="{2E35C978-D9B4-4BD4-B463-287D015F49B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5" name="Text Box 7">
          <a:extLst>
            <a:ext uri="{FF2B5EF4-FFF2-40B4-BE49-F238E27FC236}">
              <a16:creationId xmlns:a16="http://schemas.microsoft.com/office/drawing/2014/main" id="{3A1E1388-B94D-49D4-81C1-9A73BC7FC75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6" name="Text Box 7">
          <a:extLst>
            <a:ext uri="{FF2B5EF4-FFF2-40B4-BE49-F238E27FC236}">
              <a16:creationId xmlns:a16="http://schemas.microsoft.com/office/drawing/2014/main" id="{05F7B25E-F9AA-4140-8CA7-B448C372DE4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7" name="Text Box 7">
          <a:extLst>
            <a:ext uri="{FF2B5EF4-FFF2-40B4-BE49-F238E27FC236}">
              <a16:creationId xmlns:a16="http://schemas.microsoft.com/office/drawing/2014/main" id="{02DA8FAC-DAB2-4F03-A12C-522118F21E5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8" name="Text Box 7">
          <a:extLst>
            <a:ext uri="{FF2B5EF4-FFF2-40B4-BE49-F238E27FC236}">
              <a16:creationId xmlns:a16="http://schemas.microsoft.com/office/drawing/2014/main" id="{3D7BCB20-9B58-46CD-B728-E4658E87AD5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19" name="Text Box 7">
          <a:extLst>
            <a:ext uri="{FF2B5EF4-FFF2-40B4-BE49-F238E27FC236}">
              <a16:creationId xmlns:a16="http://schemas.microsoft.com/office/drawing/2014/main" id="{B12AC216-664D-4220-A42F-2DD162D5A89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0" name="Text Box 7">
          <a:extLst>
            <a:ext uri="{FF2B5EF4-FFF2-40B4-BE49-F238E27FC236}">
              <a16:creationId xmlns:a16="http://schemas.microsoft.com/office/drawing/2014/main" id="{031A4471-F115-4609-B65D-F5293E5BAEC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1" name="Text Box 7">
          <a:extLst>
            <a:ext uri="{FF2B5EF4-FFF2-40B4-BE49-F238E27FC236}">
              <a16:creationId xmlns:a16="http://schemas.microsoft.com/office/drawing/2014/main" id="{EB5CAB36-8B23-472F-AB3C-0DE327A2A26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2" name="Text Box 7">
          <a:extLst>
            <a:ext uri="{FF2B5EF4-FFF2-40B4-BE49-F238E27FC236}">
              <a16:creationId xmlns:a16="http://schemas.microsoft.com/office/drawing/2014/main" id="{B0528FAD-BD6E-45D6-BC78-B76ADE87291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3" name="Text Box 7">
          <a:extLst>
            <a:ext uri="{FF2B5EF4-FFF2-40B4-BE49-F238E27FC236}">
              <a16:creationId xmlns:a16="http://schemas.microsoft.com/office/drawing/2014/main" id="{DFA5667A-8D20-4A41-AA26-2A7478D4F70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4" name="Text Box 7">
          <a:extLst>
            <a:ext uri="{FF2B5EF4-FFF2-40B4-BE49-F238E27FC236}">
              <a16:creationId xmlns:a16="http://schemas.microsoft.com/office/drawing/2014/main" id="{8CFF6748-0D5C-4B31-A510-5DE20B5957D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5" name="Text Box 7">
          <a:extLst>
            <a:ext uri="{FF2B5EF4-FFF2-40B4-BE49-F238E27FC236}">
              <a16:creationId xmlns:a16="http://schemas.microsoft.com/office/drawing/2014/main" id="{B93CA0D4-E834-451E-90BC-1E84A0292A9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6" name="Text Box 7">
          <a:extLst>
            <a:ext uri="{FF2B5EF4-FFF2-40B4-BE49-F238E27FC236}">
              <a16:creationId xmlns:a16="http://schemas.microsoft.com/office/drawing/2014/main" id="{DF342225-88AF-403F-A736-73C168EF5A1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7" name="Text Box 7">
          <a:extLst>
            <a:ext uri="{FF2B5EF4-FFF2-40B4-BE49-F238E27FC236}">
              <a16:creationId xmlns:a16="http://schemas.microsoft.com/office/drawing/2014/main" id="{A1FF98FE-FFEB-4A6E-A609-671AFD7DF10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8" name="Text Box 7">
          <a:extLst>
            <a:ext uri="{FF2B5EF4-FFF2-40B4-BE49-F238E27FC236}">
              <a16:creationId xmlns:a16="http://schemas.microsoft.com/office/drawing/2014/main" id="{2179E80F-7D0C-4DF7-A7B8-0E382B312E8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29" name="Text Box 7">
          <a:extLst>
            <a:ext uri="{FF2B5EF4-FFF2-40B4-BE49-F238E27FC236}">
              <a16:creationId xmlns:a16="http://schemas.microsoft.com/office/drawing/2014/main" id="{4199E4B8-D243-476B-B628-BA666DECA71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0" name="Text Box 7">
          <a:extLst>
            <a:ext uri="{FF2B5EF4-FFF2-40B4-BE49-F238E27FC236}">
              <a16:creationId xmlns:a16="http://schemas.microsoft.com/office/drawing/2014/main" id="{A13CD460-1F7E-4C15-8338-D76A109413B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1" name="Text Box 7">
          <a:extLst>
            <a:ext uri="{FF2B5EF4-FFF2-40B4-BE49-F238E27FC236}">
              <a16:creationId xmlns:a16="http://schemas.microsoft.com/office/drawing/2014/main" id="{5AE9CD5B-D18D-4A47-A58E-D49F319CAB7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2" name="Text Box 7">
          <a:extLst>
            <a:ext uri="{FF2B5EF4-FFF2-40B4-BE49-F238E27FC236}">
              <a16:creationId xmlns:a16="http://schemas.microsoft.com/office/drawing/2014/main" id="{488E156A-7899-4C6B-A91F-3D670D1E923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3" name="Text Box 7">
          <a:extLst>
            <a:ext uri="{FF2B5EF4-FFF2-40B4-BE49-F238E27FC236}">
              <a16:creationId xmlns:a16="http://schemas.microsoft.com/office/drawing/2014/main" id="{31D62B91-1525-4F24-9398-9760CDC4DAD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4" name="Text Box 7">
          <a:extLst>
            <a:ext uri="{FF2B5EF4-FFF2-40B4-BE49-F238E27FC236}">
              <a16:creationId xmlns:a16="http://schemas.microsoft.com/office/drawing/2014/main" id="{815CD0C9-C444-4003-96E6-EB7D8018C1A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5" name="Text Box 7">
          <a:extLst>
            <a:ext uri="{FF2B5EF4-FFF2-40B4-BE49-F238E27FC236}">
              <a16:creationId xmlns:a16="http://schemas.microsoft.com/office/drawing/2014/main" id="{A1E3D024-4F12-4562-9371-699594732AD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6" name="Text Box 7">
          <a:extLst>
            <a:ext uri="{FF2B5EF4-FFF2-40B4-BE49-F238E27FC236}">
              <a16:creationId xmlns:a16="http://schemas.microsoft.com/office/drawing/2014/main" id="{A7C5E85D-BEBA-48F3-B988-361307CDB71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7" name="Text Box 7">
          <a:extLst>
            <a:ext uri="{FF2B5EF4-FFF2-40B4-BE49-F238E27FC236}">
              <a16:creationId xmlns:a16="http://schemas.microsoft.com/office/drawing/2014/main" id="{16BFAAB7-1381-4182-8693-A6B2476F54E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8" name="Text Box 7">
          <a:extLst>
            <a:ext uri="{FF2B5EF4-FFF2-40B4-BE49-F238E27FC236}">
              <a16:creationId xmlns:a16="http://schemas.microsoft.com/office/drawing/2014/main" id="{D1B5A446-4788-4B30-94CE-B569AD2174C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39" name="Text Box 7">
          <a:extLst>
            <a:ext uri="{FF2B5EF4-FFF2-40B4-BE49-F238E27FC236}">
              <a16:creationId xmlns:a16="http://schemas.microsoft.com/office/drawing/2014/main" id="{BC915143-1726-4349-8526-318717667F6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0" name="Text Box 7">
          <a:extLst>
            <a:ext uri="{FF2B5EF4-FFF2-40B4-BE49-F238E27FC236}">
              <a16:creationId xmlns:a16="http://schemas.microsoft.com/office/drawing/2014/main" id="{839351BC-E8C7-439A-B95A-F8A3F557D7A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1" name="Text Box 7">
          <a:extLst>
            <a:ext uri="{FF2B5EF4-FFF2-40B4-BE49-F238E27FC236}">
              <a16:creationId xmlns:a16="http://schemas.microsoft.com/office/drawing/2014/main" id="{3DE7B394-E36E-4525-9D6E-292DEB96B3F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2" name="Text Box 7">
          <a:extLst>
            <a:ext uri="{FF2B5EF4-FFF2-40B4-BE49-F238E27FC236}">
              <a16:creationId xmlns:a16="http://schemas.microsoft.com/office/drawing/2014/main" id="{97EA230F-2676-4CC2-B0B9-D6937A925A8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3" name="Text Box 7">
          <a:extLst>
            <a:ext uri="{FF2B5EF4-FFF2-40B4-BE49-F238E27FC236}">
              <a16:creationId xmlns:a16="http://schemas.microsoft.com/office/drawing/2014/main" id="{83771468-2C27-40B4-81B1-8F184FB9F49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4" name="Text Box 7">
          <a:extLst>
            <a:ext uri="{FF2B5EF4-FFF2-40B4-BE49-F238E27FC236}">
              <a16:creationId xmlns:a16="http://schemas.microsoft.com/office/drawing/2014/main" id="{D3080C86-2965-4563-B456-DB207205854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5" name="Text Box 7">
          <a:extLst>
            <a:ext uri="{FF2B5EF4-FFF2-40B4-BE49-F238E27FC236}">
              <a16:creationId xmlns:a16="http://schemas.microsoft.com/office/drawing/2014/main" id="{5F7F9014-4693-4770-9C29-07BF83F97BE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6" name="Text Box 7">
          <a:extLst>
            <a:ext uri="{FF2B5EF4-FFF2-40B4-BE49-F238E27FC236}">
              <a16:creationId xmlns:a16="http://schemas.microsoft.com/office/drawing/2014/main" id="{889A28C7-9579-47B4-8C7A-B4405A692D0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47" name="Text Box 7">
          <a:extLst>
            <a:ext uri="{FF2B5EF4-FFF2-40B4-BE49-F238E27FC236}">
              <a16:creationId xmlns:a16="http://schemas.microsoft.com/office/drawing/2014/main" id="{7267A7C8-9376-40FA-BEC7-9139B5A266E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2948" name="Text Box 7">
          <a:extLst>
            <a:ext uri="{FF2B5EF4-FFF2-40B4-BE49-F238E27FC236}">
              <a16:creationId xmlns:a16="http://schemas.microsoft.com/office/drawing/2014/main" id="{E80D0C92-AB90-403D-A33E-6C1BBD2F2C3A}"/>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2949" name="Text Box 7">
          <a:extLst>
            <a:ext uri="{FF2B5EF4-FFF2-40B4-BE49-F238E27FC236}">
              <a16:creationId xmlns:a16="http://schemas.microsoft.com/office/drawing/2014/main" id="{DAFCF549-C805-40FE-B288-99D7B53E41EF}"/>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2950" name="Text Box 7">
          <a:extLst>
            <a:ext uri="{FF2B5EF4-FFF2-40B4-BE49-F238E27FC236}">
              <a16:creationId xmlns:a16="http://schemas.microsoft.com/office/drawing/2014/main" id="{6CDAF02C-8DA1-45C0-81DC-18B922A33F91}"/>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2951" name="Text Box 7">
          <a:extLst>
            <a:ext uri="{FF2B5EF4-FFF2-40B4-BE49-F238E27FC236}">
              <a16:creationId xmlns:a16="http://schemas.microsoft.com/office/drawing/2014/main" id="{CE6AAA20-CEA5-4488-95DD-F5A7558549AC}"/>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2952" name="Text Box 7">
          <a:extLst>
            <a:ext uri="{FF2B5EF4-FFF2-40B4-BE49-F238E27FC236}">
              <a16:creationId xmlns:a16="http://schemas.microsoft.com/office/drawing/2014/main" id="{EEC4DB1C-599D-4729-96DD-DBB63F82701D}"/>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3" name="Text Box 7">
          <a:extLst>
            <a:ext uri="{FF2B5EF4-FFF2-40B4-BE49-F238E27FC236}">
              <a16:creationId xmlns:a16="http://schemas.microsoft.com/office/drawing/2014/main" id="{0646F018-4F54-4383-929F-98358563B18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4" name="Text Box 7">
          <a:extLst>
            <a:ext uri="{FF2B5EF4-FFF2-40B4-BE49-F238E27FC236}">
              <a16:creationId xmlns:a16="http://schemas.microsoft.com/office/drawing/2014/main" id="{1B1E8653-62F1-4D3F-999C-604C4477CD1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5" name="Text Box 7">
          <a:extLst>
            <a:ext uri="{FF2B5EF4-FFF2-40B4-BE49-F238E27FC236}">
              <a16:creationId xmlns:a16="http://schemas.microsoft.com/office/drawing/2014/main" id="{E8FE09E8-F592-40E3-9E27-1EAB22CA855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6" name="Text Box 7">
          <a:extLst>
            <a:ext uri="{FF2B5EF4-FFF2-40B4-BE49-F238E27FC236}">
              <a16:creationId xmlns:a16="http://schemas.microsoft.com/office/drawing/2014/main" id="{CA552C58-652F-4AFD-8D0B-F1AD540C06A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7" name="Text Box 7">
          <a:extLst>
            <a:ext uri="{FF2B5EF4-FFF2-40B4-BE49-F238E27FC236}">
              <a16:creationId xmlns:a16="http://schemas.microsoft.com/office/drawing/2014/main" id="{3F11529F-160C-4ED5-9C6A-213B79B5B39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8" name="Text Box 7">
          <a:extLst>
            <a:ext uri="{FF2B5EF4-FFF2-40B4-BE49-F238E27FC236}">
              <a16:creationId xmlns:a16="http://schemas.microsoft.com/office/drawing/2014/main" id="{3322E03A-CD8E-4357-9E37-21AD61E3E08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59" name="Text Box 7">
          <a:extLst>
            <a:ext uri="{FF2B5EF4-FFF2-40B4-BE49-F238E27FC236}">
              <a16:creationId xmlns:a16="http://schemas.microsoft.com/office/drawing/2014/main" id="{814C5F96-61F0-491F-904D-80AFAEDDC5B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0" name="Text Box 7">
          <a:extLst>
            <a:ext uri="{FF2B5EF4-FFF2-40B4-BE49-F238E27FC236}">
              <a16:creationId xmlns:a16="http://schemas.microsoft.com/office/drawing/2014/main" id="{0078E422-73EA-4034-BC72-F5D7D119751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1" name="Text Box 7">
          <a:extLst>
            <a:ext uri="{FF2B5EF4-FFF2-40B4-BE49-F238E27FC236}">
              <a16:creationId xmlns:a16="http://schemas.microsoft.com/office/drawing/2014/main" id="{4DFF07EF-7055-449C-BDCB-D6D51C45FD6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2" name="Text Box 7">
          <a:extLst>
            <a:ext uri="{FF2B5EF4-FFF2-40B4-BE49-F238E27FC236}">
              <a16:creationId xmlns:a16="http://schemas.microsoft.com/office/drawing/2014/main" id="{3369A495-9085-41E3-8B7F-159E45A2D30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3" name="Text Box 7">
          <a:extLst>
            <a:ext uri="{FF2B5EF4-FFF2-40B4-BE49-F238E27FC236}">
              <a16:creationId xmlns:a16="http://schemas.microsoft.com/office/drawing/2014/main" id="{75EC0F85-FEE5-4BB8-9F75-A6E321F6F9A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4" name="Text Box 7">
          <a:extLst>
            <a:ext uri="{FF2B5EF4-FFF2-40B4-BE49-F238E27FC236}">
              <a16:creationId xmlns:a16="http://schemas.microsoft.com/office/drawing/2014/main" id="{C9DC3104-CCD4-4C5C-83B4-CCFFAD22E82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5" name="Text Box 7">
          <a:extLst>
            <a:ext uri="{FF2B5EF4-FFF2-40B4-BE49-F238E27FC236}">
              <a16:creationId xmlns:a16="http://schemas.microsoft.com/office/drawing/2014/main" id="{E01D1A6C-AA5E-42E7-91EC-6894F5B268F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6" name="Text Box 7">
          <a:extLst>
            <a:ext uri="{FF2B5EF4-FFF2-40B4-BE49-F238E27FC236}">
              <a16:creationId xmlns:a16="http://schemas.microsoft.com/office/drawing/2014/main" id="{9EDA660D-6D2A-4D13-8B73-9D57AFDC7A1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7" name="Text Box 7">
          <a:extLst>
            <a:ext uri="{FF2B5EF4-FFF2-40B4-BE49-F238E27FC236}">
              <a16:creationId xmlns:a16="http://schemas.microsoft.com/office/drawing/2014/main" id="{C2BEB17F-A2F5-4DFC-9AF3-FAD0D63CADF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8" name="Text Box 7">
          <a:extLst>
            <a:ext uri="{FF2B5EF4-FFF2-40B4-BE49-F238E27FC236}">
              <a16:creationId xmlns:a16="http://schemas.microsoft.com/office/drawing/2014/main" id="{D04BCEFE-C3AF-469F-AD7B-F63C3078A3F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69" name="Text Box 7">
          <a:extLst>
            <a:ext uri="{FF2B5EF4-FFF2-40B4-BE49-F238E27FC236}">
              <a16:creationId xmlns:a16="http://schemas.microsoft.com/office/drawing/2014/main" id="{1485BD30-1D26-49F8-9493-DF7C3BC403C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0" name="Text Box 7">
          <a:extLst>
            <a:ext uri="{FF2B5EF4-FFF2-40B4-BE49-F238E27FC236}">
              <a16:creationId xmlns:a16="http://schemas.microsoft.com/office/drawing/2014/main" id="{3E64F9BB-1E5C-4022-9CA3-A71962EC377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1" name="Text Box 7">
          <a:extLst>
            <a:ext uri="{FF2B5EF4-FFF2-40B4-BE49-F238E27FC236}">
              <a16:creationId xmlns:a16="http://schemas.microsoft.com/office/drawing/2014/main" id="{9E85139B-C0F0-456E-ACA0-CADF2D6470D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2" name="Text Box 7">
          <a:extLst>
            <a:ext uri="{FF2B5EF4-FFF2-40B4-BE49-F238E27FC236}">
              <a16:creationId xmlns:a16="http://schemas.microsoft.com/office/drawing/2014/main" id="{B6F06FFA-573E-4B90-9232-653786BFB41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3" name="Text Box 7">
          <a:extLst>
            <a:ext uri="{FF2B5EF4-FFF2-40B4-BE49-F238E27FC236}">
              <a16:creationId xmlns:a16="http://schemas.microsoft.com/office/drawing/2014/main" id="{D529E369-E4A6-4052-95DF-AFFB61178AB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4" name="Text Box 7">
          <a:extLst>
            <a:ext uri="{FF2B5EF4-FFF2-40B4-BE49-F238E27FC236}">
              <a16:creationId xmlns:a16="http://schemas.microsoft.com/office/drawing/2014/main" id="{8D83A46B-C693-401A-AE54-B54B73768B5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5" name="Text Box 7">
          <a:extLst>
            <a:ext uri="{FF2B5EF4-FFF2-40B4-BE49-F238E27FC236}">
              <a16:creationId xmlns:a16="http://schemas.microsoft.com/office/drawing/2014/main" id="{2063D109-543D-4ED1-9FB9-6EDFB81A84B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6" name="Text Box 7">
          <a:extLst>
            <a:ext uri="{FF2B5EF4-FFF2-40B4-BE49-F238E27FC236}">
              <a16:creationId xmlns:a16="http://schemas.microsoft.com/office/drawing/2014/main" id="{2B6C4F62-A852-4DFC-AAC6-853CC66BFED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7" name="Text Box 7">
          <a:extLst>
            <a:ext uri="{FF2B5EF4-FFF2-40B4-BE49-F238E27FC236}">
              <a16:creationId xmlns:a16="http://schemas.microsoft.com/office/drawing/2014/main" id="{E695A7F5-37AD-49B3-B9D2-9A0B9477C64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8" name="Text Box 7">
          <a:extLst>
            <a:ext uri="{FF2B5EF4-FFF2-40B4-BE49-F238E27FC236}">
              <a16:creationId xmlns:a16="http://schemas.microsoft.com/office/drawing/2014/main" id="{0E9D1152-26C9-4A30-972A-C521F07C523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79" name="Text Box 7">
          <a:extLst>
            <a:ext uri="{FF2B5EF4-FFF2-40B4-BE49-F238E27FC236}">
              <a16:creationId xmlns:a16="http://schemas.microsoft.com/office/drawing/2014/main" id="{87F2DDFC-C9AB-49EE-BDBF-6E1EB4DBDD7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0" name="Text Box 7">
          <a:extLst>
            <a:ext uri="{FF2B5EF4-FFF2-40B4-BE49-F238E27FC236}">
              <a16:creationId xmlns:a16="http://schemas.microsoft.com/office/drawing/2014/main" id="{FF39B6FF-D3B5-4E49-849A-62A7B972FA2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1" name="Text Box 7">
          <a:extLst>
            <a:ext uri="{FF2B5EF4-FFF2-40B4-BE49-F238E27FC236}">
              <a16:creationId xmlns:a16="http://schemas.microsoft.com/office/drawing/2014/main" id="{4BCE8E57-B897-47EB-836F-C399200A9BA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2" name="Text Box 7">
          <a:extLst>
            <a:ext uri="{FF2B5EF4-FFF2-40B4-BE49-F238E27FC236}">
              <a16:creationId xmlns:a16="http://schemas.microsoft.com/office/drawing/2014/main" id="{DD5EBB84-9B9D-470D-B166-4EC8EC6D2E9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3" name="Text Box 7">
          <a:extLst>
            <a:ext uri="{FF2B5EF4-FFF2-40B4-BE49-F238E27FC236}">
              <a16:creationId xmlns:a16="http://schemas.microsoft.com/office/drawing/2014/main" id="{7C6626EE-D0E3-4DE1-A0E0-7297F2182A4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4" name="Text Box 7">
          <a:extLst>
            <a:ext uri="{FF2B5EF4-FFF2-40B4-BE49-F238E27FC236}">
              <a16:creationId xmlns:a16="http://schemas.microsoft.com/office/drawing/2014/main" id="{D6AE4F80-FADE-41AD-838C-535322AAB92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5" name="Text Box 7">
          <a:extLst>
            <a:ext uri="{FF2B5EF4-FFF2-40B4-BE49-F238E27FC236}">
              <a16:creationId xmlns:a16="http://schemas.microsoft.com/office/drawing/2014/main" id="{9139D9F4-2670-4A2C-B21A-95114C22186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6" name="Text Box 7">
          <a:extLst>
            <a:ext uri="{FF2B5EF4-FFF2-40B4-BE49-F238E27FC236}">
              <a16:creationId xmlns:a16="http://schemas.microsoft.com/office/drawing/2014/main" id="{4D832F77-3E75-4B51-9C27-B621D76EDB3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7" name="Text Box 7">
          <a:extLst>
            <a:ext uri="{FF2B5EF4-FFF2-40B4-BE49-F238E27FC236}">
              <a16:creationId xmlns:a16="http://schemas.microsoft.com/office/drawing/2014/main" id="{5DFE4C61-CBAA-446E-BA76-B4045B7D2EC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8" name="Text Box 7">
          <a:extLst>
            <a:ext uri="{FF2B5EF4-FFF2-40B4-BE49-F238E27FC236}">
              <a16:creationId xmlns:a16="http://schemas.microsoft.com/office/drawing/2014/main" id="{7C424015-7E78-442B-BD10-E34B447A677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89" name="Text Box 7">
          <a:extLst>
            <a:ext uri="{FF2B5EF4-FFF2-40B4-BE49-F238E27FC236}">
              <a16:creationId xmlns:a16="http://schemas.microsoft.com/office/drawing/2014/main" id="{8BA9F0CD-95C8-4715-82E2-B2998EF407FE}"/>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0" name="Text Box 7">
          <a:extLst>
            <a:ext uri="{FF2B5EF4-FFF2-40B4-BE49-F238E27FC236}">
              <a16:creationId xmlns:a16="http://schemas.microsoft.com/office/drawing/2014/main" id="{4A15BFDC-471F-4587-BE9E-48855941765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1" name="Text Box 7">
          <a:extLst>
            <a:ext uri="{FF2B5EF4-FFF2-40B4-BE49-F238E27FC236}">
              <a16:creationId xmlns:a16="http://schemas.microsoft.com/office/drawing/2014/main" id="{3F4C9B24-CA27-4E17-B355-CC9B09B69C9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2" name="Text Box 7">
          <a:extLst>
            <a:ext uri="{FF2B5EF4-FFF2-40B4-BE49-F238E27FC236}">
              <a16:creationId xmlns:a16="http://schemas.microsoft.com/office/drawing/2014/main" id="{0AE76BDF-0E93-4BD5-88CF-49B15A413DF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3" name="Text Box 7">
          <a:extLst>
            <a:ext uri="{FF2B5EF4-FFF2-40B4-BE49-F238E27FC236}">
              <a16:creationId xmlns:a16="http://schemas.microsoft.com/office/drawing/2014/main" id="{0D3CC790-AB64-42F0-96D7-96FB9D29CDF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4" name="Text Box 7">
          <a:extLst>
            <a:ext uri="{FF2B5EF4-FFF2-40B4-BE49-F238E27FC236}">
              <a16:creationId xmlns:a16="http://schemas.microsoft.com/office/drawing/2014/main" id="{002D5B29-2AF6-450F-AB65-7869DE383FE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5" name="Text Box 7">
          <a:extLst>
            <a:ext uri="{FF2B5EF4-FFF2-40B4-BE49-F238E27FC236}">
              <a16:creationId xmlns:a16="http://schemas.microsoft.com/office/drawing/2014/main" id="{CDA1EC9D-511B-424A-95E1-9BA69A25C74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6" name="Text Box 7">
          <a:extLst>
            <a:ext uri="{FF2B5EF4-FFF2-40B4-BE49-F238E27FC236}">
              <a16:creationId xmlns:a16="http://schemas.microsoft.com/office/drawing/2014/main" id="{AEC5ACF0-18BA-48BA-9CD6-B8A8B374569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7" name="Text Box 7">
          <a:extLst>
            <a:ext uri="{FF2B5EF4-FFF2-40B4-BE49-F238E27FC236}">
              <a16:creationId xmlns:a16="http://schemas.microsoft.com/office/drawing/2014/main" id="{1F8DEC5F-B97D-4838-A9F7-85309841A09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8" name="Text Box 7">
          <a:extLst>
            <a:ext uri="{FF2B5EF4-FFF2-40B4-BE49-F238E27FC236}">
              <a16:creationId xmlns:a16="http://schemas.microsoft.com/office/drawing/2014/main" id="{CC0417D2-B833-4C3E-A375-554E570A007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2999" name="Text Box 7">
          <a:extLst>
            <a:ext uri="{FF2B5EF4-FFF2-40B4-BE49-F238E27FC236}">
              <a16:creationId xmlns:a16="http://schemas.microsoft.com/office/drawing/2014/main" id="{15379860-2376-4148-84C2-10167E1DDEE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0" name="Text Box 7">
          <a:extLst>
            <a:ext uri="{FF2B5EF4-FFF2-40B4-BE49-F238E27FC236}">
              <a16:creationId xmlns:a16="http://schemas.microsoft.com/office/drawing/2014/main" id="{ABE68285-9B20-4E2B-863E-FC76FB2D073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1" name="Text Box 7">
          <a:extLst>
            <a:ext uri="{FF2B5EF4-FFF2-40B4-BE49-F238E27FC236}">
              <a16:creationId xmlns:a16="http://schemas.microsoft.com/office/drawing/2014/main" id="{2FFF7668-092E-4620-A9A1-911DB14AA76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2" name="Text Box 7">
          <a:extLst>
            <a:ext uri="{FF2B5EF4-FFF2-40B4-BE49-F238E27FC236}">
              <a16:creationId xmlns:a16="http://schemas.microsoft.com/office/drawing/2014/main" id="{95A684A8-4498-4D7D-A7D3-BFF7E6C3AAF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3" name="Text Box 7">
          <a:extLst>
            <a:ext uri="{FF2B5EF4-FFF2-40B4-BE49-F238E27FC236}">
              <a16:creationId xmlns:a16="http://schemas.microsoft.com/office/drawing/2014/main" id="{909ED8D8-4FE9-44D3-A9B3-B7C75F7C076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4" name="Text Box 7">
          <a:extLst>
            <a:ext uri="{FF2B5EF4-FFF2-40B4-BE49-F238E27FC236}">
              <a16:creationId xmlns:a16="http://schemas.microsoft.com/office/drawing/2014/main" id="{1F1AC394-A497-4B52-A75A-C7EB75E1AFAF}"/>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5" name="Text Box 7">
          <a:extLst>
            <a:ext uri="{FF2B5EF4-FFF2-40B4-BE49-F238E27FC236}">
              <a16:creationId xmlns:a16="http://schemas.microsoft.com/office/drawing/2014/main" id="{893BFCC7-2681-4832-9F52-6CEC040169D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6" name="Text Box 7">
          <a:extLst>
            <a:ext uri="{FF2B5EF4-FFF2-40B4-BE49-F238E27FC236}">
              <a16:creationId xmlns:a16="http://schemas.microsoft.com/office/drawing/2014/main" id="{B24B2C63-7AFA-4DA7-8353-954ADF16E2C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7" name="Text Box 7">
          <a:extLst>
            <a:ext uri="{FF2B5EF4-FFF2-40B4-BE49-F238E27FC236}">
              <a16:creationId xmlns:a16="http://schemas.microsoft.com/office/drawing/2014/main" id="{23080667-C252-4E94-B636-85C1F3A9B57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8" name="Text Box 7">
          <a:extLst>
            <a:ext uri="{FF2B5EF4-FFF2-40B4-BE49-F238E27FC236}">
              <a16:creationId xmlns:a16="http://schemas.microsoft.com/office/drawing/2014/main" id="{9FF831FC-6527-4D8E-9E03-E5219E703CA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09" name="Text Box 7">
          <a:extLst>
            <a:ext uri="{FF2B5EF4-FFF2-40B4-BE49-F238E27FC236}">
              <a16:creationId xmlns:a16="http://schemas.microsoft.com/office/drawing/2014/main" id="{9656A2E2-13A7-4B48-9B67-B43DEB75BE5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0" name="Text Box 7">
          <a:extLst>
            <a:ext uri="{FF2B5EF4-FFF2-40B4-BE49-F238E27FC236}">
              <a16:creationId xmlns:a16="http://schemas.microsoft.com/office/drawing/2014/main" id="{1BF626C7-AB00-4CB5-B58E-6F40D5B3A92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1" name="Text Box 7">
          <a:extLst>
            <a:ext uri="{FF2B5EF4-FFF2-40B4-BE49-F238E27FC236}">
              <a16:creationId xmlns:a16="http://schemas.microsoft.com/office/drawing/2014/main" id="{C31EC405-6971-42BA-9002-1B61B9C2597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2" name="Text Box 7">
          <a:extLst>
            <a:ext uri="{FF2B5EF4-FFF2-40B4-BE49-F238E27FC236}">
              <a16:creationId xmlns:a16="http://schemas.microsoft.com/office/drawing/2014/main" id="{6F64A691-D8F6-491A-A3E0-46698E9CA9C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3" name="Text Box 7">
          <a:extLst>
            <a:ext uri="{FF2B5EF4-FFF2-40B4-BE49-F238E27FC236}">
              <a16:creationId xmlns:a16="http://schemas.microsoft.com/office/drawing/2014/main" id="{BA82E443-76A8-4568-A93E-18E94E455CD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4" name="Text Box 7">
          <a:extLst>
            <a:ext uri="{FF2B5EF4-FFF2-40B4-BE49-F238E27FC236}">
              <a16:creationId xmlns:a16="http://schemas.microsoft.com/office/drawing/2014/main" id="{6007DAAE-1A8E-4C48-82FE-C66742652B9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5" name="Text Box 7">
          <a:extLst>
            <a:ext uri="{FF2B5EF4-FFF2-40B4-BE49-F238E27FC236}">
              <a16:creationId xmlns:a16="http://schemas.microsoft.com/office/drawing/2014/main" id="{987C84C4-540C-4201-A531-C46EA7EBE29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6" name="Text Box 7">
          <a:extLst>
            <a:ext uri="{FF2B5EF4-FFF2-40B4-BE49-F238E27FC236}">
              <a16:creationId xmlns:a16="http://schemas.microsoft.com/office/drawing/2014/main" id="{AF9906DD-72F3-4348-B63F-C028DAF9665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7" name="Text Box 7">
          <a:extLst>
            <a:ext uri="{FF2B5EF4-FFF2-40B4-BE49-F238E27FC236}">
              <a16:creationId xmlns:a16="http://schemas.microsoft.com/office/drawing/2014/main" id="{5C5428F5-46B6-40A6-9A04-F5C7ACE9A53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8" name="Text Box 7">
          <a:extLst>
            <a:ext uri="{FF2B5EF4-FFF2-40B4-BE49-F238E27FC236}">
              <a16:creationId xmlns:a16="http://schemas.microsoft.com/office/drawing/2014/main" id="{6476AB59-FD9B-478F-9F62-77C85B32A8C5}"/>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19" name="Text Box 7">
          <a:extLst>
            <a:ext uri="{FF2B5EF4-FFF2-40B4-BE49-F238E27FC236}">
              <a16:creationId xmlns:a16="http://schemas.microsoft.com/office/drawing/2014/main" id="{C97E3F4E-6434-4B6B-B9F1-D6CA20ED95A6}"/>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0" name="Text Box 7">
          <a:extLst>
            <a:ext uri="{FF2B5EF4-FFF2-40B4-BE49-F238E27FC236}">
              <a16:creationId xmlns:a16="http://schemas.microsoft.com/office/drawing/2014/main" id="{497EC4F8-FA6F-4D68-8EBC-833DC2F3B50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1" name="Text Box 7">
          <a:extLst>
            <a:ext uri="{FF2B5EF4-FFF2-40B4-BE49-F238E27FC236}">
              <a16:creationId xmlns:a16="http://schemas.microsoft.com/office/drawing/2014/main" id="{AE8A10AD-A288-424B-A9ED-416EA6EC130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2" name="Text Box 7">
          <a:extLst>
            <a:ext uri="{FF2B5EF4-FFF2-40B4-BE49-F238E27FC236}">
              <a16:creationId xmlns:a16="http://schemas.microsoft.com/office/drawing/2014/main" id="{F96C57B6-E022-4901-BB99-9B0DFD28FF68}"/>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3" name="Text Box 7">
          <a:extLst>
            <a:ext uri="{FF2B5EF4-FFF2-40B4-BE49-F238E27FC236}">
              <a16:creationId xmlns:a16="http://schemas.microsoft.com/office/drawing/2014/main" id="{F639241A-8BA0-48E0-AC2B-33BB78674190}"/>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4" name="Text Box 7">
          <a:extLst>
            <a:ext uri="{FF2B5EF4-FFF2-40B4-BE49-F238E27FC236}">
              <a16:creationId xmlns:a16="http://schemas.microsoft.com/office/drawing/2014/main" id="{B51C28E2-1A6E-4A72-A472-A00A27265C0D}"/>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5" name="Text Box 7">
          <a:extLst>
            <a:ext uri="{FF2B5EF4-FFF2-40B4-BE49-F238E27FC236}">
              <a16:creationId xmlns:a16="http://schemas.microsoft.com/office/drawing/2014/main" id="{BD23BCC3-2FBB-4B91-8ECF-2345F00B171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6" name="Text Box 7">
          <a:extLst>
            <a:ext uri="{FF2B5EF4-FFF2-40B4-BE49-F238E27FC236}">
              <a16:creationId xmlns:a16="http://schemas.microsoft.com/office/drawing/2014/main" id="{4A5DD9C1-BA59-4A39-A740-57F24158E5A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7" name="Text Box 7">
          <a:extLst>
            <a:ext uri="{FF2B5EF4-FFF2-40B4-BE49-F238E27FC236}">
              <a16:creationId xmlns:a16="http://schemas.microsoft.com/office/drawing/2014/main" id="{BC9D1C98-0F30-46ED-B6EC-360F8298D4D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8" name="Text Box 7">
          <a:extLst>
            <a:ext uri="{FF2B5EF4-FFF2-40B4-BE49-F238E27FC236}">
              <a16:creationId xmlns:a16="http://schemas.microsoft.com/office/drawing/2014/main" id="{1D574053-CD11-4F29-BDC1-DD4FFB30BBB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29" name="Text Box 7">
          <a:extLst>
            <a:ext uri="{FF2B5EF4-FFF2-40B4-BE49-F238E27FC236}">
              <a16:creationId xmlns:a16="http://schemas.microsoft.com/office/drawing/2014/main" id="{91FD8764-9216-4BC8-9D13-0917C8D0BE4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0" name="Text Box 7">
          <a:extLst>
            <a:ext uri="{FF2B5EF4-FFF2-40B4-BE49-F238E27FC236}">
              <a16:creationId xmlns:a16="http://schemas.microsoft.com/office/drawing/2014/main" id="{873849C8-08B8-4EA4-B78D-E01652148A1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1" name="Text Box 7">
          <a:extLst>
            <a:ext uri="{FF2B5EF4-FFF2-40B4-BE49-F238E27FC236}">
              <a16:creationId xmlns:a16="http://schemas.microsoft.com/office/drawing/2014/main" id="{9082E34B-7FC2-4ACA-A49C-7ED3B572E479}"/>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2" name="Text Box 7">
          <a:extLst>
            <a:ext uri="{FF2B5EF4-FFF2-40B4-BE49-F238E27FC236}">
              <a16:creationId xmlns:a16="http://schemas.microsoft.com/office/drawing/2014/main" id="{C3910D17-0486-4C0D-A362-D8A9023E2B6A}"/>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3" name="Text Box 7">
          <a:extLst>
            <a:ext uri="{FF2B5EF4-FFF2-40B4-BE49-F238E27FC236}">
              <a16:creationId xmlns:a16="http://schemas.microsoft.com/office/drawing/2014/main" id="{E1055A0E-ADF0-4344-B4B9-A8E535C29FE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4" name="Text Box 7">
          <a:extLst>
            <a:ext uri="{FF2B5EF4-FFF2-40B4-BE49-F238E27FC236}">
              <a16:creationId xmlns:a16="http://schemas.microsoft.com/office/drawing/2014/main" id="{872EA0D0-5E3D-49DE-A115-435024F4623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5" name="Text Box 7">
          <a:extLst>
            <a:ext uri="{FF2B5EF4-FFF2-40B4-BE49-F238E27FC236}">
              <a16:creationId xmlns:a16="http://schemas.microsoft.com/office/drawing/2014/main" id="{0058601A-147F-406B-834B-E826DD211F53}"/>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6" name="Text Box 7">
          <a:extLst>
            <a:ext uri="{FF2B5EF4-FFF2-40B4-BE49-F238E27FC236}">
              <a16:creationId xmlns:a16="http://schemas.microsoft.com/office/drawing/2014/main" id="{94524BD1-CAE1-42BD-997A-BF46CE2F508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7" name="Text Box 7">
          <a:extLst>
            <a:ext uri="{FF2B5EF4-FFF2-40B4-BE49-F238E27FC236}">
              <a16:creationId xmlns:a16="http://schemas.microsoft.com/office/drawing/2014/main" id="{61AE25C2-58E4-4E81-BB11-D523EC486684}"/>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8" name="Text Box 7">
          <a:extLst>
            <a:ext uri="{FF2B5EF4-FFF2-40B4-BE49-F238E27FC236}">
              <a16:creationId xmlns:a16="http://schemas.microsoft.com/office/drawing/2014/main" id="{3CA25155-89A3-4617-92CE-F8C32F392767}"/>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39" name="Text Box 7">
          <a:extLst>
            <a:ext uri="{FF2B5EF4-FFF2-40B4-BE49-F238E27FC236}">
              <a16:creationId xmlns:a16="http://schemas.microsoft.com/office/drawing/2014/main" id="{11B27D7A-F654-4A38-AE3A-2B9CC24A7C9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40" name="Text Box 7">
          <a:extLst>
            <a:ext uri="{FF2B5EF4-FFF2-40B4-BE49-F238E27FC236}">
              <a16:creationId xmlns:a16="http://schemas.microsoft.com/office/drawing/2014/main" id="{22B6942D-57E9-4B87-81C3-217CC2DF211B}"/>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41" name="Text Box 7">
          <a:extLst>
            <a:ext uri="{FF2B5EF4-FFF2-40B4-BE49-F238E27FC236}">
              <a16:creationId xmlns:a16="http://schemas.microsoft.com/office/drawing/2014/main" id="{5366BB9F-6F30-420B-ACDB-A35443CC7952}"/>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42" name="Text Box 7">
          <a:extLst>
            <a:ext uri="{FF2B5EF4-FFF2-40B4-BE49-F238E27FC236}">
              <a16:creationId xmlns:a16="http://schemas.microsoft.com/office/drawing/2014/main" id="{234664DB-1EAD-4DC4-A2B2-C18B4C4EBF3C}"/>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24</xdr:row>
      <xdr:rowOff>0</xdr:rowOff>
    </xdr:from>
    <xdr:to>
      <xdr:col>20</xdr:col>
      <xdr:colOff>985157</xdr:colOff>
      <xdr:row>24</xdr:row>
      <xdr:rowOff>0</xdr:rowOff>
    </xdr:to>
    <xdr:sp macro="[1]!mostrarControlesExistentes" textlink="">
      <xdr:nvSpPr>
        <xdr:cNvPr id="13043" name="Text Box 7">
          <a:extLst>
            <a:ext uri="{FF2B5EF4-FFF2-40B4-BE49-F238E27FC236}">
              <a16:creationId xmlns:a16="http://schemas.microsoft.com/office/drawing/2014/main" id="{FE6825E3-3DEE-4933-8F6D-B177BAED6E31}"/>
            </a:ext>
          </a:extLst>
        </xdr:cNvPr>
        <xdr:cNvSpPr txBox="1">
          <a:spLocks noChangeArrowheads="1"/>
        </xdr:cNvSpPr>
      </xdr:nvSpPr>
      <xdr:spPr bwMode="auto">
        <a:xfrm>
          <a:off x="155203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3044" name="Text Box 7">
          <a:extLst>
            <a:ext uri="{FF2B5EF4-FFF2-40B4-BE49-F238E27FC236}">
              <a16:creationId xmlns:a16="http://schemas.microsoft.com/office/drawing/2014/main" id="{5CF73B75-271F-425D-B4B3-06E104EB159D}"/>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3045" name="Text Box 7">
          <a:extLst>
            <a:ext uri="{FF2B5EF4-FFF2-40B4-BE49-F238E27FC236}">
              <a16:creationId xmlns:a16="http://schemas.microsoft.com/office/drawing/2014/main" id="{1787E216-7609-4FC0-B797-289C10E38395}"/>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3046" name="Text Box 7">
          <a:extLst>
            <a:ext uri="{FF2B5EF4-FFF2-40B4-BE49-F238E27FC236}">
              <a16:creationId xmlns:a16="http://schemas.microsoft.com/office/drawing/2014/main" id="{78DADAA5-2B61-469B-86F5-FDEFC6C05D62}"/>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3047" name="Text Box 7">
          <a:extLst>
            <a:ext uri="{FF2B5EF4-FFF2-40B4-BE49-F238E27FC236}">
              <a16:creationId xmlns:a16="http://schemas.microsoft.com/office/drawing/2014/main" id="{23E31426-B5E1-47D0-9734-F1544F018B57}"/>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22</xdr:row>
      <xdr:rowOff>200025</xdr:rowOff>
    </xdr:from>
    <xdr:to>
      <xdr:col>20</xdr:col>
      <xdr:colOff>985157</xdr:colOff>
      <xdr:row>22</xdr:row>
      <xdr:rowOff>200025</xdr:rowOff>
    </xdr:to>
    <xdr:sp macro="[1]!mostrarControlesExistentes" textlink="">
      <xdr:nvSpPr>
        <xdr:cNvPr id="13048" name="Text Box 7">
          <a:extLst>
            <a:ext uri="{FF2B5EF4-FFF2-40B4-BE49-F238E27FC236}">
              <a16:creationId xmlns:a16="http://schemas.microsoft.com/office/drawing/2014/main" id="{C93CB446-35F0-497C-A37B-948F4851A734}"/>
            </a:ext>
          </a:extLst>
        </xdr:cNvPr>
        <xdr:cNvSpPr txBox="1">
          <a:spLocks noChangeArrowheads="1"/>
        </xdr:cNvSpPr>
      </xdr:nvSpPr>
      <xdr:spPr bwMode="auto">
        <a:xfrm>
          <a:off x="155203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49" name="Text Box 7">
          <a:extLst>
            <a:ext uri="{FF2B5EF4-FFF2-40B4-BE49-F238E27FC236}">
              <a16:creationId xmlns:a16="http://schemas.microsoft.com/office/drawing/2014/main" id="{2605D360-FC89-4797-8B12-384DFB09E82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0" name="Text Box 7">
          <a:extLst>
            <a:ext uri="{FF2B5EF4-FFF2-40B4-BE49-F238E27FC236}">
              <a16:creationId xmlns:a16="http://schemas.microsoft.com/office/drawing/2014/main" id="{D1D8D254-28DA-472B-9846-100AAB085F3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1" name="Text Box 7">
          <a:extLst>
            <a:ext uri="{FF2B5EF4-FFF2-40B4-BE49-F238E27FC236}">
              <a16:creationId xmlns:a16="http://schemas.microsoft.com/office/drawing/2014/main" id="{DE0D020D-19A3-4CE7-8C2E-3A52EACD8BF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2" name="Text Box 7">
          <a:extLst>
            <a:ext uri="{FF2B5EF4-FFF2-40B4-BE49-F238E27FC236}">
              <a16:creationId xmlns:a16="http://schemas.microsoft.com/office/drawing/2014/main" id="{03F2C68B-E6E4-4958-9369-6AADC7C0085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3" name="Text Box 7">
          <a:extLst>
            <a:ext uri="{FF2B5EF4-FFF2-40B4-BE49-F238E27FC236}">
              <a16:creationId xmlns:a16="http://schemas.microsoft.com/office/drawing/2014/main" id="{CA0AD5AC-4C4C-4058-9DFC-82F84E72C4B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4" name="Text Box 7">
          <a:extLst>
            <a:ext uri="{FF2B5EF4-FFF2-40B4-BE49-F238E27FC236}">
              <a16:creationId xmlns:a16="http://schemas.microsoft.com/office/drawing/2014/main" id="{02A7E4AC-960C-49BC-8594-548EE406C0E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5" name="Text Box 7">
          <a:extLst>
            <a:ext uri="{FF2B5EF4-FFF2-40B4-BE49-F238E27FC236}">
              <a16:creationId xmlns:a16="http://schemas.microsoft.com/office/drawing/2014/main" id="{758898E1-46C6-4B8A-B85F-BF9C3329E07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6" name="Text Box 7">
          <a:extLst>
            <a:ext uri="{FF2B5EF4-FFF2-40B4-BE49-F238E27FC236}">
              <a16:creationId xmlns:a16="http://schemas.microsoft.com/office/drawing/2014/main" id="{E075A9E4-9B4D-4DBC-B125-33174D23911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7" name="Text Box 7">
          <a:extLst>
            <a:ext uri="{FF2B5EF4-FFF2-40B4-BE49-F238E27FC236}">
              <a16:creationId xmlns:a16="http://schemas.microsoft.com/office/drawing/2014/main" id="{E72D85E8-AB95-4195-A6DD-23D35248978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8" name="Text Box 7">
          <a:extLst>
            <a:ext uri="{FF2B5EF4-FFF2-40B4-BE49-F238E27FC236}">
              <a16:creationId xmlns:a16="http://schemas.microsoft.com/office/drawing/2014/main" id="{797151C4-A6B7-4830-BC4F-7AF6BD35CB9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59" name="Text Box 7">
          <a:extLst>
            <a:ext uri="{FF2B5EF4-FFF2-40B4-BE49-F238E27FC236}">
              <a16:creationId xmlns:a16="http://schemas.microsoft.com/office/drawing/2014/main" id="{A3ED92A3-24D1-435A-9071-1CFB821C9C6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0" name="Text Box 7">
          <a:extLst>
            <a:ext uri="{FF2B5EF4-FFF2-40B4-BE49-F238E27FC236}">
              <a16:creationId xmlns:a16="http://schemas.microsoft.com/office/drawing/2014/main" id="{B144F3D2-1A52-4EA0-B84A-7CE79A5EF8D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1" name="Text Box 7">
          <a:extLst>
            <a:ext uri="{FF2B5EF4-FFF2-40B4-BE49-F238E27FC236}">
              <a16:creationId xmlns:a16="http://schemas.microsoft.com/office/drawing/2014/main" id="{5DAE4DAB-A8D7-4796-934E-C4BB306C61E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2" name="Text Box 7">
          <a:extLst>
            <a:ext uri="{FF2B5EF4-FFF2-40B4-BE49-F238E27FC236}">
              <a16:creationId xmlns:a16="http://schemas.microsoft.com/office/drawing/2014/main" id="{7376097E-8C79-41CD-9B8A-3D85F46D73A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3" name="Text Box 7">
          <a:extLst>
            <a:ext uri="{FF2B5EF4-FFF2-40B4-BE49-F238E27FC236}">
              <a16:creationId xmlns:a16="http://schemas.microsoft.com/office/drawing/2014/main" id="{F6B10E80-E2DD-4A08-BF08-64DE842BA56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4" name="Text Box 7">
          <a:extLst>
            <a:ext uri="{FF2B5EF4-FFF2-40B4-BE49-F238E27FC236}">
              <a16:creationId xmlns:a16="http://schemas.microsoft.com/office/drawing/2014/main" id="{284D25B8-24F8-4AC2-AA8F-65D10191B30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5" name="Text Box 7">
          <a:extLst>
            <a:ext uri="{FF2B5EF4-FFF2-40B4-BE49-F238E27FC236}">
              <a16:creationId xmlns:a16="http://schemas.microsoft.com/office/drawing/2014/main" id="{39E96927-5C36-4534-9483-7046E5DDAF5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6" name="Text Box 7">
          <a:extLst>
            <a:ext uri="{FF2B5EF4-FFF2-40B4-BE49-F238E27FC236}">
              <a16:creationId xmlns:a16="http://schemas.microsoft.com/office/drawing/2014/main" id="{A0F28145-DF7E-456E-B067-59A6155E55C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7" name="Text Box 7">
          <a:extLst>
            <a:ext uri="{FF2B5EF4-FFF2-40B4-BE49-F238E27FC236}">
              <a16:creationId xmlns:a16="http://schemas.microsoft.com/office/drawing/2014/main" id="{2EF7AC01-B46D-4F4A-8A61-FEEABEFFF42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8" name="Text Box 7">
          <a:extLst>
            <a:ext uri="{FF2B5EF4-FFF2-40B4-BE49-F238E27FC236}">
              <a16:creationId xmlns:a16="http://schemas.microsoft.com/office/drawing/2014/main" id="{51DE8B75-16AB-4778-BD21-0D66FC53A1F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69" name="Text Box 7">
          <a:extLst>
            <a:ext uri="{FF2B5EF4-FFF2-40B4-BE49-F238E27FC236}">
              <a16:creationId xmlns:a16="http://schemas.microsoft.com/office/drawing/2014/main" id="{7175E7CB-6B50-4610-B2F4-69E18162A25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0" name="Text Box 7">
          <a:extLst>
            <a:ext uri="{FF2B5EF4-FFF2-40B4-BE49-F238E27FC236}">
              <a16:creationId xmlns:a16="http://schemas.microsoft.com/office/drawing/2014/main" id="{82F9D200-A53B-4EF3-9479-DFB2AD32198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1" name="Text Box 7">
          <a:extLst>
            <a:ext uri="{FF2B5EF4-FFF2-40B4-BE49-F238E27FC236}">
              <a16:creationId xmlns:a16="http://schemas.microsoft.com/office/drawing/2014/main" id="{EE7838F5-B8B5-44B2-B1AE-04A97DCEBBC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2" name="Text Box 7">
          <a:extLst>
            <a:ext uri="{FF2B5EF4-FFF2-40B4-BE49-F238E27FC236}">
              <a16:creationId xmlns:a16="http://schemas.microsoft.com/office/drawing/2014/main" id="{94E2DE8A-EE64-4F05-AAE3-F7DF5BEF865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3" name="Text Box 7">
          <a:extLst>
            <a:ext uri="{FF2B5EF4-FFF2-40B4-BE49-F238E27FC236}">
              <a16:creationId xmlns:a16="http://schemas.microsoft.com/office/drawing/2014/main" id="{5976CB62-3F89-4862-946C-8C49913134F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4" name="Text Box 7">
          <a:extLst>
            <a:ext uri="{FF2B5EF4-FFF2-40B4-BE49-F238E27FC236}">
              <a16:creationId xmlns:a16="http://schemas.microsoft.com/office/drawing/2014/main" id="{BEE7802E-197B-4B9E-9AAC-21D992198A5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5" name="Text Box 7">
          <a:extLst>
            <a:ext uri="{FF2B5EF4-FFF2-40B4-BE49-F238E27FC236}">
              <a16:creationId xmlns:a16="http://schemas.microsoft.com/office/drawing/2014/main" id="{55FDD0F5-367E-4169-A4B9-4B826F513EC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6" name="Text Box 7">
          <a:extLst>
            <a:ext uri="{FF2B5EF4-FFF2-40B4-BE49-F238E27FC236}">
              <a16:creationId xmlns:a16="http://schemas.microsoft.com/office/drawing/2014/main" id="{86F65A95-0722-4C50-864B-8EBBB1DBB98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7" name="Text Box 7">
          <a:extLst>
            <a:ext uri="{FF2B5EF4-FFF2-40B4-BE49-F238E27FC236}">
              <a16:creationId xmlns:a16="http://schemas.microsoft.com/office/drawing/2014/main" id="{18C3F1B4-C31C-45B8-8726-41B172F2712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8" name="Text Box 7">
          <a:extLst>
            <a:ext uri="{FF2B5EF4-FFF2-40B4-BE49-F238E27FC236}">
              <a16:creationId xmlns:a16="http://schemas.microsoft.com/office/drawing/2014/main" id="{CA518F0C-BD30-4239-8ECC-7FBAC0E92C0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79" name="Text Box 7">
          <a:extLst>
            <a:ext uri="{FF2B5EF4-FFF2-40B4-BE49-F238E27FC236}">
              <a16:creationId xmlns:a16="http://schemas.microsoft.com/office/drawing/2014/main" id="{7FA50D96-DF31-42D2-8478-E30770E3885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0" name="Text Box 7">
          <a:extLst>
            <a:ext uri="{FF2B5EF4-FFF2-40B4-BE49-F238E27FC236}">
              <a16:creationId xmlns:a16="http://schemas.microsoft.com/office/drawing/2014/main" id="{2DDC5D4D-97D3-465A-9F8C-3A892E19D96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1" name="Text Box 7">
          <a:extLst>
            <a:ext uri="{FF2B5EF4-FFF2-40B4-BE49-F238E27FC236}">
              <a16:creationId xmlns:a16="http://schemas.microsoft.com/office/drawing/2014/main" id="{808AE24F-2564-47C4-A467-AA39E774BF1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2" name="Text Box 7">
          <a:extLst>
            <a:ext uri="{FF2B5EF4-FFF2-40B4-BE49-F238E27FC236}">
              <a16:creationId xmlns:a16="http://schemas.microsoft.com/office/drawing/2014/main" id="{6FBFF651-CEEF-4CB5-96BC-CEFA25E94E1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3" name="Text Box 7">
          <a:extLst>
            <a:ext uri="{FF2B5EF4-FFF2-40B4-BE49-F238E27FC236}">
              <a16:creationId xmlns:a16="http://schemas.microsoft.com/office/drawing/2014/main" id="{B33B8EB0-A113-4877-ADB3-24D288D3936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4" name="Text Box 7">
          <a:extLst>
            <a:ext uri="{FF2B5EF4-FFF2-40B4-BE49-F238E27FC236}">
              <a16:creationId xmlns:a16="http://schemas.microsoft.com/office/drawing/2014/main" id="{7CED067C-F236-45CE-9160-6E88F1C2023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5" name="Text Box 7">
          <a:extLst>
            <a:ext uri="{FF2B5EF4-FFF2-40B4-BE49-F238E27FC236}">
              <a16:creationId xmlns:a16="http://schemas.microsoft.com/office/drawing/2014/main" id="{D72186D3-5B7A-4F90-81CB-0FA5334E988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6" name="Text Box 7">
          <a:extLst>
            <a:ext uri="{FF2B5EF4-FFF2-40B4-BE49-F238E27FC236}">
              <a16:creationId xmlns:a16="http://schemas.microsoft.com/office/drawing/2014/main" id="{7AC5F7AC-33F0-4531-AC8B-598B12A255A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7" name="Text Box 7">
          <a:extLst>
            <a:ext uri="{FF2B5EF4-FFF2-40B4-BE49-F238E27FC236}">
              <a16:creationId xmlns:a16="http://schemas.microsoft.com/office/drawing/2014/main" id="{52E3C1C0-877E-4F0B-AF58-E27EF44A981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8" name="Text Box 7">
          <a:extLst>
            <a:ext uri="{FF2B5EF4-FFF2-40B4-BE49-F238E27FC236}">
              <a16:creationId xmlns:a16="http://schemas.microsoft.com/office/drawing/2014/main" id="{917F8E2F-CC9F-4D54-AD9D-D71C9C9AC64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89" name="Text Box 7">
          <a:extLst>
            <a:ext uri="{FF2B5EF4-FFF2-40B4-BE49-F238E27FC236}">
              <a16:creationId xmlns:a16="http://schemas.microsoft.com/office/drawing/2014/main" id="{CD08243B-55A5-4B67-B3D9-80BF82BD445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0" name="Text Box 7">
          <a:extLst>
            <a:ext uri="{FF2B5EF4-FFF2-40B4-BE49-F238E27FC236}">
              <a16:creationId xmlns:a16="http://schemas.microsoft.com/office/drawing/2014/main" id="{366F4D73-EE4B-456C-9DAC-545C14426A8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1" name="Text Box 7">
          <a:extLst>
            <a:ext uri="{FF2B5EF4-FFF2-40B4-BE49-F238E27FC236}">
              <a16:creationId xmlns:a16="http://schemas.microsoft.com/office/drawing/2014/main" id="{E777B0DB-0A4F-4DF2-9F92-AD4805B05DF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2" name="Text Box 7">
          <a:extLst>
            <a:ext uri="{FF2B5EF4-FFF2-40B4-BE49-F238E27FC236}">
              <a16:creationId xmlns:a16="http://schemas.microsoft.com/office/drawing/2014/main" id="{53E8B1AC-F35D-4A08-AAD6-D61EFC64EF6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3" name="Text Box 7">
          <a:extLst>
            <a:ext uri="{FF2B5EF4-FFF2-40B4-BE49-F238E27FC236}">
              <a16:creationId xmlns:a16="http://schemas.microsoft.com/office/drawing/2014/main" id="{D2BA9A2B-8445-4CA2-AEE9-696D31F9607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4" name="Text Box 7">
          <a:extLst>
            <a:ext uri="{FF2B5EF4-FFF2-40B4-BE49-F238E27FC236}">
              <a16:creationId xmlns:a16="http://schemas.microsoft.com/office/drawing/2014/main" id="{9CE72672-CC5D-42AE-8EE7-1CEA9C3DFB9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5" name="Text Box 7">
          <a:extLst>
            <a:ext uri="{FF2B5EF4-FFF2-40B4-BE49-F238E27FC236}">
              <a16:creationId xmlns:a16="http://schemas.microsoft.com/office/drawing/2014/main" id="{F78E1460-5542-4696-9F9C-B6A458AD6B5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6" name="Text Box 7">
          <a:extLst>
            <a:ext uri="{FF2B5EF4-FFF2-40B4-BE49-F238E27FC236}">
              <a16:creationId xmlns:a16="http://schemas.microsoft.com/office/drawing/2014/main" id="{FC16479E-1BFD-41C1-9B0E-39E72CED32A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7" name="Text Box 7">
          <a:extLst>
            <a:ext uri="{FF2B5EF4-FFF2-40B4-BE49-F238E27FC236}">
              <a16:creationId xmlns:a16="http://schemas.microsoft.com/office/drawing/2014/main" id="{0A3AC541-03FA-4B44-B677-05F66FA3C04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8" name="Text Box 7">
          <a:extLst>
            <a:ext uri="{FF2B5EF4-FFF2-40B4-BE49-F238E27FC236}">
              <a16:creationId xmlns:a16="http://schemas.microsoft.com/office/drawing/2014/main" id="{B08F9862-F628-4968-91DC-31C6E46C602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099" name="Text Box 7">
          <a:extLst>
            <a:ext uri="{FF2B5EF4-FFF2-40B4-BE49-F238E27FC236}">
              <a16:creationId xmlns:a16="http://schemas.microsoft.com/office/drawing/2014/main" id="{55FCF0BA-CF85-402B-BE72-C10B20D99D3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0" name="Text Box 7">
          <a:extLst>
            <a:ext uri="{FF2B5EF4-FFF2-40B4-BE49-F238E27FC236}">
              <a16:creationId xmlns:a16="http://schemas.microsoft.com/office/drawing/2014/main" id="{3F430EC6-4704-4C81-AF3D-98951237D15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1" name="Text Box 7">
          <a:extLst>
            <a:ext uri="{FF2B5EF4-FFF2-40B4-BE49-F238E27FC236}">
              <a16:creationId xmlns:a16="http://schemas.microsoft.com/office/drawing/2014/main" id="{52F6ACFD-5981-4F86-A2FE-C3DF4A2DFEC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2" name="Text Box 7">
          <a:extLst>
            <a:ext uri="{FF2B5EF4-FFF2-40B4-BE49-F238E27FC236}">
              <a16:creationId xmlns:a16="http://schemas.microsoft.com/office/drawing/2014/main" id="{1420BAE9-FFF9-4F9B-9DD6-E5C352F5BFC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3" name="Text Box 7">
          <a:extLst>
            <a:ext uri="{FF2B5EF4-FFF2-40B4-BE49-F238E27FC236}">
              <a16:creationId xmlns:a16="http://schemas.microsoft.com/office/drawing/2014/main" id="{8D5A643B-6A48-43F3-8D06-F142DD5C68A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4" name="Text Box 7">
          <a:extLst>
            <a:ext uri="{FF2B5EF4-FFF2-40B4-BE49-F238E27FC236}">
              <a16:creationId xmlns:a16="http://schemas.microsoft.com/office/drawing/2014/main" id="{84D0C2ED-DE0A-4488-A0C9-6F248C73BBA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5" name="Text Box 7">
          <a:extLst>
            <a:ext uri="{FF2B5EF4-FFF2-40B4-BE49-F238E27FC236}">
              <a16:creationId xmlns:a16="http://schemas.microsoft.com/office/drawing/2014/main" id="{F5C4BE3E-23FF-4020-8976-60D141F3361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6" name="Text Box 7">
          <a:extLst>
            <a:ext uri="{FF2B5EF4-FFF2-40B4-BE49-F238E27FC236}">
              <a16:creationId xmlns:a16="http://schemas.microsoft.com/office/drawing/2014/main" id="{8632C295-23AF-4A01-B2DA-7C12C712AB8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7" name="Text Box 7">
          <a:extLst>
            <a:ext uri="{FF2B5EF4-FFF2-40B4-BE49-F238E27FC236}">
              <a16:creationId xmlns:a16="http://schemas.microsoft.com/office/drawing/2014/main" id="{CF7B88A0-5124-47F9-B165-C4DE9429011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8" name="Text Box 7">
          <a:extLst>
            <a:ext uri="{FF2B5EF4-FFF2-40B4-BE49-F238E27FC236}">
              <a16:creationId xmlns:a16="http://schemas.microsoft.com/office/drawing/2014/main" id="{08B9233C-751A-41BB-9C1C-FC11DDD8130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09" name="Text Box 7">
          <a:extLst>
            <a:ext uri="{FF2B5EF4-FFF2-40B4-BE49-F238E27FC236}">
              <a16:creationId xmlns:a16="http://schemas.microsoft.com/office/drawing/2014/main" id="{F199028B-0A14-46AD-A17C-1D9AC6495DF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0" name="Text Box 7">
          <a:extLst>
            <a:ext uri="{FF2B5EF4-FFF2-40B4-BE49-F238E27FC236}">
              <a16:creationId xmlns:a16="http://schemas.microsoft.com/office/drawing/2014/main" id="{F3DF9B00-A832-454F-813F-801A21B6C11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1" name="Text Box 7">
          <a:extLst>
            <a:ext uri="{FF2B5EF4-FFF2-40B4-BE49-F238E27FC236}">
              <a16:creationId xmlns:a16="http://schemas.microsoft.com/office/drawing/2014/main" id="{9EF29DED-5C10-4D4C-9834-8109BB4245E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2" name="Text Box 7">
          <a:extLst>
            <a:ext uri="{FF2B5EF4-FFF2-40B4-BE49-F238E27FC236}">
              <a16:creationId xmlns:a16="http://schemas.microsoft.com/office/drawing/2014/main" id="{052271CE-2201-40F7-88D9-6B25E34E6BA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3" name="Text Box 7">
          <a:extLst>
            <a:ext uri="{FF2B5EF4-FFF2-40B4-BE49-F238E27FC236}">
              <a16:creationId xmlns:a16="http://schemas.microsoft.com/office/drawing/2014/main" id="{8896C067-50B4-472C-B991-15A812BE2DE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4" name="Text Box 7">
          <a:extLst>
            <a:ext uri="{FF2B5EF4-FFF2-40B4-BE49-F238E27FC236}">
              <a16:creationId xmlns:a16="http://schemas.microsoft.com/office/drawing/2014/main" id="{AAE24E9B-798C-497C-AF92-43BDB22FF08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5" name="Text Box 7">
          <a:extLst>
            <a:ext uri="{FF2B5EF4-FFF2-40B4-BE49-F238E27FC236}">
              <a16:creationId xmlns:a16="http://schemas.microsoft.com/office/drawing/2014/main" id="{E004AA88-2C03-4683-8C53-831089980C8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6" name="Text Box 7">
          <a:extLst>
            <a:ext uri="{FF2B5EF4-FFF2-40B4-BE49-F238E27FC236}">
              <a16:creationId xmlns:a16="http://schemas.microsoft.com/office/drawing/2014/main" id="{9B7C35DB-CB1B-4D43-AFBC-6868432CF50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7" name="Text Box 7">
          <a:extLst>
            <a:ext uri="{FF2B5EF4-FFF2-40B4-BE49-F238E27FC236}">
              <a16:creationId xmlns:a16="http://schemas.microsoft.com/office/drawing/2014/main" id="{A892EC69-0EB1-421E-A7EE-94420C93478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8" name="Text Box 7">
          <a:extLst>
            <a:ext uri="{FF2B5EF4-FFF2-40B4-BE49-F238E27FC236}">
              <a16:creationId xmlns:a16="http://schemas.microsoft.com/office/drawing/2014/main" id="{6C94A1E1-3DCA-4C42-B594-BF7344B32D6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19" name="Text Box 7">
          <a:extLst>
            <a:ext uri="{FF2B5EF4-FFF2-40B4-BE49-F238E27FC236}">
              <a16:creationId xmlns:a16="http://schemas.microsoft.com/office/drawing/2014/main" id="{855274F4-8A31-4FE2-8CD6-2BA6CDED454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0" name="Text Box 7">
          <a:extLst>
            <a:ext uri="{FF2B5EF4-FFF2-40B4-BE49-F238E27FC236}">
              <a16:creationId xmlns:a16="http://schemas.microsoft.com/office/drawing/2014/main" id="{ACB4FF8A-E49C-4A7B-8744-209F8F8C537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1" name="Text Box 7">
          <a:extLst>
            <a:ext uri="{FF2B5EF4-FFF2-40B4-BE49-F238E27FC236}">
              <a16:creationId xmlns:a16="http://schemas.microsoft.com/office/drawing/2014/main" id="{443E5872-EF5A-480A-85B1-48CA876F7C2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2" name="Text Box 7">
          <a:extLst>
            <a:ext uri="{FF2B5EF4-FFF2-40B4-BE49-F238E27FC236}">
              <a16:creationId xmlns:a16="http://schemas.microsoft.com/office/drawing/2014/main" id="{780BCBA3-D875-451C-B9FF-32077EB91B9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3" name="Text Box 7">
          <a:extLst>
            <a:ext uri="{FF2B5EF4-FFF2-40B4-BE49-F238E27FC236}">
              <a16:creationId xmlns:a16="http://schemas.microsoft.com/office/drawing/2014/main" id="{55B58907-45B7-4413-BD1D-7CCF56061F5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4" name="Text Box 7">
          <a:extLst>
            <a:ext uri="{FF2B5EF4-FFF2-40B4-BE49-F238E27FC236}">
              <a16:creationId xmlns:a16="http://schemas.microsoft.com/office/drawing/2014/main" id="{11B470D5-192C-4074-BDC0-5BD218F4AD5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5" name="Text Box 7">
          <a:extLst>
            <a:ext uri="{FF2B5EF4-FFF2-40B4-BE49-F238E27FC236}">
              <a16:creationId xmlns:a16="http://schemas.microsoft.com/office/drawing/2014/main" id="{B7830276-C27C-4E39-AC9A-4E1EF35F5F3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6" name="Text Box 7">
          <a:extLst>
            <a:ext uri="{FF2B5EF4-FFF2-40B4-BE49-F238E27FC236}">
              <a16:creationId xmlns:a16="http://schemas.microsoft.com/office/drawing/2014/main" id="{63FDA0B4-EB4D-4A26-9E2A-D3F1AB25173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7" name="Text Box 7">
          <a:extLst>
            <a:ext uri="{FF2B5EF4-FFF2-40B4-BE49-F238E27FC236}">
              <a16:creationId xmlns:a16="http://schemas.microsoft.com/office/drawing/2014/main" id="{B8381499-2D44-4706-BF99-0AF40F3287B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8" name="Text Box 7">
          <a:extLst>
            <a:ext uri="{FF2B5EF4-FFF2-40B4-BE49-F238E27FC236}">
              <a16:creationId xmlns:a16="http://schemas.microsoft.com/office/drawing/2014/main" id="{8E085D5E-4E3C-4F19-9039-B96DE323C88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29" name="Text Box 7">
          <a:extLst>
            <a:ext uri="{FF2B5EF4-FFF2-40B4-BE49-F238E27FC236}">
              <a16:creationId xmlns:a16="http://schemas.microsoft.com/office/drawing/2014/main" id="{8225069A-4271-4453-A454-6ACDBE708C5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0" name="Text Box 7">
          <a:extLst>
            <a:ext uri="{FF2B5EF4-FFF2-40B4-BE49-F238E27FC236}">
              <a16:creationId xmlns:a16="http://schemas.microsoft.com/office/drawing/2014/main" id="{8E668226-ACAE-4ECE-A1F3-B34F75FECE3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1" name="Text Box 7">
          <a:extLst>
            <a:ext uri="{FF2B5EF4-FFF2-40B4-BE49-F238E27FC236}">
              <a16:creationId xmlns:a16="http://schemas.microsoft.com/office/drawing/2014/main" id="{70C2EF81-2D5A-474F-813A-ECB1C0EDB23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2" name="Text Box 7">
          <a:extLst>
            <a:ext uri="{FF2B5EF4-FFF2-40B4-BE49-F238E27FC236}">
              <a16:creationId xmlns:a16="http://schemas.microsoft.com/office/drawing/2014/main" id="{2475CD48-C420-4D3D-B3D3-E9D9E91540C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3" name="Text Box 7">
          <a:extLst>
            <a:ext uri="{FF2B5EF4-FFF2-40B4-BE49-F238E27FC236}">
              <a16:creationId xmlns:a16="http://schemas.microsoft.com/office/drawing/2014/main" id="{327B9525-A8D7-4918-AC3A-CF20809B427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4" name="Text Box 7">
          <a:extLst>
            <a:ext uri="{FF2B5EF4-FFF2-40B4-BE49-F238E27FC236}">
              <a16:creationId xmlns:a16="http://schemas.microsoft.com/office/drawing/2014/main" id="{EF352684-18DF-4908-A308-9B7A2FD7356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5" name="Text Box 7">
          <a:extLst>
            <a:ext uri="{FF2B5EF4-FFF2-40B4-BE49-F238E27FC236}">
              <a16:creationId xmlns:a16="http://schemas.microsoft.com/office/drawing/2014/main" id="{66811FF1-86C7-4813-B0EA-9528B3CA608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6" name="Text Box 7">
          <a:extLst>
            <a:ext uri="{FF2B5EF4-FFF2-40B4-BE49-F238E27FC236}">
              <a16:creationId xmlns:a16="http://schemas.microsoft.com/office/drawing/2014/main" id="{057938A4-E3C9-4085-A98B-20CBE443169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7" name="Text Box 7">
          <a:extLst>
            <a:ext uri="{FF2B5EF4-FFF2-40B4-BE49-F238E27FC236}">
              <a16:creationId xmlns:a16="http://schemas.microsoft.com/office/drawing/2014/main" id="{C8F29D7D-5D62-4C1A-8198-1675284A252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8" name="Text Box 7">
          <a:extLst>
            <a:ext uri="{FF2B5EF4-FFF2-40B4-BE49-F238E27FC236}">
              <a16:creationId xmlns:a16="http://schemas.microsoft.com/office/drawing/2014/main" id="{5E9AEB14-BA61-484F-BCE0-1A0491AAC3A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39" name="Text Box 7">
          <a:extLst>
            <a:ext uri="{FF2B5EF4-FFF2-40B4-BE49-F238E27FC236}">
              <a16:creationId xmlns:a16="http://schemas.microsoft.com/office/drawing/2014/main" id="{5A173FF8-64E3-4CCD-8CAC-3CEF06FD3C7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140" name="Text Box 7">
          <a:extLst>
            <a:ext uri="{FF2B5EF4-FFF2-40B4-BE49-F238E27FC236}">
              <a16:creationId xmlns:a16="http://schemas.microsoft.com/office/drawing/2014/main" id="{B39EEEB8-6E9D-49AE-A3A0-E5DA7E448CC3}"/>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141" name="Text Box 7">
          <a:extLst>
            <a:ext uri="{FF2B5EF4-FFF2-40B4-BE49-F238E27FC236}">
              <a16:creationId xmlns:a16="http://schemas.microsoft.com/office/drawing/2014/main" id="{56B0D834-C6F0-4468-8A24-240C21FE7BAE}"/>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142" name="Text Box 7">
          <a:extLst>
            <a:ext uri="{FF2B5EF4-FFF2-40B4-BE49-F238E27FC236}">
              <a16:creationId xmlns:a16="http://schemas.microsoft.com/office/drawing/2014/main" id="{617CEE46-3AA1-4110-A1F3-773AFC227886}"/>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143" name="Text Box 7">
          <a:extLst>
            <a:ext uri="{FF2B5EF4-FFF2-40B4-BE49-F238E27FC236}">
              <a16:creationId xmlns:a16="http://schemas.microsoft.com/office/drawing/2014/main" id="{7935A701-3DBC-4F61-A096-89B6176F7420}"/>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144" name="Text Box 7">
          <a:extLst>
            <a:ext uri="{FF2B5EF4-FFF2-40B4-BE49-F238E27FC236}">
              <a16:creationId xmlns:a16="http://schemas.microsoft.com/office/drawing/2014/main" id="{E6B6146E-84A1-4628-B037-FE1C1A1D838F}"/>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45" name="Text Box 7">
          <a:extLst>
            <a:ext uri="{FF2B5EF4-FFF2-40B4-BE49-F238E27FC236}">
              <a16:creationId xmlns:a16="http://schemas.microsoft.com/office/drawing/2014/main" id="{D8696E7B-A0C7-422A-A6A5-2463356417E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46" name="Text Box 7">
          <a:extLst>
            <a:ext uri="{FF2B5EF4-FFF2-40B4-BE49-F238E27FC236}">
              <a16:creationId xmlns:a16="http://schemas.microsoft.com/office/drawing/2014/main" id="{7C8C21CA-BA7B-44E9-9E7B-D5BC14AE992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47" name="Text Box 7">
          <a:extLst>
            <a:ext uri="{FF2B5EF4-FFF2-40B4-BE49-F238E27FC236}">
              <a16:creationId xmlns:a16="http://schemas.microsoft.com/office/drawing/2014/main" id="{E1CC07B5-D005-4023-95F8-3FD9A33C293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48" name="Text Box 7">
          <a:extLst>
            <a:ext uri="{FF2B5EF4-FFF2-40B4-BE49-F238E27FC236}">
              <a16:creationId xmlns:a16="http://schemas.microsoft.com/office/drawing/2014/main" id="{F1209337-EA30-41C9-BA8F-88FC5CB0765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49" name="Text Box 7">
          <a:extLst>
            <a:ext uri="{FF2B5EF4-FFF2-40B4-BE49-F238E27FC236}">
              <a16:creationId xmlns:a16="http://schemas.microsoft.com/office/drawing/2014/main" id="{1A70ED75-BFDB-4368-8BB8-02A762D4D7E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0" name="Text Box 7">
          <a:extLst>
            <a:ext uri="{FF2B5EF4-FFF2-40B4-BE49-F238E27FC236}">
              <a16:creationId xmlns:a16="http://schemas.microsoft.com/office/drawing/2014/main" id="{C3CD64CF-5E13-47F2-8F78-98D3F989341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1" name="Text Box 7">
          <a:extLst>
            <a:ext uri="{FF2B5EF4-FFF2-40B4-BE49-F238E27FC236}">
              <a16:creationId xmlns:a16="http://schemas.microsoft.com/office/drawing/2014/main" id="{146479C8-4BFF-4E50-96CF-6DC9987BFE3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2" name="Text Box 7">
          <a:extLst>
            <a:ext uri="{FF2B5EF4-FFF2-40B4-BE49-F238E27FC236}">
              <a16:creationId xmlns:a16="http://schemas.microsoft.com/office/drawing/2014/main" id="{5390874B-0A80-47D5-B2D3-6E4051B37B4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3" name="Text Box 7">
          <a:extLst>
            <a:ext uri="{FF2B5EF4-FFF2-40B4-BE49-F238E27FC236}">
              <a16:creationId xmlns:a16="http://schemas.microsoft.com/office/drawing/2014/main" id="{DE1A3678-E362-4AB1-A4D5-C27C8A717EC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4" name="Text Box 7">
          <a:extLst>
            <a:ext uri="{FF2B5EF4-FFF2-40B4-BE49-F238E27FC236}">
              <a16:creationId xmlns:a16="http://schemas.microsoft.com/office/drawing/2014/main" id="{89B2B51A-447C-4044-9418-F2F97EF09D7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5" name="Text Box 7">
          <a:extLst>
            <a:ext uri="{FF2B5EF4-FFF2-40B4-BE49-F238E27FC236}">
              <a16:creationId xmlns:a16="http://schemas.microsoft.com/office/drawing/2014/main" id="{34272FCD-1863-486D-A850-47450449CCE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6" name="Text Box 7">
          <a:extLst>
            <a:ext uri="{FF2B5EF4-FFF2-40B4-BE49-F238E27FC236}">
              <a16:creationId xmlns:a16="http://schemas.microsoft.com/office/drawing/2014/main" id="{E664C3DA-3517-427E-850C-85B0A584115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7" name="Text Box 7">
          <a:extLst>
            <a:ext uri="{FF2B5EF4-FFF2-40B4-BE49-F238E27FC236}">
              <a16:creationId xmlns:a16="http://schemas.microsoft.com/office/drawing/2014/main" id="{E6584B99-FD5B-41A7-A27B-E6F99BFD028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8" name="Text Box 7">
          <a:extLst>
            <a:ext uri="{FF2B5EF4-FFF2-40B4-BE49-F238E27FC236}">
              <a16:creationId xmlns:a16="http://schemas.microsoft.com/office/drawing/2014/main" id="{8BC5C08A-3924-4BBA-A67E-F9488D2E804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59" name="Text Box 7">
          <a:extLst>
            <a:ext uri="{FF2B5EF4-FFF2-40B4-BE49-F238E27FC236}">
              <a16:creationId xmlns:a16="http://schemas.microsoft.com/office/drawing/2014/main" id="{2668E126-27B1-4036-B693-5EAB2AFD5A1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0" name="Text Box 7">
          <a:extLst>
            <a:ext uri="{FF2B5EF4-FFF2-40B4-BE49-F238E27FC236}">
              <a16:creationId xmlns:a16="http://schemas.microsoft.com/office/drawing/2014/main" id="{7792CD84-85AA-4EB9-B4A8-F0CDC546043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1" name="Text Box 7">
          <a:extLst>
            <a:ext uri="{FF2B5EF4-FFF2-40B4-BE49-F238E27FC236}">
              <a16:creationId xmlns:a16="http://schemas.microsoft.com/office/drawing/2014/main" id="{3DCAAE62-913C-4167-A508-007A9D8953C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2" name="Text Box 7">
          <a:extLst>
            <a:ext uri="{FF2B5EF4-FFF2-40B4-BE49-F238E27FC236}">
              <a16:creationId xmlns:a16="http://schemas.microsoft.com/office/drawing/2014/main" id="{4FB7DE93-BF69-487D-BB3A-5CA03DC067D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3" name="Text Box 7">
          <a:extLst>
            <a:ext uri="{FF2B5EF4-FFF2-40B4-BE49-F238E27FC236}">
              <a16:creationId xmlns:a16="http://schemas.microsoft.com/office/drawing/2014/main" id="{119FF7F3-8C83-4C88-9F2E-B58C60BF833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4" name="Text Box 7">
          <a:extLst>
            <a:ext uri="{FF2B5EF4-FFF2-40B4-BE49-F238E27FC236}">
              <a16:creationId xmlns:a16="http://schemas.microsoft.com/office/drawing/2014/main" id="{39797BEC-4EC7-4651-A8C4-72B184A6983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5" name="Text Box 7">
          <a:extLst>
            <a:ext uri="{FF2B5EF4-FFF2-40B4-BE49-F238E27FC236}">
              <a16:creationId xmlns:a16="http://schemas.microsoft.com/office/drawing/2014/main" id="{071E3D94-D57D-41FB-84F2-562CB9109CC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6" name="Text Box 7">
          <a:extLst>
            <a:ext uri="{FF2B5EF4-FFF2-40B4-BE49-F238E27FC236}">
              <a16:creationId xmlns:a16="http://schemas.microsoft.com/office/drawing/2014/main" id="{A12B4AD1-5F80-4666-878B-136EA256FD5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7" name="Text Box 7">
          <a:extLst>
            <a:ext uri="{FF2B5EF4-FFF2-40B4-BE49-F238E27FC236}">
              <a16:creationId xmlns:a16="http://schemas.microsoft.com/office/drawing/2014/main" id="{6651BE6C-3187-4FF0-B577-E14B3F903C3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8" name="Text Box 7">
          <a:extLst>
            <a:ext uri="{FF2B5EF4-FFF2-40B4-BE49-F238E27FC236}">
              <a16:creationId xmlns:a16="http://schemas.microsoft.com/office/drawing/2014/main" id="{B1A6B177-BCA3-4F31-AC9F-E9AE3F5C834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69" name="Text Box 7">
          <a:extLst>
            <a:ext uri="{FF2B5EF4-FFF2-40B4-BE49-F238E27FC236}">
              <a16:creationId xmlns:a16="http://schemas.microsoft.com/office/drawing/2014/main" id="{E390A040-BDB2-4600-91AD-7F66B081016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0" name="Text Box 7">
          <a:extLst>
            <a:ext uri="{FF2B5EF4-FFF2-40B4-BE49-F238E27FC236}">
              <a16:creationId xmlns:a16="http://schemas.microsoft.com/office/drawing/2014/main" id="{E924D481-AAB5-446B-AA95-5F44FAE8AB7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1" name="Text Box 7">
          <a:extLst>
            <a:ext uri="{FF2B5EF4-FFF2-40B4-BE49-F238E27FC236}">
              <a16:creationId xmlns:a16="http://schemas.microsoft.com/office/drawing/2014/main" id="{BF82F7B9-ECFF-4C1A-8B7B-EBCE104C751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2" name="Text Box 7">
          <a:extLst>
            <a:ext uri="{FF2B5EF4-FFF2-40B4-BE49-F238E27FC236}">
              <a16:creationId xmlns:a16="http://schemas.microsoft.com/office/drawing/2014/main" id="{493E1C3D-309A-49CD-82B1-F4415554A1F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3" name="Text Box 7">
          <a:extLst>
            <a:ext uri="{FF2B5EF4-FFF2-40B4-BE49-F238E27FC236}">
              <a16:creationId xmlns:a16="http://schemas.microsoft.com/office/drawing/2014/main" id="{342BD010-4F77-4EF7-80F5-1964C7BBD82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4" name="Text Box 7">
          <a:extLst>
            <a:ext uri="{FF2B5EF4-FFF2-40B4-BE49-F238E27FC236}">
              <a16:creationId xmlns:a16="http://schemas.microsoft.com/office/drawing/2014/main" id="{F157AE28-8139-4A7D-90F9-3F0635AE0F5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5" name="Text Box 7">
          <a:extLst>
            <a:ext uri="{FF2B5EF4-FFF2-40B4-BE49-F238E27FC236}">
              <a16:creationId xmlns:a16="http://schemas.microsoft.com/office/drawing/2014/main" id="{B1A81C7D-2929-4344-A6C8-193E57D808D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6" name="Text Box 7">
          <a:extLst>
            <a:ext uri="{FF2B5EF4-FFF2-40B4-BE49-F238E27FC236}">
              <a16:creationId xmlns:a16="http://schemas.microsoft.com/office/drawing/2014/main" id="{547A7C4E-06E7-4D12-AB66-1A2B7B5A104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7" name="Text Box 7">
          <a:extLst>
            <a:ext uri="{FF2B5EF4-FFF2-40B4-BE49-F238E27FC236}">
              <a16:creationId xmlns:a16="http://schemas.microsoft.com/office/drawing/2014/main" id="{68688E23-F69E-434E-AD94-7749DFAEAA6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8" name="Text Box 7">
          <a:extLst>
            <a:ext uri="{FF2B5EF4-FFF2-40B4-BE49-F238E27FC236}">
              <a16:creationId xmlns:a16="http://schemas.microsoft.com/office/drawing/2014/main" id="{7124EAB0-710D-4EDD-AD26-1EEDCD46482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79" name="Text Box 7">
          <a:extLst>
            <a:ext uri="{FF2B5EF4-FFF2-40B4-BE49-F238E27FC236}">
              <a16:creationId xmlns:a16="http://schemas.microsoft.com/office/drawing/2014/main" id="{75495E65-5090-4829-9275-A401B17D62B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0" name="Text Box 7">
          <a:extLst>
            <a:ext uri="{FF2B5EF4-FFF2-40B4-BE49-F238E27FC236}">
              <a16:creationId xmlns:a16="http://schemas.microsoft.com/office/drawing/2014/main" id="{EB01FF0E-E1B8-4D45-9D77-522DE3DD391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1" name="Text Box 7">
          <a:extLst>
            <a:ext uri="{FF2B5EF4-FFF2-40B4-BE49-F238E27FC236}">
              <a16:creationId xmlns:a16="http://schemas.microsoft.com/office/drawing/2014/main" id="{3835FEF9-68D1-4A63-8519-EC33568B4AF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2" name="Text Box 7">
          <a:extLst>
            <a:ext uri="{FF2B5EF4-FFF2-40B4-BE49-F238E27FC236}">
              <a16:creationId xmlns:a16="http://schemas.microsoft.com/office/drawing/2014/main" id="{54D45EC2-9448-4D37-A78F-4D430A170C7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3" name="Text Box 7">
          <a:extLst>
            <a:ext uri="{FF2B5EF4-FFF2-40B4-BE49-F238E27FC236}">
              <a16:creationId xmlns:a16="http://schemas.microsoft.com/office/drawing/2014/main" id="{4CB17FE8-30A4-4AA1-A3D9-5A849D085A4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4" name="Text Box 7">
          <a:extLst>
            <a:ext uri="{FF2B5EF4-FFF2-40B4-BE49-F238E27FC236}">
              <a16:creationId xmlns:a16="http://schemas.microsoft.com/office/drawing/2014/main" id="{7C6B11F1-2BC5-4637-A9CA-D79FF40703B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5" name="Text Box 7">
          <a:extLst>
            <a:ext uri="{FF2B5EF4-FFF2-40B4-BE49-F238E27FC236}">
              <a16:creationId xmlns:a16="http://schemas.microsoft.com/office/drawing/2014/main" id="{AE55D01E-AF15-4A16-A585-22208CCD6B4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6" name="Text Box 7">
          <a:extLst>
            <a:ext uri="{FF2B5EF4-FFF2-40B4-BE49-F238E27FC236}">
              <a16:creationId xmlns:a16="http://schemas.microsoft.com/office/drawing/2014/main" id="{DDE3E53B-A635-4968-A689-B24575BC2A90}"/>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7" name="Text Box 7">
          <a:extLst>
            <a:ext uri="{FF2B5EF4-FFF2-40B4-BE49-F238E27FC236}">
              <a16:creationId xmlns:a16="http://schemas.microsoft.com/office/drawing/2014/main" id="{2C9C6DE3-A14F-4A85-B301-A4035B751DD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8" name="Text Box 7">
          <a:extLst>
            <a:ext uri="{FF2B5EF4-FFF2-40B4-BE49-F238E27FC236}">
              <a16:creationId xmlns:a16="http://schemas.microsoft.com/office/drawing/2014/main" id="{54E1EB54-A55A-4C7C-8E6E-5BB9068BCD3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89" name="Text Box 7">
          <a:extLst>
            <a:ext uri="{FF2B5EF4-FFF2-40B4-BE49-F238E27FC236}">
              <a16:creationId xmlns:a16="http://schemas.microsoft.com/office/drawing/2014/main" id="{062A97F3-29E9-40B4-90F7-DC9A07E63614}"/>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0" name="Text Box 7">
          <a:extLst>
            <a:ext uri="{FF2B5EF4-FFF2-40B4-BE49-F238E27FC236}">
              <a16:creationId xmlns:a16="http://schemas.microsoft.com/office/drawing/2014/main" id="{FC36658A-7025-4200-94AD-6094847CB41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1" name="Text Box 7">
          <a:extLst>
            <a:ext uri="{FF2B5EF4-FFF2-40B4-BE49-F238E27FC236}">
              <a16:creationId xmlns:a16="http://schemas.microsoft.com/office/drawing/2014/main" id="{D6897F57-98B9-4499-A385-60C6D45E10E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2" name="Text Box 7">
          <a:extLst>
            <a:ext uri="{FF2B5EF4-FFF2-40B4-BE49-F238E27FC236}">
              <a16:creationId xmlns:a16="http://schemas.microsoft.com/office/drawing/2014/main" id="{944B5785-1A8C-4CFD-B974-5F69720E337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3" name="Text Box 7">
          <a:extLst>
            <a:ext uri="{FF2B5EF4-FFF2-40B4-BE49-F238E27FC236}">
              <a16:creationId xmlns:a16="http://schemas.microsoft.com/office/drawing/2014/main" id="{3B107969-31F7-441E-A131-2BB45315ABB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4" name="Text Box 7">
          <a:extLst>
            <a:ext uri="{FF2B5EF4-FFF2-40B4-BE49-F238E27FC236}">
              <a16:creationId xmlns:a16="http://schemas.microsoft.com/office/drawing/2014/main" id="{3489E1DA-8D8B-4CB5-A809-832BB3041CC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5" name="Text Box 7">
          <a:extLst>
            <a:ext uri="{FF2B5EF4-FFF2-40B4-BE49-F238E27FC236}">
              <a16:creationId xmlns:a16="http://schemas.microsoft.com/office/drawing/2014/main" id="{1671089D-A8BF-4A61-83E8-BF305337C30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6" name="Text Box 7">
          <a:extLst>
            <a:ext uri="{FF2B5EF4-FFF2-40B4-BE49-F238E27FC236}">
              <a16:creationId xmlns:a16="http://schemas.microsoft.com/office/drawing/2014/main" id="{04E9B839-1CA9-4CBA-B4F2-9DB56BBC6C9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7" name="Text Box 7">
          <a:extLst>
            <a:ext uri="{FF2B5EF4-FFF2-40B4-BE49-F238E27FC236}">
              <a16:creationId xmlns:a16="http://schemas.microsoft.com/office/drawing/2014/main" id="{5633F26D-9919-4C93-A0E8-8C297E355BF1}"/>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8" name="Text Box 7">
          <a:extLst>
            <a:ext uri="{FF2B5EF4-FFF2-40B4-BE49-F238E27FC236}">
              <a16:creationId xmlns:a16="http://schemas.microsoft.com/office/drawing/2014/main" id="{BC539635-E918-4D29-83CC-CDE678B5F2B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199" name="Text Box 7">
          <a:extLst>
            <a:ext uri="{FF2B5EF4-FFF2-40B4-BE49-F238E27FC236}">
              <a16:creationId xmlns:a16="http://schemas.microsoft.com/office/drawing/2014/main" id="{1C8660C7-EDD4-4FD3-86EF-276AD6EDF55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0" name="Text Box 7">
          <a:extLst>
            <a:ext uri="{FF2B5EF4-FFF2-40B4-BE49-F238E27FC236}">
              <a16:creationId xmlns:a16="http://schemas.microsoft.com/office/drawing/2014/main" id="{C57307F1-8CCB-4120-AD3D-BE23B336AD0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1" name="Text Box 7">
          <a:extLst>
            <a:ext uri="{FF2B5EF4-FFF2-40B4-BE49-F238E27FC236}">
              <a16:creationId xmlns:a16="http://schemas.microsoft.com/office/drawing/2014/main" id="{7EAA36D1-FACE-424B-AF7A-153D053797D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2" name="Text Box 7">
          <a:extLst>
            <a:ext uri="{FF2B5EF4-FFF2-40B4-BE49-F238E27FC236}">
              <a16:creationId xmlns:a16="http://schemas.microsoft.com/office/drawing/2014/main" id="{D0B16EED-F3B2-4473-BCFF-5E4661903EC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3" name="Text Box 7">
          <a:extLst>
            <a:ext uri="{FF2B5EF4-FFF2-40B4-BE49-F238E27FC236}">
              <a16:creationId xmlns:a16="http://schemas.microsoft.com/office/drawing/2014/main" id="{E0E3AB6F-0DE9-47AF-ADD9-74C5A70BF75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4" name="Text Box 7">
          <a:extLst>
            <a:ext uri="{FF2B5EF4-FFF2-40B4-BE49-F238E27FC236}">
              <a16:creationId xmlns:a16="http://schemas.microsoft.com/office/drawing/2014/main" id="{16CB1251-9695-46B6-9BFA-C9F5F3DAD88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5" name="Text Box 7">
          <a:extLst>
            <a:ext uri="{FF2B5EF4-FFF2-40B4-BE49-F238E27FC236}">
              <a16:creationId xmlns:a16="http://schemas.microsoft.com/office/drawing/2014/main" id="{192BE2F5-C2BF-45F2-9098-4CA1073821C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6" name="Text Box 7">
          <a:extLst>
            <a:ext uri="{FF2B5EF4-FFF2-40B4-BE49-F238E27FC236}">
              <a16:creationId xmlns:a16="http://schemas.microsoft.com/office/drawing/2014/main" id="{8CA87040-D598-4912-B385-03C29DE2881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7" name="Text Box 7">
          <a:extLst>
            <a:ext uri="{FF2B5EF4-FFF2-40B4-BE49-F238E27FC236}">
              <a16:creationId xmlns:a16="http://schemas.microsoft.com/office/drawing/2014/main" id="{19D97D1D-5C39-46EA-92EF-3D49504B79F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8" name="Text Box 7">
          <a:extLst>
            <a:ext uri="{FF2B5EF4-FFF2-40B4-BE49-F238E27FC236}">
              <a16:creationId xmlns:a16="http://schemas.microsoft.com/office/drawing/2014/main" id="{FB88339A-A069-449F-AE53-5D2AAF98277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09" name="Text Box 7">
          <a:extLst>
            <a:ext uri="{FF2B5EF4-FFF2-40B4-BE49-F238E27FC236}">
              <a16:creationId xmlns:a16="http://schemas.microsoft.com/office/drawing/2014/main" id="{D6A08318-A268-4525-8166-9D7E8C98383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0" name="Text Box 7">
          <a:extLst>
            <a:ext uri="{FF2B5EF4-FFF2-40B4-BE49-F238E27FC236}">
              <a16:creationId xmlns:a16="http://schemas.microsoft.com/office/drawing/2014/main" id="{656ED62E-E1FA-4C96-A876-4F7F2E5C79C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1" name="Text Box 7">
          <a:extLst>
            <a:ext uri="{FF2B5EF4-FFF2-40B4-BE49-F238E27FC236}">
              <a16:creationId xmlns:a16="http://schemas.microsoft.com/office/drawing/2014/main" id="{FC871434-A6E0-4B8E-A0E9-E1CC56B5D62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2" name="Text Box 7">
          <a:extLst>
            <a:ext uri="{FF2B5EF4-FFF2-40B4-BE49-F238E27FC236}">
              <a16:creationId xmlns:a16="http://schemas.microsoft.com/office/drawing/2014/main" id="{53269BB9-8A66-40CA-87C7-3377023A398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3" name="Text Box 7">
          <a:extLst>
            <a:ext uri="{FF2B5EF4-FFF2-40B4-BE49-F238E27FC236}">
              <a16:creationId xmlns:a16="http://schemas.microsoft.com/office/drawing/2014/main" id="{1D562282-AAC0-4A9B-8835-C4EE0D3815E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4" name="Text Box 7">
          <a:extLst>
            <a:ext uri="{FF2B5EF4-FFF2-40B4-BE49-F238E27FC236}">
              <a16:creationId xmlns:a16="http://schemas.microsoft.com/office/drawing/2014/main" id="{C911BD10-6CF3-4F85-907F-1833AC71F21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5" name="Text Box 7">
          <a:extLst>
            <a:ext uri="{FF2B5EF4-FFF2-40B4-BE49-F238E27FC236}">
              <a16:creationId xmlns:a16="http://schemas.microsoft.com/office/drawing/2014/main" id="{20017FF3-1C60-4FC6-B3F9-6206FADA199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6" name="Text Box 7">
          <a:extLst>
            <a:ext uri="{FF2B5EF4-FFF2-40B4-BE49-F238E27FC236}">
              <a16:creationId xmlns:a16="http://schemas.microsoft.com/office/drawing/2014/main" id="{DD4316E8-8295-4D74-A825-1B5E2128D3E7}"/>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7" name="Text Box 7">
          <a:extLst>
            <a:ext uri="{FF2B5EF4-FFF2-40B4-BE49-F238E27FC236}">
              <a16:creationId xmlns:a16="http://schemas.microsoft.com/office/drawing/2014/main" id="{D15351F4-4436-4E89-9BD1-26092F03BC5D}"/>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8" name="Text Box 7">
          <a:extLst>
            <a:ext uri="{FF2B5EF4-FFF2-40B4-BE49-F238E27FC236}">
              <a16:creationId xmlns:a16="http://schemas.microsoft.com/office/drawing/2014/main" id="{5E592D52-94B6-4AFC-9101-B61DB5D94362}"/>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19" name="Text Box 7">
          <a:extLst>
            <a:ext uri="{FF2B5EF4-FFF2-40B4-BE49-F238E27FC236}">
              <a16:creationId xmlns:a16="http://schemas.microsoft.com/office/drawing/2014/main" id="{40E4DA04-535A-4F29-A96F-092620F185C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0" name="Text Box 7">
          <a:extLst>
            <a:ext uri="{FF2B5EF4-FFF2-40B4-BE49-F238E27FC236}">
              <a16:creationId xmlns:a16="http://schemas.microsoft.com/office/drawing/2014/main" id="{6A440EEF-77D9-4C5A-AB3B-1F3C5D0F234F}"/>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1" name="Text Box 7">
          <a:extLst>
            <a:ext uri="{FF2B5EF4-FFF2-40B4-BE49-F238E27FC236}">
              <a16:creationId xmlns:a16="http://schemas.microsoft.com/office/drawing/2014/main" id="{7F5E94F3-ED06-4FA4-8025-A9167D99EEC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2" name="Text Box 7">
          <a:extLst>
            <a:ext uri="{FF2B5EF4-FFF2-40B4-BE49-F238E27FC236}">
              <a16:creationId xmlns:a16="http://schemas.microsoft.com/office/drawing/2014/main" id="{6B22A74B-FAF8-403B-B462-CD7A6D2A4C3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3" name="Text Box 7">
          <a:extLst>
            <a:ext uri="{FF2B5EF4-FFF2-40B4-BE49-F238E27FC236}">
              <a16:creationId xmlns:a16="http://schemas.microsoft.com/office/drawing/2014/main" id="{BF4BAD49-770A-4629-9D4D-0A927335936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4" name="Text Box 7">
          <a:extLst>
            <a:ext uri="{FF2B5EF4-FFF2-40B4-BE49-F238E27FC236}">
              <a16:creationId xmlns:a16="http://schemas.microsoft.com/office/drawing/2014/main" id="{8EF897DF-5108-4676-8E87-E0A07D4D710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5" name="Text Box 7">
          <a:extLst>
            <a:ext uri="{FF2B5EF4-FFF2-40B4-BE49-F238E27FC236}">
              <a16:creationId xmlns:a16="http://schemas.microsoft.com/office/drawing/2014/main" id="{8DE45E37-3D2F-4433-A995-9E2856C74A13}"/>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6" name="Text Box 7">
          <a:extLst>
            <a:ext uri="{FF2B5EF4-FFF2-40B4-BE49-F238E27FC236}">
              <a16:creationId xmlns:a16="http://schemas.microsoft.com/office/drawing/2014/main" id="{65480461-A1AD-4234-9F60-687FBD7E0F1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7" name="Text Box 7">
          <a:extLst>
            <a:ext uri="{FF2B5EF4-FFF2-40B4-BE49-F238E27FC236}">
              <a16:creationId xmlns:a16="http://schemas.microsoft.com/office/drawing/2014/main" id="{26353C7E-0E84-439E-B67D-A0FFCEA28D7B}"/>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8" name="Text Box 7">
          <a:extLst>
            <a:ext uri="{FF2B5EF4-FFF2-40B4-BE49-F238E27FC236}">
              <a16:creationId xmlns:a16="http://schemas.microsoft.com/office/drawing/2014/main" id="{CD90019C-0F79-414A-9FCE-94D3C4139FD9}"/>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29" name="Text Box 7">
          <a:extLst>
            <a:ext uri="{FF2B5EF4-FFF2-40B4-BE49-F238E27FC236}">
              <a16:creationId xmlns:a16="http://schemas.microsoft.com/office/drawing/2014/main" id="{45FF61F0-DB99-4520-8E0F-2CF77512E70A}"/>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0" name="Text Box 7">
          <a:extLst>
            <a:ext uri="{FF2B5EF4-FFF2-40B4-BE49-F238E27FC236}">
              <a16:creationId xmlns:a16="http://schemas.microsoft.com/office/drawing/2014/main" id="{27DFE00B-E12B-41F9-B634-8E4D8D1163CE}"/>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1" name="Text Box 7">
          <a:extLst>
            <a:ext uri="{FF2B5EF4-FFF2-40B4-BE49-F238E27FC236}">
              <a16:creationId xmlns:a16="http://schemas.microsoft.com/office/drawing/2014/main" id="{165A0E6A-49D6-49A5-B5D7-82FC0E8BC96C}"/>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2" name="Text Box 7">
          <a:extLst>
            <a:ext uri="{FF2B5EF4-FFF2-40B4-BE49-F238E27FC236}">
              <a16:creationId xmlns:a16="http://schemas.microsoft.com/office/drawing/2014/main" id="{66D876E3-29F3-4AED-AC19-D40E4D21B45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3" name="Text Box 7">
          <a:extLst>
            <a:ext uri="{FF2B5EF4-FFF2-40B4-BE49-F238E27FC236}">
              <a16:creationId xmlns:a16="http://schemas.microsoft.com/office/drawing/2014/main" id="{789EF718-4C25-4B9C-8046-F91B4C2A9EC6}"/>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4" name="Text Box 7">
          <a:extLst>
            <a:ext uri="{FF2B5EF4-FFF2-40B4-BE49-F238E27FC236}">
              <a16:creationId xmlns:a16="http://schemas.microsoft.com/office/drawing/2014/main" id="{91DB930D-7926-4284-B6A6-A93688080D85}"/>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24</xdr:row>
      <xdr:rowOff>0</xdr:rowOff>
    </xdr:from>
    <xdr:to>
      <xdr:col>21</xdr:col>
      <xdr:colOff>985157</xdr:colOff>
      <xdr:row>24</xdr:row>
      <xdr:rowOff>0</xdr:rowOff>
    </xdr:to>
    <xdr:sp macro="[1]!mostrarControlesExistentes" textlink="">
      <xdr:nvSpPr>
        <xdr:cNvPr id="13235" name="Text Box 7">
          <a:extLst>
            <a:ext uri="{FF2B5EF4-FFF2-40B4-BE49-F238E27FC236}">
              <a16:creationId xmlns:a16="http://schemas.microsoft.com/office/drawing/2014/main" id="{68D72512-B6BF-4A82-BCE2-09926FF00018}"/>
            </a:ext>
          </a:extLst>
        </xdr:cNvPr>
        <xdr:cNvSpPr txBox="1">
          <a:spLocks noChangeArrowheads="1"/>
        </xdr:cNvSpPr>
      </xdr:nvSpPr>
      <xdr:spPr bwMode="auto">
        <a:xfrm>
          <a:off x="18034907" y="8782050"/>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236" name="Text Box 7">
          <a:extLst>
            <a:ext uri="{FF2B5EF4-FFF2-40B4-BE49-F238E27FC236}">
              <a16:creationId xmlns:a16="http://schemas.microsoft.com/office/drawing/2014/main" id="{7CC3D7CD-4120-43BE-9737-7CB939386495}"/>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237" name="Text Box 7">
          <a:extLst>
            <a:ext uri="{FF2B5EF4-FFF2-40B4-BE49-F238E27FC236}">
              <a16:creationId xmlns:a16="http://schemas.microsoft.com/office/drawing/2014/main" id="{FEB194F5-7EC2-458B-8AE7-B94B6C596813}"/>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238" name="Text Box 7">
          <a:extLst>
            <a:ext uri="{FF2B5EF4-FFF2-40B4-BE49-F238E27FC236}">
              <a16:creationId xmlns:a16="http://schemas.microsoft.com/office/drawing/2014/main" id="{1618101C-D360-4093-8575-EA3C3D061AD7}"/>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239" name="Text Box 7">
          <a:extLst>
            <a:ext uri="{FF2B5EF4-FFF2-40B4-BE49-F238E27FC236}">
              <a16:creationId xmlns:a16="http://schemas.microsoft.com/office/drawing/2014/main" id="{F3A6DE6A-DFE5-42B1-AED4-A7DFA20BD2DF}"/>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22</xdr:row>
      <xdr:rowOff>200025</xdr:rowOff>
    </xdr:from>
    <xdr:to>
      <xdr:col>21</xdr:col>
      <xdr:colOff>985157</xdr:colOff>
      <xdr:row>22</xdr:row>
      <xdr:rowOff>200025</xdr:rowOff>
    </xdr:to>
    <xdr:sp macro="[1]!mostrarControlesExistentes" textlink="">
      <xdr:nvSpPr>
        <xdr:cNvPr id="13240" name="Text Box 7">
          <a:extLst>
            <a:ext uri="{FF2B5EF4-FFF2-40B4-BE49-F238E27FC236}">
              <a16:creationId xmlns:a16="http://schemas.microsoft.com/office/drawing/2014/main" id="{786E7F3C-8653-4B6E-99F7-B4409F5BDACD}"/>
            </a:ext>
          </a:extLst>
        </xdr:cNvPr>
        <xdr:cNvSpPr txBox="1">
          <a:spLocks noChangeArrowheads="1"/>
        </xdr:cNvSpPr>
      </xdr:nvSpPr>
      <xdr:spPr bwMode="auto">
        <a:xfrm>
          <a:off x="18034907" y="8296275"/>
          <a:ext cx="0" cy="0"/>
        </a:xfrm>
        <a:prstGeom prst="rect">
          <a:avLst/>
        </a:prstGeom>
        <a:noFill/>
        <a:ln>
          <a:noFill/>
        </a:ln>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533400</xdr:colOff>
      <xdr:row>18</xdr:row>
      <xdr:rowOff>38100</xdr:rowOff>
    </xdr:from>
    <xdr:to>
      <xdr:col>15</xdr:col>
      <xdr:colOff>304800</xdr:colOff>
      <xdr:row>22</xdr:row>
      <xdr:rowOff>47625</xdr:rowOff>
    </xdr:to>
    <xdr:sp macro="[0]!Ocultar" textlink="">
      <xdr:nvSpPr>
        <xdr:cNvPr id="14337" name="AutoShape 2">
          <a:hlinkClick xmlns:r="http://schemas.openxmlformats.org/officeDocument/2006/relationships" r:id="rId1"/>
          <a:extLst>
            <a:ext uri="{FF2B5EF4-FFF2-40B4-BE49-F238E27FC236}">
              <a16:creationId xmlns:a16="http://schemas.microsoft.com/office/drawing/2014/main" id="{ED9BF394-7492-4D50-8B80-9D1030DD4E79}"/>
            </a:ext>
          </a:extLst>
        </xdr:cNvPr>
        <xdr:cNvSpPr>
          <a:spLocks noChangeArrowheads="1"/>
        </xdr:cNvSpPr>
      </xdr:nvSpPr>
      <xdr:spPr bwMode="auto">
        <a:xfrm>
          <a:off x="9496425" y="2771775"/>
          <a:ext cx="1295400" cy="542925"/>
        </a:xfrm>
        <a:prstGeom prst="leftArrow">
          <a:avLst>
            <a:gd name="adj1" fmla="val 50000"/>
            <a:gd name="adj2" fmla="val 59649"/>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387477" name="Line 23">
          <a:extLst>
            <a:ext uri="{FF2B5EF4-FFF2-40B4-BE49-F238E27FC236}">
              <a16:creationId xmlns:a16="http://schemas.microsoft.com/office/drawing/2014/main" id="{1AABE5E2-A6E4-4FEB-B701-43582B6F06F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xdr:row>
      <xdr:rowOff>0</xdr:rowOff>
    </xdr:from>
    <xdr:to>
      <xdr:col>9</xdr:col>
      <xdr:colOff>295275</xdr:colOff>
      <xdr:row>4</xdr:row>
      <xdr:rowOff>76200</xdr:rowOff>
    </xdr:to>
    <xdr:sp macro="[0]!Ocultar" textlink="">
      <xdr:nvSpPr>
        <xdr:cNvPr id="7170" name="AutoShape 2">
          <a:extLst>
            <a:ext uri="{FF2B5EF4-FFF2-40B4-BE49-F238E27FC236}">
              <a16:creationId xmlns:a16="http://schemas.microsoft.com/office/drawing/2014/main" id="{7824B753-224C-4AF1-B2FD-179E59B1780E}"/>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387479" name="Line 3">
          <a:extLst>
            <a:ext uri="{FF2B5EF4-FFF2-40B4-BE49-F238E27FC236}">
              <a16:creationId xmlns:a16="http://schemas.microsoft.com/office/drawing/2014/main" id="{9FFEA666-A2B2-4636-BFDA-9E45B5220EBF}"/>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387480" name="Picture 4">
          <a:extLst>
            <a:ext uri="{FF2B5EF4-FFF2-40B4-BE49-F238E27FC236}">
              <a16:creationId xmlns:a16="http://schemas.microsoft.com/office/drawing/2014/main" id="{CE2C6306-743C-47E6-846C-239C9C3DE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387481" name="Imagen 1" descr="C:\Users\lisbeth.aguirre.GOBIERNOBOGOTA\Downloads\HOJA.png">
          <a:extLst>
            <a:ext uri="{FF2B5EF4-FFF2-40B4-BE49-F238E27FC236}">
              <a16:creationId xmlns:a16="http://schemas.microsoft.com/office/drawing/2014/main" id="{9695DE6F-1DB4-4478-BE58-B65A58F9E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387482" name="Picture 6" descr="Seguridad Info">
          <a:extLst>
            <a:ext uri="{FF2B5EF4-FFF2-40B4-BE49-F238E27FC236}">
              <a16:creationId xmlns:a16="http://schemas.microsoft.com/office/drawing/2014/main" id="{7A540665-1632-472A-AB81-581D1387DB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8</xdr:row>
      <xdr:rowOff>466725</xdr:rowOff>
    </xdr:from>
    <xdr:to>
      <xdr:col>6</xdr:col>
      <xdr:colOff>676275</xdr:colOff>
      <xdr:row>8</xdr:row>
      <xdr:rowOff>762000</xdr:rowOff>
    </xdr:to>
    <xdr:pic>
      <xdr:nvPicPr>
        <xdr:cNvPr id="387484" name="Picture 8">
          <a:extLst>
            <a:ext uri="{FF2B5EF4-FFF2-40B4-BE49-F238E27FC236}">
              <a16:creationId xmlns:a16="http://schemas.microsoft.com/office/drawing/2014/main" id="{D1E7F874-8B46-4513-9FF6-F1E1C1A66C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514350</xdr:colOff>
      <xdr:row>8</xdr:row>
      <xdr:rowOff>85725</xdr:rowOff>
    </xdr:from>
    <xdr:to>
      <xdr:col>9</xdr:col>
      <xdr:colOff>666750</xdr:colOff>
      <xdr:row>9</xdr:row>
      <xdr:rowOff>47625</xdr:rowOff>
    </xdr:to>
    <xdr:sp macro="" textlink="">
      <xdr:nvSpPr>
        <xdr:cNvPr id="5129" name="AutoShape 9">
          <a:extLst>
            <a:ext uri="{FF2B5EF4-FFF2-40B4-BE49-F238E27FC236}">
              <a16:creationId xmlns:a16="http://schemas.microsoft.com/office/drawing/2014/main" id="{9FA935AB-A7A0-4469-A01C-881C56E7018F}"/>
            </a:ext>
          </a:extLst>
        </xdr:cNvPr>
        <xdr:cNvSpPr>
          <a:spLocks noChangeArrowheads="1"/>
        </xdr:cNvSpPr>
      </xdr:nvSpPr>
      <xdr:spPr bwMode="auto">
        <a:xfrm>
          <a:off x="7553325" y="1381125"/>
          <a:ext cx="1676400"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7</xdr:col>
      <xdr:colOff>733425</xdr:colOff>
      <xdr:row>7</xdr:row>
      <xdr:rowOff>47625</xdr:rowOff>
    </xdr:from>
    <xdr:to>
      <xdr:col>9</xdr:col>
      <xdr:colOff>466725</xdr:colOff>
      <xdr:row>8</xdr:row>
      <xdr:rowOff>85725</xdr:rowOff>
    </xdr:to>
    <xdr:sp macro="" textlink="">
      <xdr:nvSpPr>
        <xdr:cNvPr id="5130" name="Text Box 10">
          <a:extLst>
            <a:ext uri="{FF2B5EF4-FFF2-40B4-BE49-F238E27FC236}">
              <a16:creationId xmlns:a16="http://schemas.microsoft.com/office/drawing/2014/main" id="{479047E9-4DE9-4E1D-A797-16B57FAF980D}"/>
            </a:ext>
          </a:extLst>
        </xdr:cNvPr>
        <xdr:cNvSpPr txBox="1">
          <a:spLocks noChangeArrowheads="1"/>
        </xdr:cNvSpPr>
      </xdr:nvSpPr>
      <xdr:spPr bwMode="auto">
        <a:xfrm>
          <a:off x="7772400" y="1181100"/>
          <a:ext cx="1257300" cy="200025"/>
        </a:xfrm>
        <a:prstGeom prst="rect">
          <a:avLst/>
        </a:prstGeom>
        <a:noFill/>
        <a:ln>
          <a:noFill/>
        </a:ln>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CF646A45-97D4-44BF-A71D-A5C29160FACE}"/>
            </a:ext>
          </a:extLst>
        </xdr:cNvPr>
        <xdr:cNvSpPr txBox="1">
          <a:spLocks noChangeArrowheads="1"/>
        </xdr:cNvSpPr>
      </xdr:nvSpPr>
      <xdr:spPr bwMode="auto">
        <a:xfrm>
          <a:off x="3600450" y="3810000"/>
          <a:ext cx="2143125" cy="2667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0</xdr:colOff>
      <xdr:row>17</xdr:row>
      <xdr:rowOff>123825</xdr:rowOff>
    </xdr:from>
    <xdr:to>
      <xdr:col>8</xdr:col>
      <xdr:colOff>514350</xdr:colOff>
      <xdr:row>23</xdr:row>
      <xdr:rowOff>142875</xdr:rowOff>
    </xdr:to>
    <xdr:sp macro="" textlink="">
      <xdr:nvSpPr>
        <xdr:cNvPr id="5132" name="AutoShape 12">
          <a:extLst>
            <a:ext uri="{FF2B5EF4-FFF2-40B4-BE49-F238E27FC236}">
              <a16:creationId xmlns:a16="http://schemas.microsoft.com/office/drawing/2014/main" id="{E80E0CDD-B2DE-4DC8-889E-18701AA5F9AB}"/>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D0CBC9E3-32CA-4733-94DF-DB0CD62A2A91}"/>
            </a:ext>
          </a:extLst>
        </xdr:cNvPr>
        <xdr:cNvSpPr>
          <a:spLocks noChangeArrowheads="1"/>
        </xdr:cNvSpPr>
      </xdr:nvSpPr>
      <xdr:spPr bwMode="auto">
        <a:xfrm>
          <a:off x="2971800" y="2247900"/>
          <a:ext cx="266700" cy="238125"/>
        </a:xfrm>
        <a:prstGeom prst="ellipse">
          <a:avLst/>
        </a:prstGeom>
        <a:solidFill>
          <a:srgbClr val="008080"/>
        </a:solidFill>
        <a:ln>
          <a:noFill/>
        </a:ln>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AEAD4616-B9E9-4C85-9A2C-C932E71285A6}"/>
            </a:ext>
          </a:extLst>
        </xdr:cNvPr>
        <xdr:cNvSpPr>
          <a:spLocks noChangeArrowheads="1"/>
        </xdr:cNvSpPr>
      </xdr:nvSpPr>
      <xdr:spPr bwMode="auto">
        <a:xfrm>
          <a:off x="4467225" y="2733675"/>
          <a:ext cx="266700" cy="238125"/>
        </a:xfrm>
        <a:prstGeom prst="ellipse">
          <a:avLst/>
        </a:prstGeom>
        <a:solidFill>
          <a:srgbClr val="008080"/>
        </a:solidFill>
        <a:ln>
          <a:noFill/>
        </a:ln>
        <a:effec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6</xdr:col>
      <xdr:colOff>419100</xdr:colOff>
      <xdr:row>13</xdr:row>
      <xdr:rowOff>0</xdr:rowOff>
    </xdr:from>
    <xdr:to>
      <xdr:col>6</xdr:col>
      <xdr:colOff>685800</xdr:colOff>
      <xdr:row>13</xdr:row>
      <xdr:rowOff>238125</xdr:rowOff>
    </xdr:to>
    <xdr:sp macro="" textlink="">
      <xdr:nvSpPr>
        <xdr:cNvPr id="5139" name="Oval 19">
          <a:extLst>
            <a:ext uri="{FF2B5EF4-FFF2-40B4-BE49-F238E27FC236}">
              <a16:creationId xmlns:a16="http://schemas.microsoft.com/office/drawing/2014/main" id="{278A738C-6093-44F4-8C53-EC27BC96BC03}"/>
            </a:ext>
          </a:extLst>
        </xdr:cNvPr>
        <xdr:cNvSpPr>
          <a:spLocks noChangeArrowheads="1"/>
        </xdr:cNvSpPr>
      </xdr:nvSpPr>
      <xdr:spPr bwMode="auto">
        <a:xfrm>
          <a:off x="6400800" y="3228975"/>
          <a:ext cx="266700" cy="238125"/>
        </a:xfrm>
        <a:prstGeom prst="ellipse">
          <a:avLst/>
        </a:prstGeom>
        <a:solidFill>
          <a:srgbClr val="008080"/>
        </a:solidFill>
        <a:ln>
          <a:noFill/>
        </a:ln>
        <a:effec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6</xdr:col>
      <xdr:colOff>1028700</xdr:colOff>
      <xdr:row>8</xdr:row>
      <xdr:rowOff>152400</xdr:rowOff>
    </xdr:from>
    <xdr:to>
      <xdr:col>7</xdr:col>
      <xdr:colOff>542925</xdr:colOff>
      <xdr:row>8</xdr:row>
      <xdr:rowOff>723900</xdr:rowOff>
    </xdr:to>
    <xdr:pic>
      <xdr:nvPicPr>
        <xdr:cNvPr id="387493" name="Picture 22">
          <a:extLst>
            <a:ext uri="{FF2B5EF4-FFF2-40B4-BE49-F238E27FC236}">
              <a16:creationId xmlns:a16="http://schemas.microsoft.com/office/drawing/2014/main" id="{DFD8388E-8060-43EF-9B13-0B9A0B8FD546}"/>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387494" name="Line 24">
          <a:extLst>
            <a:ext uri="{FF2B5EF4-FFF2-40B4-BE49-F238E27FC236}">
              <a16:creationId xmlns:a16="http://schemas.microsoft.com/office/drawing/2014/main" id="{FB5D7DDA-B0FD-4EC2-AEF7-22970C121449}"/>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0</xdr:colOff>
      <xdr:row>15</xdr:row>
      <xdr:rowOff>57150</xdr:rowOff>
    </xdr:to>
    <xdr:sp macro="" textlink="">
      <xdr:nvSpPr>
        <xdr:cNvPr id="387495" name="Line 25">
          <a:extLst>
            <a:ext uri="{FF2B5EF4-FFF2-40B4-BE49-F238E27FC236}">
              <a16:creationId xmlns:a16="http://schemas.microsoft.com/office/drawing/2014/main" id="{6E0DE490-6EEC-4235-9F4D-773286AD0C41}"/>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152400</xdr:rowOff>
    </xdr:from>
    <xdr:to>
      <xdr:col>6</xdr:col>
      <xdr:colOff>438150</xdr:colOff>
      <xdr:row>16</xdr:row>
      <xdr:rowOff>0</xdr:rowOff>
    </xdr:to>
    <xdr:sp macro="" textlink="">
      <xdr:nvSpPr>
        <xdr:cNvPr id="387496" name="Line 26">
          <a:extLst>
            <a:ext uri="{FF2B5EF4-FFF2-40B4-BE49-F238E27FC236}">
              <a16:creationId xmlns:a16="http://schemas.microsoft.com/office/drawing/2014/main" id="{B4D52418-C1E9-4155-8B30-B97D80FBF518}"/>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133350</xdr:colOff>
      <xdr:row>19</xdr:row>
      <xdr:rowOff>85725</xdr:rowOff>
    </xdr:from>
    <xdr:to>
      <xdr:col>3</xdr:col>
      <xdr:colOff>47625</xdr:colOff>
      <xdr:row>24</xdr:row>
      <xdr:rowOff>104775</xdr:rowOff>
    </xdr:to>
    <xdr:sp macro="" textlink="">
      <xdr:nvSpPr>
        <xdr:cNvPr id="5147" name="Text Box 27">
          <a:extLst>
            <a:ext uri="{FF2B5EF4-FFF2-40B4-BE49-F238E27FC236}">
              <a16:creationId xmlns:a16="http://schemas.microsoft.com/office/drawing/2014/main" id="{B0DD1113-6D11-4638-AD30-5D09F1B9A83D}"/>
            </a:ext>
          </a:extLst>
        </xdr:cNvPr>
        <xdr:cNvSpPr txBox="1">
          <a:spLocks noChangeArrowheads="1"/>
        </xdr:cNvSpPr>
      </xdr:nvSpPr>
      <xdr:spPr bwMode="auto">
        <a:xfrm>
          <a:off x="1133475" y="4210050"/>
          <a:ext cx="1609725" cy="828675"/>
        </a:xfrm>
        <a:prstGeom prst="rect">
          <a:avLst/>
        </a:prstGeom>
        <a:noFill/>
        <a:ln>
          <a:noFill/>
        </a:ln>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7</xdr:col>
      <xdr:colOff>19050</xdr:colOff>
      <xdr:row>18</xdr:row>
      <xdr:rowOff>104775</xdr:rowOff>
    </xdr:from>
    <xdr:ext cx="1172326" cy="712473"/>
    <xdr:sp macro="" textlink="">
      <xdr:nvSpPr>
        <xdr:cNvPr id="5148" name="Text Box 28">
          <a:extLst>
            <a:ext uri="{FF2B5EF4-FFF2-40B4-BE49-F238E27FC236}">
              <a16:creationId xmlns:a16="http://schemas.microsoft.com/office/drawing/2014/main" id="{C607886E-AFA2-4133-A5ED-D455EC13B2D8}"/>
            </a:ext>
          </a:extLst>
        </xdr:cNvPr>
        <xdr:cNvSpPr txBox="1">
          <a:spLocks noChangeArrowheads="1"/>
        </xdr:cNvSpPr>
      </xdr:nvSpPr>
      <xdr:spPr bwMode="auto">
        <a:xfrm>
          <a:off x="7058025" y="4229100"/>
          <a:ext cx="1153264" cy="617477"/>
        </a:xfrm>
        <a:prstGeom prst="rect">
          <a:avLst/>
        </a:prstGeom>
        <a:noFill/>
        <a:ln>
          <a:noFill/>
        </a:ln>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6</xdr:col>
      <xdr:colOff>38100</xdr:colOff>
      <xdr:row>19</xdr:row>
      <xdr:rowOff>9525</xdr:rowOff>
    </xdr:from>
    <xdr:to>
      <xdr:col>6</xdr:col>
      <xdr:colOff>828675</xdr:colOff>
      <xdr:row>22</xdr:row>
      <xdr:rowOff>95250</xdr:rowOff>
    </xdr:to>
    <xdr:sp macro="" textlink="">
      <xdr:nvSpPr>
        <xdr:cNvPr id="5149" name="Text Box 29">
          <a:extLst>
            <a:ext uri="{FF2B5EF4-FFF2-40B4-BE49-F238E27FC236}">
              <a16:creationId xmlns:a16="http://schemas.microsoft.com/office/drawing/2014/main" id="{22274DC2-563B-4781-9F45-024C24BC4B7C}"/>
            </a:ext>
          </a:extLst>
        </xdr:cNvPr>
        <xdr:cNvSpPr txBox="1">
          <a:spLocks noChangeArrowheads="1"/>
        </xdr:cNvSpPr>
      </xdr:nvSpPr>
      <xdr:spPr bwMode="auto">
        <a:xfrm>
          <a:off x="6019800" y="4295775"/>
          <a:ext cx="790575" cy="5715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6</xdr:col>
      <xdr:colOff>904875</xdr:colOff>
      <xdr:row>20</xdr:row>
      <xdr:rowOff>0</xdr:rowOff>
    </xdr:from>
    <xdr:ext cx="119327" cy="218413"/>
    <xdr:sp macro="" textlink="">
      <xdr:nvSpPr>
        <xdr:cNvPr id="5150" name="Text Box 30">
          <a:extLst>
            <a:ext uri="{FF2B5EF4-FFF2-40B4-BE49-F238E27FC236}">
              <a16:creationId xmlns:a16="http://schemas.microsoft.com/office/drawing/2014/main" id="{DC99CCAE-2863-41B1-852F-B1D6FAFCCAED}"/>
            </a:ext>
          </a:extLst>
        </xdr:cNvPr>
        <xdr:cNvSpPr txBox="1">
          <a:spLocks noChangeArrowheads="1"/>
        </xdr:cNvSpPr>
      </xdr:nvSpPr>
      <xdr:spPr bwMode="auto">
        <a:xfrm>
          <a:off x="6886575" y="4448175"/>
          <a:ext cx="119327" cy="189924"/>
        </a:xfrm>
        <a:prstGeom prst="rect">
          <a:avLst/>
        </a:prstGeom>
        <a:noFill/>
        <a:ln>
          <a:noFill/>
        </a:ln>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2</xdr:col>
      <xdr:colOff>1666875</xdr:colOff>
      <xdr:row>18</xdr:row>
      <xdr:rowOff>9525</xdr:rowOff>
    </xdr:from>
    <xdr:to>
      <xdr:col>4</xdr:col>
      <xdr:colOff>180975</xdr:colOff>
      <xdr:row>24</xdr:row>
      <xdr:rowOff>28575</xdr:rowOff>
    </xdr:to>
    <xdr:sp macro="" textlink="">
      <xdr:nvSpPr>
        <xdr:cNvPr id="27" name="AutoShape 12">
          <a:extLst>
            <a:ext uri="{FF2B5EF4-FFF2-40B4-BE49-F238E27FC236}">
              <a16:creationId xmlns:a16="http://schemas.microsoft.com/office/drawing/2014/main" id="{564DF761-089D-42E4-BBA8-8D528E585D36}"/>
            </a:ext>
          </a:extLst>
        </xdr:cNvPr>
        <xdr:cNvSpPr>
          <a:spLocks noChangeArrowheads="1"/>
        </xdr:cNvSpPr>
      </xdr:nvSpPr>
      <xdr:spPr bwMode="auto">
        <a:xfrm>
          <a:off x="2667000" y="3971925"/>
          <a:ext cx="9715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4</xdr:col>
      <xdr:colOff>142875</xdr:colOff>
      <xdr:row>19</xdr:row>
      <xdr:rowOff>19050</xdr:rowOff>
    </xdr:from>
    <xdr:to>
      <xdr:col>4</xdr:col>
      <xdr:colOff>714375</xdr:colOff>
      <xdr:row>22</xdr:row>
      <xdr:rowOff>104775</xdr:rowOff>
    </xdr:to>
    <xdr:pic>
      <xdr:nvPicPr>
        <xdr:cNvPr id="387502" name="Picture 22">
          <a:extLst>
            <a:ext uri="{FF2B5EF4-FFF2-40B4-BE49-F238E27FC236}">
              <a16:creationId xmlns:a16="http://schemas.microsoft.com/office/drawing/2014/main" id="{F75F4E17-7FB8-4264-915F-5859C2EE264D}"/>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0450" y="41433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xdr:row>
      <xdr:rowOff>28575</xdr:rowOff>
    </xdr:from>
    <xdr:to>
      <xdr:col>8</xdr:col>
      <xdr:colOff>323850</xdr:colOff>
      <xdr:row>17</xdr:row>
      <xdr:rowOff>133350</xdr:rowOff>
    </xdr:to>
    <xdr:sp macro="" textlink="">
      <xdr:nvSpPr>
        <xdr:cNvPr id="29" name="Text Box 11">
          <a:extLst>
            <a:ext uri="{FF2B5EF4-FFF2-40B4-BE49-F238E27FC236}">
              <a16:creationId xmlns:a16="http://schemas.microsoft.com/office/drawing/2014/main" id="{C7C3EBE6-1801-41B5-840C-37706BB6FDB2}"/>
            </a:ext>
          </a:extLst>
        </xdr:cNvPr>
        <xdr:cNvSpPr txBox="1">
          <a:spLocks noChangeArrowheads="1"/>
        </xdr:cNvSpPr>
      </xdr:nvSpPr>
      <xdr:spPr bwMode="auto">
        <a:xfrm>
          <a:off x="5934075" y="3829050"/>
          <a:ext cx="2143125" cy="2667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2</xdr:col>
      <xdr:colOff>1657351</xdr:colOff>
      <xdr:row>19</xdr:row>
      <xdr:rowOff>57150</xdr:rowOff>
    </xdr:from>
    <xdr:to>
      <xdr:col>4</xdr:col>
      <xdr:colOff>219075</xdr:colOff>
      <xdr:row>22</xdr:row>
      <xdr:rowOff>142875</xdr:rowOff>
    </xdr:to>
    <xdr:sp macro="" textlink="">
      <xdr:nvSpPr>
        <xdr:cNvPr id="30" name="Text Box 29">
          <a:extLst>
            <a:ext uri="{FF2B5EF4-FFF2-40B4-BE49-F238E27FC236}">
              <a16:creationId xmlns:a16="http://schemas.microsoft.com/office/drawing/2014/main" id="{61F153EF-5993-4B2A-BF00-5D36DDDAE60C}"/>
            </a:ext>
          </a:extLst>
        </xdr:cNvPr>
        <xdr:cNvSpPr txBox="1">
          <a:spLocks noChangeArrowheads="1"/>
        </xdr:cNvSpPr>
      </xdr:nvSpPr>
      <xdr:spPr bwMode="auto">
        <a:xfrm>
          <a:off x="2657476" y="4181475"/>
          <a:ext cx="1019174" cy="571500"/>
        </a:xfrm>
        <a:prstGeom prst="rect">
          <a:avLst/>
        </a:prstGeom>
        <a:noFill/>
        <a:ln>
          <a:noFill/>
        </a:ln>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E99558D4-E666-486E-92A7-B7FD2C210D1C}"/>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165C0B9F-603F-40D0-82BA-8D132F8377CD}"/>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410" name="Imagen 1">
          <a:extLst>
            <a:ext uri="{FF2B5EF4-FFF2-40B4-BE49-F238E27FC236}">
              <a16:creationId xmlns:a16="http://schemas.microsoft.com/office/drawing/2014/main" id="{CB849BC5-6A30-47C5-9467-4D56CC71E2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67236</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C33CF07C-900B-47E4-AC76-160DDB6992DF}"/>
            </a:ext>
          </a:extLst>
        </xdr:cNvPr>
        <xdr:cNvSpPr>
          <a:spLocks noChangeArrowheads="1"/>
        </xdr:cNvSpPr>
      </xdr:nvSpPr>
      <xdr:spPr bwMode="auto">
        <a:xfrm>
          <a:off x="13738412" y="123825"/>
          <a:ext cx="1421466" cy="671793"/>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863973</xdr:colOff>
      <xdr:row>1</xdr:row>
      <xdr:rowOff>31377</xdr:rowOff>
    </xdr:from>
    <xdr:to>
      <xdr:col>5</xdr:col>
      <xdr:colOff>940173</xdr:colOff>
      <xdr:row>3</xdr:row>
      <xdr:rowOff>117102</xdr:rowOff>
    </xdr:to>
    <xdr:sp macro="[0]!Ocultar" textlink="">
      <xdr:nvSpPr>
        <xdr:cNvPr id="10242" name="AutoShape 2">
          <a:extLst>
            <a:ext uri="{FF2B5EF4-FFF2-40B4-BE49-F238E27FC236}">
              <a16:creationId xmlns:a16="http://schemas.microsoft.com/office/drawing/2014/main" id="{D58D429C-ACC3-4570-B027-0BC73B4FA61E}"/>
            </a:ext>
          </a:extLst>
        </xdr:cNvPr>
        <xdr:cNvSpPr>
          <a:spLocks noChangeArrowheads="1"/>
        </xdr:cNvSpPr>
      </xdr:nvSpPr>
      <xdr:spPr bwMode="auto">
        <a:xfrm>
          <a:off x="8259855" y="188259"/>
          <a:ext cx="3606053" cy="533961"/>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5ED211BF-DE9B-4AE8-A11F-B70947957B47}"/>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dimension ref="A1:AJ21"/>
  <sheetViews>
    <sheetView topLeftCell="A7" zoomScale="55" zoomScaleNormal="55" workbookViewId="0">
      <selection activeCell="C12" sqref="C12:C14"/>
    </sheetView>
  </sheetViews>
  <sheetFormatPr baseColWidth="10" defaultColWidth="10.7109375" defaultRowHeight="12.75"/>
  <cols>
    <col min="1" max="1" width="4.140625" customWidth="1"/>
    <col min="2" max="2" width="58.7109375" customWidth="1"/>
    <col min="3" max="3" width="65" customWidth="1"/>
    <col min="4" max="4" width="53.7109375" customWidth="1"/>
  </cols>
  <sheetData>
    <row r="1" spans="1:5">
      <c r="B1" s="51"/>
      <c r="C1" s="51"/>
      <c r="D1" s="51"/>
    </row>
    <row r="2" spans="1:5">
      <c r="B2" s="51"/>
      <c r="C2" s="51"/>
      <c r="D2" s="51"/>
    </row>
    <row r="3" spans="1:5" s="53" customFormat="1" ht="57.75" customHeight="1">
      <c r="B3" s="52"/>
      <c r="C3" s="234" t="s">
        <v>252</v>
      </c>
      <c r="D3" s="234"/>
    </row>
    <row r="4" spans="1:5" s="53" customFormat="1" ht="17.25" customHeight="1">
      <c r="B4" s="176"/>
      <c r="C4" s="237" t="s">
        <v>422</v>
      </c>
      <c r="D4" s="238"/>
    </row>
    <row r="5" spans="1:5" s="53" customFormat="1" ht="35.25" customHeight="1">
      <c r="B5" s="235" t="s">
        <v>424</v>
      </c>
      <c r="C5" s="179" t="s">
        <v>245</v>
      </c>
      <c r="D5" s="180" t="s">
        <v>247</v>
      </c>
    </row>
    <row r="6" spans="1:5" s="53" customFormat="1" ht="50.25" customHeight="1">
      <c r="B6" s="236"/>
      <c r="C6" s="181" t="s">
        <v>452</v>
      </c>
      <c r="D6" s="197" t="s">
        <v>425</v>
      </c>
    </row>
    <row r="7" spans="1:5" s="53" customFormat="1" ht="60.75" customHeight="1" thickBot="1">
      <c r="B7" s="236"/>
      <c r="C7" s="182" t="s">
        <v>426</v>
      </c>
      <c r="D7" s="182" t="s">
        <v>427</v>
      </c>
    </row>
    <row r="8" spans="1:5" s="53" customFormat="1" ht="57" customHeight="1" thickBot="1">
      <c r="B8" s="236"/>
      <c r="C8" s="182" t="s">
        <v>428</v>
      </c>
      <c r="D8" s="183" t="s">
        <v>429</v>
      </c>
    </row>
    <row r="9" spans="1:5" s="53" customFormat="1" ht="66" customHeight="1" thickBot="1">
      <c r="B9" s="236"/>
      <c r="C9" s="182" t="s">
        <v>445</v>
      </c>
      <c r="D9" s="183"/>
    </row>
    <row r="10" spans="1:5" s="53" customFormat="1" ht="30.75" customHeight="1">
      <c r="B10" s="236"/>
      <c r="C10" s="184"/>
      <c r="D10" s="185"/>
    </row>
    <row r="11" spans="1:5" s="53" customFormat="1" ht="57.75" customHeight="1" thickBot="1">
      <c r="A11" s="239" t="s">
        <v>423</v>
      </c>
      <c r="B11" s="186" t="s">
        <v>244</v>
      </c>
      <c r="C11" s="187" t="s">
        <v>248</v>
      </c>
      <c r="D11" s="187" t="s">
        <v>249</v>
      </c>
    </row>
    <row r="12" spans="1:5" s="53" customFormat="1" ht="48.75" customHeight="1" thickBot="1">
      <c r="A12" s="239"/>
      <c r="B12" s="188" t="s">
        <v>430</v>
      </c>
      <c r="C12" s="240" t="s">
        <v>431</v>
      </c>
      <c r="D12" s="243" t="s">
        <v>432</v>
      </c>
      <c r="E12" s="178"/>
    </row>
    <row r="13" spans="1:5" s="53" customFormat="1" ht="45" customHeight="1" thickBot="1">
      <c r="A13" s="239"/>
      <c r="B13" s="189" t="s">
        <v>433</v>
      </c>
      <c r="C13" s="241"/>
      <c r="D13" s="241"/>
      <c r="E13" s="178"/>
    </row>
    <row r="14" spans="1:5" s="53" customFormat="1" ht="51.75" customHeight="1" thickBot="1">
      <c r="A14" s="239"/>
      <c r="B14" s="189" t="s">
        <v>434</v>
      </c>
      <c r="C14" s="242"/>
      <c r="D14" s="242"/>
      <c r="E14" s="178"/>
    </row>
    <row r="15" spans="1:5" s="53" customFormat="1" ht="38.25" customHeight="1" thickBot="1">
      <c r="A15" s="239"/>
      <c r="B15" s="189" t="s">
        <v>435</v>
      </c>
      <c r="C15" s="244" t="s">
        <v>436</v>
      </c>
      <c r="D15" s="244" t="s">
        <v>437</v>
      </c>
      <c r="E15" s="178"/>
    </row>
    <row r="16" spans="1:5" s="53" customFormat="1" ht="48.75" customHeight="1" thickBot="1">
      <c r="A16" s="239"/>
      <c r="B16" s="189" t="s">
        <v>438</v>
      </c>
      <c r="C16" s="242"/>
      <c r="D16" s="242"/>
      <c r="E16" s="178"/>
    </row>
    <row r="17" spans="1:36" s="53" customFormat="1" ht="32.25" customHeight="1" thickBot="1">
      <c r="A17" s="239"/>
      <c r="B17" s="190" t="s">
        <v>246</v>
      </c>
      <c r="C17" s="190" t="s">
        <v>250</v>
      </c>
      <c r="D17" s="190" t="s">
        <v>251</v>
      </c>
    </row>
    <row r="18" spans="1:36" s="53" customFormat="1" ht="45" customHeight="1" thickBot="1">
      <c r="A18" s="239"/>
      <c r="B18" s="191" t="s">
        <v>439</v>
      </c>
      <c r="C18" s="240" t="s">
        <v>440</v>
      </c>
      <c r="D18" s="240" t="s">
        <v>441</v>
      </c>
    </row>
    <row r="19" spans="1:36" s="53" customFormat="1" ht="67.5" customHeight="1" thickBot="1">
      <c r="A19" s="239"/>
      <c r="B19" s="182" t="s">
        <v>442</v>
      </c>
      <c r="C19" s="242"/>
      <c r="D19" s="241"/>
    </row>
    <row r="20" spans="1:36" ht="63.75" customHeight="1" thickBot="1">
      <c r="B20" s="182" t="s">
        <v>443</v>
      </c>
      <c r="C20" s="192" t="s">
        <v>444</v>
      </c>
      <c r="D20" s="245"/>
    </row>
    <row r="21" spans="1:36" ht="15">
      <c r="B21" s="177"/>
      <c r="AI21" t="s">
        <v>253</v>
      </c>
      <c r="AJ21" t="s">
        <v>254</v>
      </c>
    </row>
  </sheetData>
  <mergeCells count="10">
    <mergeCell ref="C3:D3"/>
    <mergeCell ref="B5:B10"/>
    <mergeCell ref="C4:D4"/>
    <mergeCell ref="A11:A19"/>
    <mergeCell ref="C12:C14"/>
    <mergeCell ref="D12:D14"/>
    <mergeCell ref="C18:C19"/>
    <mergeCell ref="C15:C16"/>
    <mergeCell ref="D15:D16"/>
    <mergeCell ref="D18:D20"/>
  </mergeCells>
  <phoneticPr fontId="11" type="noConversion"/>
  <printOptions horizontalCentered="1" verticalCentered="1"/>
  <pageMargins left="0.78740157480314965" right="0.78740157480314965" top="0.98425196850393704" bottom="0.98425196850393704" header="0" footer="0"/>
  <pageSetup orientation="landscape" horizontalDpi="4294967293" r:id="rId1"/>
  <headerFooter alignWithMargins="0">
    <oddFooter>&amp;R&amp;8PLE-PIN-F001
Versión: 1
Vigencia: 21 de junio de 2017
&amp;P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E20"/>
  <sheetViews>
    <sheetView topLeftCell="A10" zoomScale="85" workbookViewId="0">
      <selection activeCell="F36" sqref="F36"/>
    </sheetView>
  </sheetViews>
  <sheetFormatPr baseColWidth="10" defaultColWidth="42.140625" defaultRowHeight="23.25"/>
  <cols>
    <col min="1" max="1" width="4.5703125" style="165" bestFit="1" customWidth="1"/>
    <col min="2" max="2" width="30.85546875" style="165" customWidth="1"/>
    <col min="3" max="3" width="28.140625" style="165" customWidth="1"/>
    <col min="4" max="4" width="27.28515625" style="165" customWidth="1"/>
    <col min="5" max="5" width="32.85546875" style="165" customWidth="1"/>
    <col min="6" max="16384" width="42.140625" style="165"/>
  </cols>
  <sheetData>
    <row r="1" spans="1:5">
      <c r="A1" s="349" t="s">
        <v>4</v>
      </c>
      <c r="B1" s="166"/>
      <c r="C1" s="351" t="s">
        <v>374</v>
      </c>
      <c r="D1" s="352"/>
      <c r="E1" s="353"/>
    </row>
    <row r="2" spans="1:5" ht="30.75" thickBot="1">
      <c r="A2" s="350"/>
      <c r="B2" s="167" t="s">
        <v>121</v>
      </c>
      <c r="C2" s="354"/>
      <c r="D2" s="355"/>
      <c r="E2" s="356"/>
    </row>
    <row r="3" spans="1:5">
      <c r="A3" s="357">
        <v>1</v>
      </c>
      <c r="B3" s="173" t="s">
        <v>122</v>
      </c>
      <c r="C3" s="173" t="s">
        <v>376</v>
      </c>
      <c r="D3" s="173" t="s">
        <v>378</v>
      </c>
      <c r="E3" s="173" t="s">
        <v>380</v>
      </c>
    </row>
    <row r="4" spans="1:5" ht="30">
      <c r="A4" s="358"/>
      <c r="B4" s="169"/>
      <c r="C4" s="172"/>
      <c r="D4" s="172"/>
      <c r="E4" s="172" t="s">
        <v>381</v>
      </c>
    </row>
    <row r="5" spans="1:5" ht="45.75" thickBot="1">
      <c r="A5" s="359"/>
      <c r="B5" s="174" t="s">
        <v>375</v>
      </c>
      <c r="C5" s="175" t="s">
        <v>377</v>
      </c>
      <c r="D5" s="174" t="s">
        <v>379</v>
      </c>
      <c r="E5" s="171"/>
    </row>
    <row r="6" spans="1:5">
      <c r="A6" s="357">
        <v>2</v>
      </c>
      <c r="B6" s="173" t="s">
        <v>96</v>
      </c>
      <c r="C6" s="173" t="s">
        <v>384</v>
      </c>
      <c r="D6" s="173" t="s">
        <v>386</v>
      </c>
      <c r="E6" s="173" t="s">
        <v>388</v>
      </c>
    </row>
    <row r="7" spans="1:5">
      <c r="A7" s="358"/>
      <c r="B7" s="169"/>
      <c r="C7" s="169"/>
      <c r="D7" s="169"/>
      <c r="E7" s="169"/>
    </row>
    <row r="8" spans="1:5" ht="60">
      <c r="A8" s="358"/>
      <c r="B8" s="169" t="s">
        <v>382</v>
      </c>
      <c r="C8" s="172" t="s">
        <v>385</v>
      </c>
      <c r="D8" s="170" t="s">
        <v>387</v>
      </c>
      <c r="E8" s="170" t="s">
        <v>389</v>
      </c>
    </row>
    <row r="9" spans="1:5" ht="24" thickBot="1">
      <c r="A9" s="359"/>
      <c r="B9" s="174" t="s">
        <v>383</v>
      </c>
      <c r="C9" s="171"/>
      <c r="D9" s="171"/>
      <c r="E9" s="171"/>
    </row>
    <row r="10" spans="1:5">
      <c r="A10" s="357">
        <v>3</v>
      </c>
      <c r="B10" s="173" t="s">
        <v>123</v>
      </c>
      <c r="C10" s="173" t="s">
        <v>391</v>
      </c>
      <c r="D10" s="173" t="s">
        <v>393</v>
      </c>
      <c r="E10" s="173" t="s">
        <v>395</v>
      </c>
    </row>
    <row r="11" spans="1:5">
      <c r="A11" s="358"/>
      <c r="B11" s="169"/>
      <c r="C11" s="169"/>
      <c r="D11" s="169"/>
      <c r="E11" s="169"/>
    </row>
    <row r="12" spans="1:5" ht="60.75" thickBot="1">
      <c r="A12" s="359"/>
      <c r="B12" s="174" t="s">
        <v>390</v>
      </c>
      <c r="C12" s="174" t="s">
        <v>392</v>
      </c>
      <c r="D12" s="174" t="s">
        <v>394</v>
      </c>
      <c r="E12" s="174" t="s">
        <v>396</v>
      </c>
    </row>
    <row r="13" spans="1:5">
      <c r="A13" s="357">
        <v>4</v>
      </c>
      <c r="B13" s="173" t="s">
        <v>124</v>
      </c>
      <c r="C13" s="173" t="s">
        <v>398</v>
      </c>
      <c r="D13" s="173" t="s">
        <v>401</v>
      </c>
      <c r="E13" s="173" t="s">
        <v>404</v>
      </c>
    </row>
    <row r="14" spans="1:5" ht="60">
      <c r="A14" s="358"/>
      <c r="B14" s="170" t="s">
        <v>397</v>
      </c>
      <c r="C14" s="169" t="s">
        <v>399</v>
      </c>
      <c r="D14" s="169" t="s">
        <v>402</v>
      </c>
      <c r="E14" s="170" t="s">
        <v>405</v>
      </c>
    </row>
    <row r="15" spans="1:5" ht="24" thickBot="1">
      <c r="A15" s="359"/>
      <c r="B15" s="171"/>
      <c r="C15" s="174" t="s">
        <v>400</v>
      </c>
      <c r="D15" s="174" t="s">
        <v>403</v>
      </c>
      <c r="E15" s="171"/>
    </row>
    <row r="16" spans="1:5">
      <c r="A16" s="357">
        <v>5</v>
      </c>
      <c r="B16" s="173" t="s">
        <v>125</v>
      </c>
      <c r="C16" s="173" t="s">
        <v>384</v>
      </c>
      <c r="D16" s="173" t="s">
        <v>408</v>
      </c>
      <c r="E16" s="173" t="s">
        <v>388</v>
      </c>
    </row>
    <row r="17" spans="1:5" ht="60.75" thickBot="1">
      <c r="A17" s="359"/>
      <c r="B17" s="174" t="s">
        <v>406</v>
      </c>
      <c r="C17" s="174" t="s">
        <v>407</v>
      </c>
      <c r="D17" s="174" t="s">
        <v>409</v>
      </c>
      <c r="E17" s="174" t="s">
        <v>410</v>
      </c>
    </row>
    <row r="18" spans="1:5">
      <c r="A18" s="358">
        <v>6</v>
      </c>
      <c r="B18" s="168" t="s">
        <v>126</v>
      </c>
      <c r="C18" s="168" t="s">
        <v>384</v>
      </c>
      <c r="D18" s="347" t="s">
        <v>413</v>
      </c>
      <c r="E18" s="168" t="s">
        <v>388</v>
      </c>
    </row>
    <row r="19" spans="1:5" ht="45">
      <c r="A19" s="358"/>
      <c r="B19" s="172" t="s">
        <v>411</v>
      </c>
      <c r="C19" s="170"/>
      <c r="D19" s="347"/>
      <c r="E19" s="170" t="s">
        <v>414</v>
      </c>
    </row>
    <row r="20" spans="1:5" ht="30.75" thickBot="1">
      <c r="A20" s="359"/>
      <c r="B20" s="171"/>
      <c r="C20" s="174" t="s">
        <v>412</v>
      </c>
      <c r="D20" s="348"/>
      <c r="E20" s="171"/>
    </row>
  </sheetData>
  <mergeCells count="9">
    <mergeCell ref="D18:D20"/>
    <mergeCell ref="A1:A2"/>
    <mergeCell ref="C1:E2"/>
    <mergeCell ref="A3:A5"/>
    <mergeCell ref="A6:A9"/>
    <mergeCell ref="A10:A12"/>
    <mergeCell ref="A13:A15"/>
    <mergeCell ref="A16:A17"/>
    <mergeCell ref="A18:A20"/>
  </mergeCells>
  <phoneticPr fontId="11" type="noConversion"/>
  <pageMargins left="0.75" right="0.75" top="1" bottom="1" header="0" footer="0"/>
  <pageSetup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M452"/>
  <sheetViews>
    <sheetView showZeros="0" tabSelected="1" topLeftCell="A22" zoomScale="80" zoomScaleNormal="80" zoomScaleSheetLayoutView="40" zoomScalePageLayoutView="55" workbookViewId="0">
      <selection activeCell="H26" sqref="H26:J28"/>
    </sheetView>
  </sheetViews>
  <sheetFormatPr baseColWidth="10" defaultColWidth="11.42578125" defaultRowHeight="15"/>
  <cols>
    <col min="1" max="1" width="3" style="92" customWidth="1"/>
    <col min="2" max="2" width="7.7109375" style="120" bestFit="1" customWidth="1"/>
    <col min="3" max="3" width="19.140625" style="120" customWidth="1"/>
    <col min="4" max="4" width="13.5703125" style="120" customWidth="1"/>
    <col min="5" max="5" width="32.5703125" style="120" customWidth="1"/>
    <col min="6" max="6" width="14" style="120" customWidth="1"/>
    <col min="7" max="7" width="21.28515625" style="120" customWidth="1"/>
    <col min="8" max="9" width="20.140625" style="2" customWidth="1"/>
    <col min="10" max="10" width="23.28515625" style="89" customWidth="1"/>
    <col min="11" max="11" width="12.140625" style="89" hidden="1" customWidth="1"/>
    <col min="12" max="12" width="19.7109375" style="89" customWidth="1"/>
    <col min="13" max="13" width="18.85546875" style="89" hidden="1" customWidth="1"/>
    <col min="14" max="14" width="18.28515625" style="89" hidden="1" customWidth="1"/>
    <col min="15" max="15" width="18.7109375" style="89" customWidth="1"/>
    <col min="16" max="16" width="44.42578125" style="103" customWidth="1"/>
    <col min="17" max="17" width="11.140625" style="103" customWidth="1"/>
    <col min="18" max="18" width="16.28515625" style="89" customWidth="1"/>
    <col min="19" max="19" width="19" style="89" customWidth="1"/>
    <col min="20" max="20" width="18.7109375" style="89" customWidth="1"/>
    <col min="21" max="21" width="15.85546875" style="89" customWidth="1"/>
    <col min="22" max="22" width="23.140625" style="89" customWidth="1"/>
    <col min="23" max="23" width="15.85546875" style="89" customWidth="1"/>
    <col min="24" max="24" width="17.28515625" style="89" hidden="1" customWidth="1"/>
    <col min="25" max="25" width="17.28515625" style="89" customWidth="1"/>
    <col min="26" max="26" width="19.42578125" style="89" customWidth="1"/>
    <col min="27" max="27" width="13.7109375" style="89" customWidth="1"/>
    <col min="28" max="28" width="13.140625" style="89" customWidth="1"/>
    <col min="29" max="29" width="17.85546875" style="89" customWidth="1"/>
    <col min="30" max="30" width="17.28515625" style="89" customWidth="1"/>
    <col min="31" max="31" width="16.5703125" style="102" hidden="1" customWidth="1"/>
    <col min="32" max="32" width="21.85546875" style="102" hidden="1" customWidth="1"/>
    <col min="33" max="33" width="18.42578125" style="102" hidden="1" customWidth="1"/>
    <col min="34" max="34" width="22" style="102" hidden="1" customWidth="1"/>
    <col min="35" max="35" width="11.85546875" style="102" hidden="1" customWidth="1"/>
    <col min="36" max="36" width="16" style="89" customWidth="1"/>
    <col min="37" max="37" width="17.7109375" style="89" customWidth="1"/>
    <col min="38" max="38" width="19.140625" style="89" customWidth="1"/>
    <col min="39" max="39" width="19.28515625" style="89" hidden="1" customWidth="1"/>
    <col min="40" max="40" width="21" style="61" hidden="1" customWidth="1"/>
    <col min="41" max="41" width="15.140625" style="93" hidden="1" customWidth="1"/>
    <col min="42" max="46" width="11.42578125" style="93" hidden="1" customWidth="1"/>
    <col min="47" max="47" width="20.42578125" style="94" hidden="1" customWidth="1"/>
    <col min="48" max="48" width="11.42578125" style="95" hidden="1" customWidth="1"/>
    <col min="49" max="49" width="22.5703125" style="95" hidden="1" customWidth="1"/>
    <col min="50" max="58" width="11.42578125" style="95"/>
    <col min="59" max="59" width="19.42578125" style="95" customWidth="1"/>
    <col min="60" max="60" width="11.42578125" style="95"/>
    <col min="61" max="61" width="6.7109375" style="95" customWidth="1"/>
    <col min="62" max="63" width="11.42578125" style="95" customWidth="1"/>
    <col min="64" max="64" width="25" style="95" customWidth="1"/>
    <col min="65" max="65" width="37.7109375" style="95" customWidth="1"/>
    <col min="66" max="66" width="27.7109375" style="95" customWidth="1"/>
    <col min="67" max="67" width="18.28515625" style="95" customWidth="1"/>
    <col min="68" max="68" width="4.42578125" style="95" customWidth="1"/>
    <col min="69" max="69" width="19.42578125" style="95" customWidth="1"/>
    <col min="70" max="70" width="4.28515625" style="95" customWidth="1"/>
    <col min="71" max="71" width="13.42578125" style="95" bestFit="1" customWidth="1"/>
    <col min="72" max="72" width="15" style="95" bestFit="1" customWidth="1"/>
    <col min="73" max="73" width="27.140625" style="95" bestFit="1" customWidth="1"/>
    <col min="74" max="74" width="22" style="95" customWidth="1"/>
    <col min="75" max="75" width="18.42578125" style="95" customWidth="1"/>
    <col min="76" max="76" width="19" style="95" customWidth="1"/>
    <col min="77" max="77" width="20.7109375" style="95" customWidth="1"/>
    <col min="78" max="78" width="14.5703125" style="95" customWidth="1"/>
    <col min="79" max="79" width="13.5703125" style="95" customWidth="1"/>
    <col min="80" max="220" width="11.42578125" style="95"/>
    <col min="221" max="221" width="20.5703125" style="96" customWidth="1"/>
    <col min="222" max="16384" width="11.42578125" style="95"/>
  </cols>
  <sheetData>
    <row r="1" spans="1:51" s="55" customFormat="1" ht="84.75" customHeight="1">
      <c r="A1" s="54"/>
      <c r="B1" s="275" t="s">
        <v>196</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row>
    <row r="2" spans="1:51" s="55" customFormat="1" ht="15.75">
      <c r="A2" s="54"/>
      <c r="B2" s="56"/>
      <c r="C2" s="56"/>
      <c r="D2" s="56"/>
      <c r="E2" s="56"/>
      <c r="H2" s="56"/>
      <c r="I2" s="56"/>
      <c r="J2" s="56"/>
      <c r="K2" s="56"/>
      <c r="L2" s="57"/>
      <c r="M2" s="57"/>
      <c r="N2" s="57"/>
      <c r="O2" s="57"/>
      <c r="P2" s="57"/>
      <c r="Q2" s="57"/>
      <c r="R2" s="58"/>
      <c r="S2" s="58"/>
      <c r="T2" s="58"/>
      <c r="U2" s="58"/>
      <c r="V2" s="59"/>
      <c r="W2" s="59"/>
      <c r="X2" s="59"/>
      <c r="Y2" s="59"/>
      <c r="Z2" s="59"/>
      <c r="AA2" s="59"/>
      <c r="AB2" s="59"/>
      <c r="AC2" s="59"/>
      <c r="AD2" s="59"/>
      <c r="AE2" s="59"/>
      <c r="AF2" s="59"/>
      <c r="AG2" s="59"/>
      <c r="AH2" s="59"/>
      <c r="AN2" s="60"/>
      <c r="AO2" s="61"/>
      <c r="AP2" s="61"/>
      <c r="AQ2" s="60"/>
      <c r="AR2" s="60"/>
      <c r="AS2" s="62"/>
      <c r="AT2" s="60"/>
      <c r="AU2" s="60"/>
      <c r="AW2" s="54"/>
    </row>
    <row r="3" spans="1:51" s="55" customFormat="1" ht="15.75">
      <c r="A3" s="54"/>
      <c r="B3" s="56"/>
      <c r="C3" s="56"/>
      <c r="D3" s="56"/>
      <c r="E3" s="56"/>
      <c r="H3" s="56"/>
      <c r="I3" s="56"/>
      <c r="J3" s="56"/>
      <c r="K3" s="56"/>
      <c r="L3" s="57"/>
      <c r="M3" s="57"/>
      <c r="N3" s="57"/>
      <c r="O3" s="198" t="s">
        <v>453</v>
      </c>
      <c r="P3" s="231" t="s">
        <v>471</v>
      </c>
      <c r="Q3" s="57"/>
      <c r="R3" s="58"/>
      <c r="S3" s="58"/>
      <c r="T3" s="58"/>
      <c r="U3" s="58"/>
      <c r="V3" s="59"/>
      <c r="W3" s="59"/>
      <c r="X3" s="59"/>
      <c r="Y3" s="59"/>
      <c r="Z3" s="59"/>
      <c r="AA3" s="59"/>
      <c r="AB3" s="59"/>
      <c r="AC3" s="59"/>
      <c r="AD3" s="59"/>
      <c r="AE3" s="59"/>
      <c r="AF3" s="59"/>
      <c r="AG3" s="59"/>
      <c r="AH3" s="59"/>
      <c r="AN3" s="60"/>
      <c r="AO3" s="61"/>
      <c r="AP3" s="61"/>
      <c r="AQ3" s="60"/>
      <c r="AR3" s="60"/>
      <c r="AS3" s="62"/>
      <c r="AT3" s="60"/>
      <c r="AU3" s="60"/>
      <c r="AW3" s="54"/>
    </row>
    <row r="4" spans="1:51" s="55" customFormat="1" ht="15.75">
      <c r="A4" s="54"/>
      <c r="B4" s="56"/>
      <c r="C4" s="63" t="s">
        <v>99</v>
      </c>
      <c r="D4" s="264" t="s">
        <v>230</v>
      </c>
      <c r="E4" s="264"/>
      <c r="F4" s="264"/>
      <c r="G4" s="233"/>
      <c r="H4" s="56"/>
      <c r="I4" s="56"/>
      <c r="J4" s="56"/>
      <c r="K4" s="56"/>
      <c r="L4" s="57"/>
      <c r="M4" s="57"/>
      <c r="N4" s="57"/>
      <c r="O4" s="198" t="s">
        <v>102</v>
      </c>
      <c r="P4" s="231">
        <v>2</v>
      </c>
      <c r="Q4" s="57"/>
      <c r="R4" s="58"/>
      <c r="S4" s="58"/>
      <c r="T4" s="58"/>
      <c r="U4" s="58"/>
      <c r="V4" s="59"/>
      <c r="W4" s="59"/>
      <c r="X4" s="59"/>
      <c r="Y4" s="59"/>
      <c r="Z4" s="59"/>
      <c r="AA4" s="59"/>
      <c r="AB4" s="59"/>
      <c r="AC4" s="59"/>
      <c r="AD4" s="59"/>
      <c r="AK4" s="63"/>
      <c r="AN4" s="60"/>
      <c r="AO4" s="61"/>
      <c r="AP4" s="61"/>
      <c r="AQ4" s="60"/>
      <c r="AR4" s="60" t="e">
        <f>MATCH(6,A23:A67,0)</f>
        <v>#N/A</v>
      </c>
      <c r="AS4" s="62"/>
      <c r="AT4" s="60"/>
      <c r="AU4" s="60"/>
      <c r="AW4" s="54"/>
    </row>
    <row r="5" spans="1:51" s="55" customFormat="1" ht="15.75">
      <c r="A5" s="54"/>
      <c r="B5" s="56"/>
      <c r="C5" s="63" t="s">
        <v>100</v>
      </c>
      <c r="D5" s="265" t="s">
        <v>418</v>
      </c>
      <c r="E5" s="265"/>
      <c r="F5" s="265"/>
      <c r="G5" s="233"/>
      <c r="H5" s="56"/>
      <c r="I5" s="56"/>
      <c r="J5" s="56"/>
      <c r="K5" s="56"/>
      <c r="L5" s="57"/>
      <c r="M5" s="57"/>
      <c r="N5" s="57"/>
      <c r="O5" s="198" t="s">
        <v>454</v>
      </c>
      <c r="P5" s="232" t="s">
        <v>472</v>
      </c>
      <c r="Q5" s="57"/>
      <c r="R5" s="58"/>
      <c r="S5" s="58"/>
      <c r="T5" s="58"/>
      <c r="U5" s="58"/>
      <c r="V5" s="59"/>
      <c r="W5" s="59"/>
      <c r="X5" s="59"/>
      <c r="Y5" s="59"/>
      <c r="Z5" s="59"/>
      <c r="AA5" s="59"/>
      <c r="AB5" s="59"/>
      <c r="AC5" s="59"/>
      <c r="AD5" s="59"/>
      <c r="AE5" s="59"/>
      <c r="AF5" s="59"/>
      <c r="AG5" s="59"/>
      <c r="AH5" s="59"/>
      <c r="AN5" s="60"/>
      <c r="AO5" s="61">
        <f>COUNTIF(A23:A114,"1c")</f>
        <v>0</v>
      </c>
      <c r="AP5" s="61">
        <f>COUNTIF(A23:A114,"1c")</f>
        <v>0</v>
      </c>
      <c r="AQ5" s="60">
        <v>0</v>
      </c>
      <c r="AR5" s="60" t="e">
        <f>ADDRESS(19+MATCH(6,A24:A68,0),1)</f>
        <v>#N/A</v>
      </c>
      <c r="AS5" s="62"/>
      <c r="AT5" s="60"/>
      <c r="AU5" s="60"/>
      <c r="AW5" s="54"/>
    </row>
    <row r="6" spans="1:51" s="64" customFormat="1" ht="54" customHeight="1">
      <c r="B6" s="65"/>
      <c r="C6" s="63" t="s">
        <v>101</v>
      </c>
      <c r="D6" s="264" t="s">
        <v>419</v>
      </c>
      <c r="E6" s="264"/>
      <c r="F6" s="264"/>
      <c r="G6" s="264"/>
      <c r="H6" s="264"/>
      <c r="I6" s="264"/>
      <c r="J6" s="264"/>
      <c r="K6" s="264"/>
      <c r="L6" s="264"/>
      <c r="M6" s="66"/>
      <c r="N6" s="66"/>
      <c r="O6" s="66"/>
      <c r="P6" s="66"/>
      <c r="Q6" s="66"/>
      <c r="R6" s="66"/>
      <c r="S6" s="67"/>
      <c r="T6" s="67"/>
      <c r="U6" s="67"/>
      <c r="V6" s="67"/>
      <c r="W6" s="67"/>
      <c r="X6" s="67"/>
      <c r="Y6" s="67"/>
      <c r="Z6" s="68"/>
      <c r="AA6" s="68"/>
      <c r="AB6" s="68"/>
      <c r="AC6" s="68"/>
      <c r="AD6" s="68"/>
      <c r="AE6" s="68"/>
      <c r="AF6" s="68"/>
      <c r="AG6" s="68"/>
      <c r="AH6" s="68"/>
      <c r="AN6" s="69"/>
      <c r="AO6" s="70">
        <f>COUNTIF(A24:A115,"2c")</f>
        <v>0</v>
      </c>
      <c r="AP6" s="70">
        <f>COUNTIF(A24:A115,"2c")</f>
        <v>0</v>
      </c>
      <c r="AQ6" s="69">
        <v>0</v>
      </c>
      <c r="AR6" s="69" t="s">
        <v>207</v>
      </c>
      <c r="AS6" s="69">
        <v>1</v>
      </c>
      <c r="AT6" s="69"/>
      <c r="AU6" s="69"/>
      <c r="AV6" s="71"/>
      <c r="AW6" s="71"/>
      <c r="AX6" s="71"/>
      <c r="AY6" s="71"/>
    </row>
    <row r="7" spans="1:51" s="55" customFormat="1" ht="15.75" customHeight="1">
      <c r="A7" s="54"/>
      <c r="B7" s="65"/>
      <c r="S7" s="72"/>
      <c r="T7" s="73"/>
      <c r="U7" s="74"/>
      <c r="V7" s="66"/>
      <c r="W7" s="66"/>
      <c r="X7" s="67"/>
      <c r="Y7" s="67"/>
      <c r="Z7" s="57"/>
      <c r="AA7" s="57"/>
      <c r="AB7" s="57"/>
      <c r="AC7" s="57"/>
      <c r="AD7" s="57"/>
      <c r="AE7" s="57"/>
      <c r="AF7" s="57"/>
      <c r="AG7" s="57"/>
      <c r="AH7" s="57"/>
      <c r="AI7" s="75"/>
      <c r="AJ7" s="75"/>
      <c r="AK7" s="75"/>
      <c r="AL7" s="75"/>
      <c r="AM7" s="75"/>
      <c r="AN7" s="76"/>
      <c r="AO7" s="61">
        <f>COUNTIF(A25:A116,"3c")</f>
        <v>0</v>
      </c>
      <c r="AP7" s="61">
        <f>COUNTIF(A25:A116,"3c")</f>
        <v>0</v>
      </c>
      <c r="AQ7" s="60">
        <v>0</v>
      </c>
      <c r="AR7" s="60">
        <v>24</v>
      </c>
      <c r="AS7" s="60">
        <v>0</v>
      </c>
      <c r="AT7" s="60">
        <v>20</v>
      </c>
      <c r="AU7" s="60">
        <v>20</v>
      </c>
      <c r="AV7" s="77">
        <v>0</v>
      </c>
      <c r="AW7" s="78">
        <v>25</v>
      </c>
      <c r="AX7" s="77" t="s">
        <v>104</v>
      </c>
      <c r="AY7" s="77"/>
    </row>
    <row r="8" spans="1:51" s="55" customFormat="1" ht="15.75" customHeight="1">
      <c r="A8" s="54"/>
      <c r="B8" s="65"/>
      <c r="D8" s="79"/>
      <c r="E8" s="79"/>
      <c r="F8" s="267" t="s">
        <v>417</v>
      </c>
      <c r="G8" s="267"/>
      <c r="H8" s="267"/>
      <c r="I8" s="267"/>
      <c r="J8" s="267"/>
      <c r="K8" s="267"/>
      <c r="L8" s="267"/>
      <c r="S8" s="73"/>
      <c r="T8" s="73"/>
      <c r="U8" s="74"/>
      <c r="V8" s="66"/>
      <c r="W8" s="66"/>
      <c r="X8" s="67"/>
      <c r="Y8" s="67"/>
      <c r="Z8" s="57"/>
      <c r="AA8" s="57"/>
      <c r="AB8" s="57"/>
      <c r="AC8" s="57"/>
      <c r="AD8" s="57"/>
      <c r="AE8" s="57"/>
      <c r="AF8" s="57"/>
      <c r="AG8" s="57"/>
      <c r="AH8" s="57"/>
      <c r="AI8" s="75"/>
      <c r="AJ8" s="75"/>
      <c r="AK8" s="75"/>
      <c r="AL8" s="75"/>
      <c r="AM8" s="75"/>
      <c r="AN8" s="76"/>
      <c r="AO8" s="61">
        <f>COUNTIF(A25:A117,"4c")</f>
        <v>0</v>
      </c>
      <c r="AP8" s="61">
        <f>COUNTIF(A25:A117,"4c")</f>
        <v>0</v>
      </c>
      <c r="AQ8" s="60">
        <v>0</v>
      </c>
      <c r="AR8" s="60">
        <f>COUNTIF(A25:A117,"4c")</f>
        <v>0</v>
      </c>
      <c r="AS8" s="60">
        <v>0</v>
      </c>
      <c r="AT8" s="60">
        <v>0</v>
      </c>
      <c r="AU8" s="60">
        <f>COUNTIF(A25:A117,"4c")</f>
        <v>0</v>
      </c>
      <c r="AV8" s="77">
        <v>0</v>
      </c>
      <c r="AW8" s="78"/>
      <c r="AX8" s="77"/>
      <c r="AY8" s="77"/>
    </row>
    <row r="9" spans="1:51" s="55" customFormat="1" ht="22.5" customHeight="1">
      <c r="A9" s="54"/>
      <c r="B9" s="80"/>
      <c r="C9" s="81"/>
      <c r="D9" s="81"/>
      <c r="E9" s="81"/>
      <c r="F9" s="82" t="s">
        <v>102</v>
      </c>
      <c r="G9" s="82" t="s">
        <v>103</v>
      </c>
      <c r="H9" s="272" t="s">
        <v>185</v>
      </c>
      <c r="I9" s="273"/>
      <c r="J9" s="273"/>
      <c r="K9" s="273"/>
      <c r="L9" s="274"/>
      <c r="S9" s="73"/>
      <c r="T9" s="83"/>
      <c r="U9" s="83"/>
      <c r="V9" s="57"/>
      <c r="W9" s="57"/>
      <c r="X9" s="57"/>
      <c r="Y9" s="57"/>
      <c r="Z9" s="57"/>
      <c r="AA9" s="57"/>
      <c r="AB9" s="57"/>
      <c r="AC9" s="57"/>
      <c r="AD9" s="57"/>
      <c r="AE9" s="57"/>
      <c r="AF9" s="57"/>
      <c r="AG9" s="57"/>
      <c r="AH9" s="57"/>
      <c r="AI9" s="75"/>
      <c r="AJ9" s="75"/>
      <c r="AK9" s="75"/>
      <c r="AL9" s="75"/>
      <c r="AM9" s="75"/>
      <c r="AN9" s="76"/>
      <c r="AO9" s="61">
        <f>COUNTIF(A25:A118,"5c")</f>
        <v>0</v>
      </c>
      <c r="AP9" s="61">
        <f>COUNTIF(A25:A118,"5c")</f>
        <v>0</v>
      </c>
      <c r="AQ9" s="60">
        <v>0</v>
      </c>
      <c r="AR9" s="60">
        <f>COUNTIF(A25:A118,"5c")</f>
        <v>0</v>
      </c>
      <c r="AS9" s="60">
        <v>0</v>
      </c>
      <c r="AT9" s="60">
        <v>0</v>
      </c>
      <c r="AU9" s="60">
        <f>COUNTIF(A25:A118,"5c")</f>
        <v>0</v>
      </c>
      <c r="AV9" s="77">
        <v>0</v>
      </c>
      <c r="AW9" s="78"/>
      <c r="AX9" s="77"/>
      <c r="AY9" s="77"/>
    </row>
    <row r="10" spans="1:51" s="55" customFormat="1" ht="30.75" customHeight="1">
      <c r="A10" s="54"/>
      <c r="B10" s="80"/>
      <c r="C10" s="81"/>
      <c r="D10" s="81"/>
      <c r="E10" s="81"/>
      <c r="F10" s="82">
        <v>1</v>
      </c>
      <c r="G10" s="196">
        <v>40890</v>
      </c>
      <c r="H10" s="249" t="s">
        <v>449</v>
      </c>
      <c r="I10" s="250"/>
      <c r="J10" s="250"/>
      <c r="K10" s="250"/>
      <c r="L10" s="251"/>
      <c r="S10" s="73"/>
      <c r="T10" s="83"/>
      <c r="U10" s="83"/>
      <c r="V10" s="57"/>
      <c r="W10" s="57"/>
      <c r="X10" s="57"/>
      <c r="Y10" s="57"/>
      <c r="Z10" s="57"/>
      <c r="AA10" s="57"/>
      <c r="AB10" s="57"/>
      <c r="AC10" s="57"/>
      <c r="AD10" s="57"/>
      <c r="AE10" s="57"/>
      <c r="AF10" s="57"/>
      <c r="AG10" s="57"/>
      <c r="AH10" s="57"/>
      <c r="AI10" s="75"/>
      <c r="AJ10" s="75"/>
      <c r="AK10" s="75"/>
      <c r="AL10" s="75"/>
      <c r="AM10" s="75"/>
      <c r="AN10" s="76"/>
      <c r="AO10" s="61"/>
      <c r="AP10" s="61"/>
      <c r="AQ10" s="60"/>
      <c r="AR10" s="60"/>
      <c r="AS10" s="60"/>
      <c r="AT10" s="60"/>
      <c r="AU10" s="60"/>
      <c r="AV10" s="77"/>
      <c r="AW10" s="78"/>
      <c r="AX10" s="77"/>
      <c r="AY10" s="77"/>
    </row>
    <row r="11" spans="1:51" s="55" customFormat="1" ht="54.75" customHeight="1">
      <c r="A11" s="54"/>
      <c r="B11" s="80"/>
      <c r="C11" s="81"/>
      <c r="D11" s="81"/>
      <c r="E11" s="81"/>
      <c r="F11" s="82">
        <v>2</v>
      </c>
      <c r="G11" s="196">
        <v>41015</v>
      </c>
      <c r="H11" s="249" t="s">
        <v>450</v>
      </c>
      <c r="I11" s="250"/>
      <c r="J11" s="250"/>
      <c r="K11" s="250"/>
      <c r="L11" s="251"/>
      <c r="S11" s="73"/>
      <c r="T11" s="83"/>
      <c r="U11" s="83"/>
      <c r="V11" s="57"/>
      <c r="W11" s="57"/>
      <c r="X11" s="57"/>
      <c r="Y11" s="57"/>
      <c r="Z11" s="57"/>
      <c r="AA11" s="57"/>
      <c r="AB11" s="57"/>
      <c r="AC11" s="57"/>
      <c r="AD11" s="57"/>
      <c r="AE11" s="57"/>
      <c r="AF11" s="57"/>
      <c r="AG11" s="57"/>
      <c r="AH11" s="57"/>
      <c r="AI11" s="75"/>
      <c r="AJ11" s="75"/>
      <c r="AK11" s="75"/>
      <c r="AL11" s="75"/>
      <c r="AM11" s="75"/>
      <c r="AN11" s="76"/>
      <c r="AO11" s="61"/>
      <c r="AP11" s="61"/>
      <c r="AQ11" s="60"/>
      <c r="AR11" s="60"/>
      <c r="AS11" s="60"/>
      <c r="AT11" s="60"/>
      <c r="AU11" s="60"/>
      <c r="AV11" s="77"/>
      <c r="AW11" s="78"/>
      <c r="AX11" s="77"/>
      <c r="AY11" s="77"/>
    </row>
    <row r="12" spans="1:51" s="55" customFormat="1" ht="53.25" customHeight="1">
      <c r="A12" s="54"/>
      <c r="B12" s="80"/>
      <c r="C12" s="81"/>
      <c r="D12" s="81"/>
      <c r="E12" s="81"/>
      <c r="F12" s="82">
        <v>3</v>
      </c>
      <c r="G12" s="196">
        <v>41263</v>
      </c>
      <c r="H12" s="249" t="s">
        <v>451</v>
      </c>
      <c r="I12" s="250"/>
      <c r="J12" s="250"/>
      <c r="K12" s="250"/>
      <c r="L12" s="251"/>
      <c r="S12" s="73"/>
      <c r="T12" s="83"/>
      <c r="U12" s="83"/>
      <c r="V12" s="57"/>
      <c r="W12" s="57"/>
      <c r="X12" s="57"/>
      <c r="Y12" s="57"/>
      <c r="Z12" s="57"/>
      <c r="AA12" s="57"/>
      <c r="AB12" s="57"/>
      <c r="AC12" s="57"/>
      <c r="AD12" s="57"/>
      <c r="AE12" s="57"/>
      <c r="AF12" s="57"/>
      <c r="AG12" s="57"/>
      <c r="AH12" s="57"/>
      <c r="AI12" s="75"/>
      <c r="AJ12" s="75"/>
      <c r="AK12" s="75"/>
      <c r="AL12" s="75"/>
      <c r="AM12" s="75"/>
      <c r="AN12" s="76"/>
      <c r="AO12" s="61"/>
      <c r="AP12" s="61"/>
      <c r="AQ12" s="60"/>
      <c r="AR12" s="60"/>
      <c r="AS12" s="60"/>
      <c r="AT12" s="60"/>
      <c r="AU12" s="60"/>
      <c r="AV12" s="77"/>
      <c r="AW12" s="78"/>
      <c r="AX12" s="77"/>
      <c r="AY12" s="77"/>
    </row>
    <row r="13" spans="1:51" s="55" customFormat="1" ht="29.25" customHeight="1">
      <c r="A13" s="54"/>
      <c r="B13" s="80"/>
      <c r="C13" s="81"/>
      <c r="D13" s="81"/>
      <c r="E13" s="81"/>
      <c r="F13" s="82">
        <v>4</v>
      </c>
      <c r="G13" s="196">
        <v>41444</v>
      </c>
      <c r="H13" s="249" t="s">
        <v>448</v>
      </c>
      <c r="I13" s="250"/>
      <c r="J13" s="250"/>
      <c r="K13" s="250"/>
      <c r="L13" s="251"/>
      <c r="S13" s="73"/>
      <c r="T13" s="83"/>
      <c r="U13" s="83"/>
      <c r="V13" s="57"/>
      <c r="W13" s="57"/>
      <c r="X13" s="57"/>
      <c r="Y13" s="57"/>
      <c r="Z13" s="57"/>
      <c r="AA13" s="57"/>
      <c r="AB13" s="57"/>
      <c r="AC13" s="57"/>
      <c r="AD13" s="57"/>
      <c r="AE13" s="57"/>
      <c r="AF13" s="57"/>
      <c r="AG13" s="57"/>
      <c r="AH13" s="57"/>
      <c r="AI13" s="75"/>
      <c r="AJ13" s="75"/>
      <c r="AK13" s="75"/>
      <c r="AL13" s="75"/>
      <c r="AM13" s="75"/>
      <c r="AN13" s="76"/>
      <c r="AO13" s="61">
        <f>COUNTIF(A25:A119,"6c")</f>
        <v>0</v>
      </c>
      <c r="AP13" s="61">
        <f>COUNTIF(A25:A119,"6c")</f>
        <v>0</v>
      </c>
      <c r="AQ13" s="60">
        <v>0</v>
      </c>
      <c r="AR13" s="60">
        <f>COUNTIF(A25:A119,"6c")</f>
        <v>0</v>
      </c>
      <c r="AS13" s="60">
        <v>0</v>
      </c>
      <c r="AT13" s="60">
        <v>0</v>
      </c>
      <c r="AU13" s="60">
        <f>COUNTIF(A25:A119,"6c")</f>
        <v>0</v>
      </c>
      <c r="AV13" s="77">
        <v>0</v>
      </c>
      <c r="AW13" s="78"/>
      <c r="AX13" s="77"/>
      <c r="AY13" s="77"/>
    </row>
    <row r="14" spans="1:51" s="55" customFormat="1" ht="36" customHeight="1">
      <c r="A14" s="54"/>
      <c r="B14" s="80"/>
      <c r="C14" s="81"/>
      <c r="D14" s="81"/>
      <c r="E14" s="81"/>
      <c r="F14" s="82">
        <v>5</v>
      </c>
      <c r="G14" s="196">
        <v>41939</v>
      </c>
      <c r="H14" s="249" t="s">
        <v>447</v>
      </c>
      <c r="I14" s="250"/>
      <c r="J14" s="250"/>
      <c r="K14" s="250"/>
      <c r="L14" s="251"/>
      <c r="S14" s="73"/>
      <c r="T14" s="83"/>
      <c r="U14" s="83"/>
      <c r="V14" s="57"/>
      <c r="W14" s="57"/>
      <c r="X14" s="57"/>
      <c r="Y14" s="57"/>
      <c r="Z14" s="57"/>
      <c r="AA14" s="57"/>
      <c r="AB14" s="57"/>
      <c r="AC14" s="57"/>
      <c r="AD14" s="57"/>
      <c r="AE14" s="252" t="s">
        <v>92</v>
      </c>
      <c r="AF14" s="253"/>
      <c r="AG14" s="254"/>
      <c r="AH14" s="254"/>
      <c r="AI14" s="254"/>
      <c r="AJ14" s="255"/>
      <c r="AK14" s="84" t="s">
        <v>93</v>
      </c>
      <c r="AN14" s="60"/>
      <c r="AO14" s="60">
        <f>COUNTIF(A25:A120,"7c")</f>
        <v>0</v>
      </c>
      <c r="AP14" s="61">
        <f>COUNTIF(A25:A120,"7c")</f>
        <v>0</v>
      </c>
      <c r="AQ14" s="60">
        <v>0</v>
      </c>
      <c r="AR14" s="60">
        <f>COUNTIF(A25:A120,"7c")</f>
        <v>0</v>
      </c>
      <c r="AS14" s="60">
        <v>0</v>
      </c>
      <c r="AT14" s="60">
        <v>0</v>
      </c>
      <c r="AU14" s="60">
        <f>COUNTIF(A25:A120,"7c")</f>
        <v>0</v>
      </c>
      <c r="AV14" s="77">
        <v>0</v>
      </c>
      <c r="AW14" s="78"/>
      <c r="AX14" s="77"/>
      <c r="AY14" s="77"/>
    </row>
    <row r="15" spans="1:51" s="55" customFormat="1" ht="78.75" customHeight="1">
      <c r="A15" s="54"/>
      <c r="B15" s="80"/>
      <c r="C15" s="81"/>
      <c r="D15" s="81"/>
      <c r="E15" s="81"/>
      <c r="F15" s="82">
        <v>1</v>
      </c>
      <c r="G15" s="196">
        <v>43098</v>
      </c>
      <c r="H15" s="246" t="s">
        <v>446</v>
      </c>
      <c r="I15" s="247"/>
      <c r="J15" s="247"/>
      <c r="K15" s="247"/>
      <c r="L15" s="248"/>
      <c r="S15" s="73"/>
      <c r="T15" s="83"/>
      <c r="U15" s="83"/>
      <c r="V15" s="57"/>
      <c r="W15" s="57"/>
      <c r="X15" s="57"/>
      <c r="Y15" s="57"/>
      <c r="Z15" s="57"/>
      <c r="AA15" s="57"/>
      <c r="AB15" s="57"/>
      <c r="AC15" s="57"/>
      <c r="AD15" s="57"/>
      <c r="AE15" s="193"/>
      <c r="AF15" s="194"/>
      <c r="AG15" s="194"/>
      <c r="AH15" s="194"/>
      <c r="AI15" s="194"/>
      <c r="AJ15" s="195"/>
      <c r="AK15" s="84"/>
      <c r="AN15" s="60"/>
      <c r="AO15" s="60"/>
      <c r="AP15" s="61"/>
      <c r="AQ15" s="60"/>
      <c r="AR15" s="60"/>
      <c r="AS15" s="60"/>
      <c r="AT15" s="60"/>
      <c r="AU15" s="60"/>
      <c r="AV15" s="77"/>
      <c r="AW15" s="78"/>
      <c r="AX15" s="77"/>
      <c r="AY15" s="77"/>
    </row>
    <row r="16" spans="1:51" s="55" customFormat="1" ht="93" customHeight="1">
      <c r="A16" s="54"/>
      <c r="B16" s="80"/>
      <c r="C16" s="81"/>
      <c r="D16" s="81"/>
      <c r="E16" s="81"/>
      <c r="F16" s="229">
        <v>2</v>
      </c>
      <c r="G16" s="230">
        <v>43761</v>
      </c>
      <c r="H16" s="269" t="s">
        <v>458</v>
      </c>
      <c r="I16" s="270"/>
      <c r="J16" s="270"/>
      <c r="K16" s="270"/>
      <c r="L16" s="271"/>
      <c r="M16" s="57"/>
      <c r="N16" s="57"/>
      <c r="O16" s="57"/>
      <c r="P16" s="57"/>
      <c r="Q16" s="68"/>
      <c r="R16" s="85"/>
      <c r="S16" s="86"/>
      <c r="T16" s="86"/>
      <c r="U16" s="86"/>
      <c r="V16" s="57"/>
      <c r="W16" s="57"/>
      <c r="X16" s="57"/>
      <c r="Y16" s="57"/>
      <c r="Z16" s="57"/>
      <c r="AA16" s="57"/>
      <c r="AB16" s="57"/>
      <c r="AC16" s="57"/>
      <c r="AD16" s="57"/>
      <c r="AE16" s="256">
        <f>Mapa_RResidual!C39</f>
        <v>3</v>
      </c>
      <c r="AF16" s="256"/>
      <c r="AG16" s="256"/>
      <c r="AH16" s="256"/>
      <c r="AI16" s="256"/>
      <c r="AJ16" s="256"/>
      <c r="AK16" s="218" t="str">
        <f>IF(AND(AE16&gt;=0,AE16&lt;3),"ACEPTABLE",IF(AND(AE16&gt;=3,AE16&lt;6),"MODERADA","INACEPTABLE"))</f>
        <v>MODERADA</v>
      </c>
      <c r="AN16" s="60"/>
      <c r="AO16" s="60">
        <f>COUNTIF(A25:A121,"8c")</f>
        <v>0</v>
      </c>
      <c r="AP16" s="61">
        <f>COUNTIF(A25:A121,"8c")</f>
        <v>0</v>
      </c>
      <c r="AQ16" s="60">
        <v>0</v>
      </c>
      <c r="AR16" s="60">
        <f>COUNTIF(A25:A121,"8c")</f>
        <v>0</v>
      </c>
      <c r="AS16" s="60">
        <v>0</v>
      </c>
      <c r="AT16" s="60">
        <v>0</v>
      </c>
      <c r="AU16" s="60">
        <f>COUNTIF(A25:A121,"8c")</f>
        <v>0</v>
      </c>
      <c r="AV16" s="77">
        <v>0</v>
      </c>
      <c r="AW16" s="78"/>
      <c r="AX16" s="77"/>
      <c r="AY16" s="77"/>
    </row>
    <row r="17" spans="1:221" s="55" customFormat="1" ht="70.5" customHeight="1">
      <c r="A17" s="54"/>
      <c r="B17" s="80"/>
      <c r="C17" s="80"/>
      <c r="D17" s="80"/>
      <c r="E17" s="80"/>
      <c r="H17" s="87"/>
      <c r="I17" s="87"/>
      <c r="J17" s="87"/>
      <c r="K17" s="87"/>
      <c r="L17" s="57"/>
      <c r="M17" s="57"/>
      <c r="N17" s="57"/>
      <c r="O17" s="57"/>
      <c r="P17" s="57"/>
      <c r="Q17" s="68"/>
      <c r="R17" s="68"/>
      <c r="S17" s="86"/>
      <c r="T17" s="86"/>
      <c r="U17" s="86"/>
      <c r="V17" s="57"/>
      <c r="W17" s="57"/>
      <c r="X17" s="57"/>
      <c r="Y17" s="57"/>
      <c r="Z17" s="57"/>
      <c r="AA17" s="57"/>
      <c r="AB17" s="258" t="s">
        <v>255</v>
      </c>
      <c r="AC17" s="258"/>
      <c r="AD17" s="258"/>
      <c r="AE17" s="258"/>
      <c r="AF17" s="258"/>
      <c r="AG17" s="258"/>
      <c r="AH17" s="258"/>
      <c r="AI17" s="258"/>
      <c r="AJ17" s="258"/>
      <c r="AK17" s="258"/>
      <c r="AL17" s="258"/>
      <c r="AM17" s="75"/>
      <c r="AN17" s="76"/>
      <c r="AO17" s="61">
        <f>COUNTIF(A25:A122,"9c")</f>
        <v>0</v>
      </c>
      <c r="AP17" s="61">
        <f>COUNTIF(A25:A122,"9c")</f>
        <v>0</v>
      </c>
      <c r="AQ17" s="60">
        <v>0</v>
      </c>
      <c r="AR17" s="60">
        <f>COUNTIF(A25:A122,"9c")</f>
        <v>0</v>
      </c>
      <c r="AS17" s="60">
        <v>0</v>
      </c>
      <c r="AT17" s="60">
        <v>0</v>
      </c>
      <c r="AU17" s="60">
        <f>COUNTIF(A25:A122,"9c")</f>
        <v>0</v>
      </c>
      <c r="AV17" s="77">
        <v>0</v>
      </c>
      <c r="AW17" s="78"/>
      <c r="AX17" s="77"/>
      <c r="AY17" s="77"/>
    </row>
    <row r="18" spans="1:221" s="55" customFormat="1" ht="27.75" customHeight="1" thickBot="1">
      <c r="A18" s="54"/>
      <c r="B18" s="268" t="s">
        <v>416</v>
      </c>
      <c r="C18" s="268"/>
      <c r="D18" s="268"/>
      <c r="E18" s="268"/>
      <c r="F18" s="268"/>
      <c r="G18" s="268"/>
      <c r="H18" s="268"/>
      <c r="I18" s="268"/>
      <c r="J18" s="268"/>
      <c r="K18" s="57"/>
      <c r="L18" s="57"/>
      <c r="M18" s="57"/>
      <c r="N18" s="57"/>
      <c r="O18" s="57"/>
      <c r="P18" s="85"/>
      <c r="Q18" s="86"/>
      <c r="R18" s="57"/>
      <c r="S18" s="57"/>
      <c r="T18" s="57"/>
      <c r="U18" s="57"/>
      <c r="V18" s="57"/>
      <c r="W18" s="57"/>
      <c r="X18" s="57"/>
      <c r="Y18" s="57"/>
      <c r="Z18" s="57"/>
      <c r="AA18" s="57"/>
      <c r="AB18" s="57"/>
      <c r="AC18" s="57"/>
      <c r="AD18" s="57"/>
      <c r="AE18" s="75"/>
      <c r="AF18" s="75"/>
      <c r="AG18" s="75"/>
      <c r="AH18" s="75"/>
      <c r="AI18" s="75"/>
      <c r="AJ18" s="88"/>
      <c r="AK18" s="88"/>
      <c r="AL18" s="89"/>
      <c r="AM18" s="89"/>
      <c r="AN18" s="61"/>
      <c r="AO18" s="60">
        <f>COUNTIF(A25:A123,"10c")</f>
        <v>0</v>
      </c>
      <c r="AP18" s="60">
        <f>COUNTIF(A25:A123,"10c")</f>
        <v>0</v>
      </c>
      <c r="AQ18" s="60">
        <v>0</v>
      </c>
      <c r="AR18" s="60">
        <f>COUNTIF(A25:A123,"10c")</f>
        <v>0</v>
      </c>
      <c r="AS18" s="60">
        <v>0</v>
      </c>
      <c r="AT18" s="60">
        <v>0</v>
      </c>
      <c r="AU18" s="62"/>
      <c r="AV18" s="77"/>
      <c r="AW18" s="77"/>
    </row>
    <row r="19" spans="1:221" s="55" customFormat="1" ht="33" customHeight="1">
      <c r="A19" s="54"/>
      <c r="B19" s="262" t="s">
        <v>198</v>
      </c>
      <c r="C19" s="263"/>
      <c r="D19" s="263"/>
      <c r="E19" s="263"/>
      <c r="F19" s="263"/>
      <c r="G19" s="263"/>
      <c r="H19" s="263"/>
      <c r="I19" s="90"/>
      <c r="J19" s="263" t="s">
        <v>200</v>
      </c>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121" t="s">
        <v>199</v>
      </c>
      <c r="AL19" s="122" t="s">
        <v>242</v>
      </c>
      <c r="AN19" s="61"/>
      <c r="AO19" s="60"/>
      <c r="AP19" s="60"/>
      <c r="AQ19" s="60"/>
      <c r="AR19" s="60"/>
      <c r="AS19" s="60"/>
      <c r="AT19" s="60"/>
      <c r="AU19" s="62"/>
      <c r="AV19" s="77"/>
      <c r="AW19" s="91" t="s">
        <v>242</v>
      </c>
    </row>
    <row r="20" spans="1:221" ht="18.75" customHeight="1">
      <c r="B20" s="261" t="s">
        <v>4</v>
      </c>
      <c r="C20" s="261" t="s">
        <v>195</v>
      </c>
      <c r="D20" s="261"/>
      <c r="E20" s="261"/>
      <c r="F20" s="261"/>
      <c r="G20" s="261"/>
      <c r="H20" s="266" t="s">
        <v>201</v>
      </c>
      <c r="I20" s="266" t="s">
        <v>289</v>
      </c>
      <c r="J20" s="257" t="s">
        <v>7</v>
      </c>
      <c r="K20" s="257"/>
      <c r="L20" s="257" t="s">
        <v>8</v>
      </c>
      <c r="M20" s="257"/>
      <c r="N20" s="257" t="s">
        <v>9</v>
      </c>
      <c r="O20" s="257" t="s">
        <v>209</v>
      </c>
      <c r="P20" s="257" t="s">
        <v>53</v>
      </c>
      <c r="Q20" s="257" t="s">
        <v>83</v>
      </c>
      <c r="R20" s="257"/>
      <c r="S20" s="257"/>
      <c r="T20" s="257"/>
      <c r="U20" s="257"/>
      <c r="V20" s="257"/>
      <c r="W20" s="257"/>
      <c r="X20" s="257" t="s">
        <v>271</v>
      </c>
      <c r="Y20" s="257"/>
      <c r="Z20" s="257"/>
      <c r="AA20" s="257"/>
      <c r="AB20" s="257"/>
      <c r="AC20" s="257"/>
      <c r="AD20" s="257"/>
      <c r="AE20" s="257" t="s">
        <v>280</v>
      </c>
      <c r="AF20" s="257" t="s">
        <v>282</v>
      </c>
      <c r="AG20" s="259" t="s">
        <v>281</v>
      </c>
      <c r="AH20" s="259" t="s">
        <v>283</v>
      </c>
      <c r="AI20" s="259"/>
      <c r="AJ20" s="257" t="s">
        <v>211</v>
      </c>
      <c r="AK20" s="257" t="s">
        <v>54</v>
      </c>
      <c r="AL20" s="280" t="s">
        <v>243</v>
      </c>
      <c r="AM20" s="61"/>
      <c r="AN20" s="93"/>
      <c r="AT20" s="94"/>
      <c r="AU20" s="95"/>
      <c r="AV20" s="257" t="s">
        <v>243</v>
      </c>
      <c r="HL20" s="96"/>
      <c r="HM20" s="95"/>
    </row>
    <row r="21" spans="1:221" ht="48.75" customHeight="1">
      <c r="B21" s="261"/>
      <c r="C21" s="261" t="s">
        <v>186</v>
      </c>
      <c r="D21" s="261" t="s">
        <v>237</v>
      </c>
      <c r="E21" s="261"/>
      <c r="F21" s="261" t="s">
        <v>238</v>
      </c>
      <c r="G21" s="261"/>
      <c r="H21" s="266"/>
      <c r="I21" s="266"/>
      <c r="J21" s="257"/>
      <c r="K21" s="257"/>
      <c r="L21" s="257"/>
      <c r="M21" s="257"/>
      <c r="N21" s="257"/>
      <c r="O21" s="257"/>
      <c r="P21" s="257"/>
      <c r="Q21" s="257" t="s">
        <v>256</v>
      </c>
      <c r="R21" s="257"/>
      <c r="S21" s="97" t="s">
        <v>257</v>
      </c>
      <c r="T21" s="97" t="s">
        <v>258</v>
      </c>
      <c r="U21" s="97" t="s">
        <v>259</v>
      </c>
      <c r="V21" s="97" t="s">
        <v>260</v>
      </c>
      <c r="W21" s="97" t="s">
        <v>261</v>
      </c>
      <c r="X21" s="257" t="s">
        <v>269</v>
      </c>
      <c r="Y21" s="257" t="s">
        <v>415</v>
      </c>
      <c r="Z21" s="257" t="s">
        <v>272</v>
      </c>
      <c r="AA21" s="257" t="s">
        <v>274</v>
      </c>
      <c r="AB21" s="257" t="s">
        <v>275</v>
      </c>
      <c r="AC21" s="257" t="s">
        <v>279</v>
      </c>
      <c r="AD21" s="257" t="s">
        <v>278</v>
      </c>
      <c r="AE21" s="257"/>
      <c r="AF21" s="257"/>
      <c r="AG21" s="259"/>
      <c r="AH21" s="259"/>
      <c r="AI21" s="259"/>
      <c r="AJ21" s="257"/>
      <c r="AK21" s="257"/>
      <c r="AL21" s="280"/>
      <c r="AM21" s="61"/>
      <c r="AN21" s="93"/>
      <c r="AT21" s="94"/>
      <c r="AU21" s="95"/>
      <c r="AV21" s="257"/>
      <c r="HL21" s="96"/>
      <c r="HM21" s="95"/>
    </row>
    <row r="22" spans="1:221" ht="123.75" customHeight="1">
      <c r="B22" s="261"/>
      <c r="C22" s="261"/>
      <c r="D22" s="98" t="s">
        <v>97</v>
      </c>
      <c r="E22" s="99" t="s">
        <v>239</v>
      </c>
      <c r="F22" s="98" t="s">
        <v>98</v>
      </c>
      <c r="G22" s="99" t="s">
        <v>240</v>
      </c>
      <c r="H22" s="266"/>
      <c r="I22" s="266"/>
      <c r="J22" s="257"/>
      <c r="K22" s="257"/>
      <c r="L22" s="257"/>
      <c r="M22" s="257"/>
      <c r="N22" s="257"/>
      <c r="O22" s="257"/>
      <c r="P22" s="257"/>
      <c r="Q22" s="125" t="s">
        <v>262</v>
      </c>
      <c r="R22" s="125" t="s">
        <v>263</v>
      </c>
      <c r="S22" s="125" t="s">
        <v>264</v>
      </c>
      <c r="T22" s="125" t="s">
        <v>265</v>
      </c>
      <c r="U22" s="125" t="s">
        <v>266</v>
      </c>
      <c r="V22" s="125" t="s">
        <v>267</v>
      </c>
      <c r="W22" s="125" t="s">
        <v>268</v>
      </c>
      <c r="X22" s="257"/>
      <c r="Y22" s="257"/>
      <c r="Z22" s="257"/>
      <c r="AA22" s="257"/>
      <c r="AB22" s="257"/>
      <c r="AC22" s="257"/>
      <c r="AD22" s="257"/>
      <c r="AE22" s="257"/>
      <c r="AF22" s="257"/>
      <c r="AG22" s="259"/>
      <c r="AH22" s="259"/>
      <c r="AI22" s="259"/>
      <c r="AJ22" s="257"/>
      <c r="AK22" s="257"/>
      <c r="AL22" s="280"/>
      <c r="AM22" s="61"/>
      <c r="AO22" s="61"/>
      <c r="AT22" s="94"/>
      <c r="AU22" s="95"/>
      <c r="AV22" s="257"/>
      <c r="HL22" s="96"/>
      <c r="HM22" s="95"/>
    </row>
    <row r="23" spans="1:221" s="221" customFormat="1" ht="222" customHeight="1">
      <c r="A23" s="199">
        <v>1</v>
      </c>
      <c r="B23" s="200" t="str">
        <f>CONCATENATE("R",A23)</f>
        <v>R1</v>
      </c>
      <c r="C23" s="201" t="s">
        <v>459</v>
      </c>
      <c r="D23" s="200" t="s">
        <v>0</v>
      </c>
      <c r="E23" s="202" t="s">
        <v>473</v>
      </c>
      <c r="F23" s="200" t="s">
        <v>189</v>
      </c>
      <c r="G23" s="203" t="s">
        <v>455</v>
      </c>
      <c r="H23" s="200" t="s">
        <v>58</v>
      </c>
      <c r="I23" s="200" t="s">
        <v>168</v>
      </c>
      <c r="J23" s="204" t="s">
        <v>133</v>
      </c>
      <c r="K23" s="205">
        <f>VLOOKUP(J23,$BO$350:$BP$354,2,0)</f>
        <v>3</v>
      </c>
      <c r="L23" s="206" t="s">
        <v>130</v>
      </c>
      <c r="M23" s="205">
        <f>VLOOKUP(L23,$BQ$350:$BR$354,2,0)</f>
        <v>4</v>
      </c>
      <c r="N23" s="207">
        <f t="shared" ref="N23:N24" si="0">K23*M23</f>
        <v>12</v>
      </c>
      <c r="O23" s="207" t="str">
        <f>IF(AND(N23&lt;=2),"Aceptable",IF(AND(N23&lt;=5,N23&gt;=3),"Tolerable",IF(AND(N23&lt;=9,N23&gt;=6),"Moderado",IF(AND(N23&lt;=15,N23&gt;=10),"Alto",IF(N23&gt;=16,"Inaceptable")))))</f>
        <v>Alto</v>
      </c>
      <c r="P23" s="226" t="s">
        <v>470</v>
      </c>
      <c r="Q23" s="208" t="s">
        <v>460</v>
      </c>
      <c r="R23" s="208" t="s">
        <v>460</v>
      </c>
      <c r="S23" s="208" t="s">
        <v>460</v>
      </c>
      <c r="T23" s="209" t="s">
        <v>461</v>
      </c>
      <c r="U23" s="208" t="s">
        <v>460</v>
      </c>
      <c r="V23" s="208" t="s">
        <v>460</v>
      </c>
      <c r="W23" s="210" t="s">
        <v>462</v>
      </c>
      <c r="X23" s="211">
        <f>COUNTIF(Q23:W23,"SI")*15+IF(T23 ="Prevenir",15,IF(T23="Detectar",10,0))+IF(W23="Completa",10,IF(W23="Incompleta",5,0))</f>
        <v>100</v>
      </c>
      <c r="Y23" s="212" t="str">
        <f>IF(X23&gt;95,"Fuerte",IF(X23&gt;85,"Moderado","Débil"))</f>
        <v>Fuerte</v>
      </c>
      <c r="Z23" s="213" t="s">
        <v>270</v>
      </c>
      <c r="AA23" s="214" t="str">
        <f>IF(AND(Y23="Fuerte",Z23="Fuerte"),"Fuerte",IF(AND(Y23="Fuerte",Z23="Moderado"),"Moderado",IF(AND(Y23="Moderado",Z23="Fuerte"),"Moderado",IF(AND(Y23="Moderado",Z23="Moderado"),"Moderado","Débil"))))</f>
        <v>Fuerte</v>
      </c>
      <c r="AB23" s="214" t="str">
        <f>IF(AA23="Fuerte","No","Si")</f>
        <v>No</v>
      </c>
      <c r="AC23" s="215" t="s">
        <v>463</v>
      </c>
      <c r="AD23" s="215" t="s">
        <v>464</v>
      </c>
      <c r="AE23" s="216">
        <f t="shared" ref="AE23:AE24" si="1">IF(AND(AA23="Fuerte",AC23="Directamente",AD23="Directamente"),K23-2,IF(AND(AA23="Fuerte",AC23="Directamente",AD23="Indirectamente"),K23-2,IF(AND(AA23="Fuerte",AC23="Directamente",AD23="No disminuye"),K23-2,IF(AND(AA23="Fuerte",AC23="No disminuye",AD23="Directamente"),0,IF(AND(AA23="Moderado",AC23="Directamente",AD23="Directamente"),K23-1,IF(AND(AA23="Moderado",AC23="Directamente",AD23="Indirectamente"),K23-1,IF(AND(AA23="Moderado",AC23="Directamente",AD23="No disminuye"),K23-1,IF(AND(AA23="Moderado",AC23="No disminuye",AD23="Directamente"),0,0))))))))</f>
        <v>1</v>
      </c>
      <c r="AF23" s="216">
        <f>IF(AE23&lt;=0,1,AE23)</f>
        <v>1</v>
      </c>
      <c r="AG23" s="217">
        <f t="shared" ref="AG23:AG24" si="2">IF(AND(AA23="Fuerte",AC23="Directamente",AD23="Directamente"),M23-2,IF(AND(AA23="Fuerte",AC23="Directamente",AD23="Indirectamente"),M23-1,IF(AND(AA23="Fuerte",AC23="Directamente",AD23="No disminuye"),M23,IF(AND(AA23="Fuerte",AC23="No disminuye",AD23="Directamente"), M23-2,IF(AND(AA23="Moderado",AC23="Directamente",AD23="Directamente"),M23-1,IF(AND(AA23="Moderado",AC23="Directamente",AD23="Indirectamente"),M23,IF(AND(AA23="Moderado",AC23="Directamente",AD23="No disminuye"),M23,IF(AND(AA23="Moderado",AC23="No disminuye",AD23="Directamente"), M23-1,0))))))))</f>
        <v>3</v>
      </c>
      <c r="AH23" s="216">
        <f>IF(AG23&lt;=0,1,AG23)</f>
        <v>3</v>
      </c>
      <c r="AI23" s="216">
        <f>AF23*AH23</f>
        <v>3</v>
      </c>
      <c r="AJ23" s="218" t="str">
        <f>IF(AND(AI23&lt;=2),"Aceptable",IF(AND(AI23&lt;=5,AI23&gt;=3),"Tolerable",IF(AND(AI23&lt;=9,AI23&gt;=6),"Moderado",IF(AND(AI23&lt;=15,AI23&gt;=10),"Alto",IF(AI23&gt;=16,"Inaceptable")))))</f>
        <v>Tolerable</v>
      </c>
      <c r="AK23" s="213"/>
      <c r="AL23" s="228" t="s">
        <v>466</v>
      </c>
      <c r="AM23" s="219" t="s">
        <v>276</v>
      </c>
      <c r="AN23" s="219"/>
      <c r="AO23" s="219"/>
      <c r="AP23" s="220"/>
      <c r="AQ23" s="220"/>
      <c r="AR23" s="220"/>
      <c r="AS23" s="220"/>
      <c r="AT23" s="220"/>
      <c r="AV23" s="222" t="s">
        <v>241</v>
      </c>
    </row>
    <row r="24" spans="1:221" s="221" customFormat="1" ht="222" customHeight="1">
      <c r="A24" s="199">
        <v>2</v>
      </c>
      <c r="B24" s="200" t="str">
        <f t="shared" ref="B24" si="3">CONCATENATE("R",A24)</f>
        <v>R2</v>
      </c>
      <c r="C24" s="223" t="s">
        <v>421</v>
      </c>
      <c r="D24" s="200" t="s">
        <v>0</v>
      </c>
      <c r="E24" s="201" t="s">
        <v>456</v>
      </c>
      <c r="F24" s="200" t="s">
        <v>189</v>
      </c>
      <c r="G24" s="201" t="s">
        <v>457</v>
      </c>
      <c r="H24" s="200" t="s">
        <v>58</v>
      </c>
      <c r="I24" s="200" t="s">
        <v>420</v>
      </c>
      <c r="J24" s="204" t="s">
        <v>129</v>
      </c>
      <c r="K24" s="224">
        <f>VLOOKUP(J24,$BO$350:$BP$354,2,0)</f>
        <v>2</v>
      </c>
      <c r="L24" s="206" t="s">
        <v>130</v>
      </c>
      <c r="M24" s="224">
        <f>VLOOKUP(L24,$BQ$350:$BR$354,2,0)</f>
        <v>4</v>
      </c>
      <c r="N24" s="207">
        <f t="shared" si="0"/>
        <v>8</v>
      </c>
      <c r="O24" s="207" t="str">
        <f t="shared" ref="O24" si="4">IF(AND(N24&lt;=2),"Aceptable",IF(AND(N24&lt;=5,N24&gt;=3),"Tolerable",IF(AND(N24&lt;=9,N24&gt;=6),"Moderado",IF(AND(N24&gt;=15,N24&gt;=10),"Alto",IF(N24&gt;=16,"Inaceptable")))))</f>
        <v>Moderado</v>
      </c>
      <c r="P24" s="227" t="s">
        <v>474</v>
      </c>
      <c r="Q24" s="208" t="s">
        <v>460</v>
      </c>
      <c r="R24" s="208" t="s">
        <v>460</v>
      </c>
      <c r="S24" s="208" t="s">
        <v>460</v>
      </c>
      <c r="T24" s="209" t="s">
        <v>465</v>
      </c>
      <c r="U24" s="208" t="s">
        <v>460</v>
      </c>
      <c r="V24" s="208" t="s">
        <v>460</v>
      </c>
      <c r="W24" s="210" t="s">
        <v>462</v>
      </c>
      <c r="X24" s="211">
        <f t="shared" ref="X24" si="5">COUNTIF(Q24:W24,"SI")*15+IF(T24 ="Prevenir",15,IF(T24="Detectar",10,0))+IF(W24="Completa",10,IF(W24="Incompleta",5,0))</f>
        <v>95</v>
      </c>
      <c r="Y24" s="212" t="str">
        <f t="shared" ref="Y24" si="6">IF(X24&gt;95,"Fuerte",IF(X24&gt;85,"Moderado","Débil"))</f>
        <v>Moderado</v>
      </c>
      <c r="Z24" s="213" t="s">
        <v>270</v>
      </c>
      <c r="AA24" s="214" t="str">
        <f t="shared" ref="AA24" si="7">IF(AND(Y24="Fuerte",Z24="Fuerte"),"Fuerte",IF(AND(Y24="Fuerte",Z24="Moderado"),"Moderado",IF(AND(Y24="Moderado",Z24="Fuerte"),"Moderado",IF(AND(Y24="Moderado",Z24="Moderado"),"Moderado","Débil"))))</f>
        <v>Moderado</v>
      </c>
      <c r="AB24" s="214" t="str">
        <f t="shared" ref="AB24" si="8">IF(AA24="Fuerte","No","Si")</f>
        <v>Si</v>
      </c>
      <c r="AC24" s="215" t="s">
        <v>463</v>
      </c>
      <c r="AD24" s="215" t="s">
        <v>463</v>
      </c>
      <c r="AE24" s="216">
        <f t="shared" si="1"/>
        <v>1</v>
      </c>
      <c r="AF24" s="216">
        <f t="shared" ref="AF24:AH24" si="9">IF(AE24&lt;=0,1,AE24)</f>
        <v>1</v>
      </c>
      <c r="AG24" s="217">
        <f t="shared" si="2"/>
        <v>3</v>
      </c>
      <c r="AH24" s="216">
        <f t="shared" si="9"/>
        <v>3</v>
      </c>
      <c r="AI24" s="216">
        <f t="shared" ref="AI24" si="10">AF24*AH24</f>
        <v>3</v>
      </c>
      <c r="AJ24" s="218" t="str">
        <f t="shared" ref="AJ24" si="11">IF(AND(AI24&lt;=2),"Aceptable",IF(AND(AI24&lt;=5,AI24&gt;=3),"Tolerable",IF(AND(AI24&lt;=9,AI24&gt;=6),"Moderado",IF(AND(AI24&lt;=15,AI24&gt;=10),"Alto",IF(AI24&gt;=16,"Inaceptable")))))</f>
        <v>Tolerable</v>
      </c>
      <c r="AK24" s="213"/>
      <c r="AL24" s="225" t="s">
        <v>467</v>
      </c>
      <c r="AM24" s="219" t="s">
        <v>236</v>
      </c>
      <c r="AN24" s="219" t="s">
        <v>210</v>
      </c>
      <c r="AO24" s="219" t="s">
        <v>167</v>
      </c>
      <c r="AP24" s="220" t="s">
        <v>184</v>
      </c>
      <c r="AQ24" s="220" t="s">
        <v>162</v>
      </c>
      <c r="AR24" s="220"/>
      <c r="AS24" s="220"/>
      <c r="AT24" s="220"/>
      <c r="AV24" s="213"/>
    </row>
    <row r="25" spans="1:221" ht="15" customHeight="1">
      <c r="B25" s="1"/>
      <c r="C25" s="1"/>
      <c r="D25" s="1"/>
      <c r="E25" s="1"/>
      <c r="F25" s="1"/>
      <c r="G25" s="1"/>
      <c r="J25" s="101"/>
      <c r="K25" s="101"/>
      <c r="L25" s="102"/>
      <c r="M25" s="102"/>
      <c r="N25" s="102"/>
      <c r="O25" s="102"/>
      <c r="R25" s="103"/>
      <c r="S25" s="103"/>
      <c r="T25" s="103"/>
      <c r="U25" s="103"/>
      <c r="V25" s="103"/>
      <c r="W25" s="103"/>
      <c r="X25" s="103"/>
      <c r="Y25" s="123"/>
      <c r="Z25" s="103"/>
      <c r="AA25" s="103"/>
      <c r="AB25" s="103"/>
      <c r="AC25" s="103"/>
      <c r="AD25" s="103"/>
      <c r="AE25" s="104"/>
      <c r="AF25" s="104"/>
      <c r="AG25" s="104"/>
      <c r="AH25" s="104"/>
      <c r="AI25" s="124">
        <f t="shared" ref="AI25" si="12">AE25*AG25</f>
        <v>0</v>
      </c>
      <c r="AJ25" s="103"/>
      <c r="AK25" s="103"/>
      <c r="AO25" s="61"/>
      <c r="AP25" s="61"/>
      <c r="AU25" s="93"/>
      <c r="HM25" s="95"/>
    </row>
    <row r="26" spans="1:221" ht="12.75" customHeight="1">
      <c r="A26" s="54"/>
      <c r="B26" s="260" t="s">
        <v>468</v>
      </c>
      <c r="C26" s="260"/>
      <c r="D26" s="260"/>
      <c r="E26" s="260" t="s">
        <v>469</v>
      </c>
      <c r="F26" s="260"/>
      <c r="G26" s="260"/>
      <c r="H26" s="260" t="s">
        <v>475</v>
      </c>
      <c r="I26" s="260"/>
      <c r="J26" s="260"/>
      <c r="K26" s="105"/>
      <c r="L26" s="105"/>
      <c r="M26" s="105"/>
      <c r="N26" s="105"/>
      <c r="O26" s="105"/>
      <c r="R26" s="103"/>
      <c r="S26" s="103"/>
      <c r="T26" s="103"/>
      <c r="U26" s="103"/>
      <c r="V26" s="103"/>
      <c r="W26" s="103"/>
      <c r="X26" s="103"/>
      <c r="Y26" s="103"/>
      <c r="Z26" s="103"/>
      <c r="AA26" s="103"/>
      <c r="AB26" s="103"/>
      <c r="AC26" s="103"/>
      <c r="AD26" s="103"/>
      <c r="AE26" s="104"/>
      <c r="AF26" s="104"/>
      <c r="AG26" s="104"/>
      <c r="AH26" s="104"/>
      <c r="AI26" s="104"/>
      <c r="AJ26" s="103"/>
      <c r="AK26" s="103"/>
      <c r="AO26" s="61"/>
      <c r="AP26" s="61"/>
      <c r="AU26" s="93"/>
      <c r="HM26" s="95"/>
    </row>
    <row r="27" spans="1:221" ht="12.75">
      <c r="A27" s="54"/>
      <c r="B27" s="260"/>
      <c r="C27" s="260"/>
      <c r="D27" s="260"/>
      <c r="E27" s="260"/>
      <c r="F27" s="260"/>
      <c r="G27" s="260"/>
      <c r="H27" s="260"/>
      <c r="I27" s="260"/>
      <c r="J27" s="260"/>
      <c r="R27" s="103"/>
      <c r="S27" s="103"/>
      <c r="T27" s="103"/>
      <c r="U27" s="103"/>
      <c r="V27" s="103"/>
      <c r="W27" s="103"/>
      <c r="X27" s="103"/>
      <c r="Y27" s="103"/>
      <c r="Z27" s="103"/>
      <c r="AA27" s="103"/>
      <c r="AB27" s="103"/>
      <c r="AC27" s="103"/>
      <c r="AD27" s="103"/>
      <c r="AE27" s="104"/>
      <c r="AF27" s="104"/>
      <c r="AG27" s="104"/>
      <c r="AH27" s="104"/>
      <c r="AI27" s="104"/>
      <c r="AJ27" s="103"/>
      <c r="AK27" s="103"/>
      <c r="AO27" s="61"/>
      <c r="AP27" s="61"/>
      <c r="AU27" s="93"/>
      <c r="HM27" s="95"/>
    </row>
    <row r="28" spans="1:221" ht="12.75">
      <c r="A28" s="54"/>
      <c r="B28" s="260"/>
      <c r="C28" s="260"/>
      <c r="D28" s="260"/>
      <c r="E28" s="260"/>
      <c r="F28" s="260"/>
      <c r="G28" s="260"/>
      <c r="H28" s="260"/>
      <c r="I28" s="260"/>
      <c r="J28" s="260"/>
      <c r="AO28" s="61"/>
      <c r="AP28" s="61"/>
      <c r="AU28" s="93"/>
      <c r="HM28" s="95"/>
    </row>
    <row r="29" spans="1:221" ht="12.75">
      <c r="A29" s="54"/>
      <c r="B29" s="92"/>
      <c r="C29" s="92"/>
      <c r="D29" s="92"/>
      <c r="E29" s="92"/>
      <c r="F29" s="92"/>
      <c r="G29" s="92"/>
      <c r="H29" s="55"/>
      <c r="I29" s="55"/>
      <c r="AO29" s="60"/>
      <c r="AP29" s="60"/>
      <c r="AU29" s="93"/>
      <c r="HM29" s="95"/>
    </row>
    <row r="30" spans="1:221" ht="12.75">
      <c r="A30" s="54"/>
      <c r="B30" s="92"/>
      <c r="C30" s="92"/>
      <c r="D30" s="92"/>
      <c r="E30" s="92"/>
      <c r="F30" s="92"/>
      <c r="G30" s="92"/>
      <c r="H30" s="106"/>
      <c r="I30" s="106"/>
      <c r="AO30" s="60"/>
      <c r="AP30" s="60"/>
      <c r="AU30" s="93"/>
      <c r="HM30" s="95"/>
    </row>
    <row r="31" spans="1:221" ht="15" customHeight="1">
      <c r="B31" s="1"/>
      <c r="C31" s="1"/>
      <c r="D31" s="1"/>
      <c r="E31" s="1"/>
      <c r="F31" s="1"/>
      <c r="G31" s="1"/>
      <c r="AU31" s="93"/>
      <c r="HM31" s="95"/>
    </row>
    <row r="32" spans="1:221" ht="15" customHeight="1">
      <c r="B32" s="1"/>
      <c r="C32" s="1"/>
      <c r="D32" s="1"/>
      <c r="E32" s="1"/>
      <c r="F32" s="1"/>
      <c r="G32" s="1"/>
      <c r="AU32" s="93"/>
      <c r="HM32" s="95"/>
    </row>
    <row r="33" spans="2:221" ht="15" customHeight="1">
      <c r="B33" s="1"/>
      <c r="C33" s="1"/>
      <c r="D33" s="1"/>
      <c r="E33" s="1"/>
      <c r="F33" s="1"/>
      <c r="G33" s="1"/>
      <c r="AU33" s="93"/>
      <c r="HM33" s="95"/>
    </row>
    <row r="34" spans="2:221" ht="15" customHeight="1">
      <c r="B34" s="1"/>
      <c r="C34" s="1"/>
      <c r="D34" s="1"/>
      <c r="E34" s="1"/>
      <c r="F34" s="1"/>
      <c r="G34" s="1"/>
      <c r="AU34" s="93"/>
      <c r="HM34" s="95"/>
    </row>
    <row r="35" spans="2:221" ht="15" customHeight="1">
      <c r="B35" s="1"/>
      <c r="C35" s="1"/>
      <c r="D35" s="1"/>
      <c r="E35" s="1"/>
      <c r="F35" s="1"/>
      <c r="G35" s="1"/>
      <c r="AU35" s="93"/>
      <c r="HM35" s="95"/>
    </row>
    <row r="36" spans="2:221" ht="15" customHeight="1">
      <c r="B36" s="1"/>
      <c r="C36" s="1"/>
      <c r="D36" s="1"/>
      <c r="E36" s="1"/>
      <c r="F36" s="1"/>
      <c r="G36" s="1"/>
      <c r="AU36" s="93"/>
      <c r="HM36" s="95"/>
    </row>
    <row r="37" spans="2:221" ht="15" customHeight="1">
      <c r="B37" s="1"/>
      <c r="C37" s="1"/>
      <c r="D37" s="1"/>
      <c r="E37" s="1"/>
      <c r="F37" s="1"/>
      <c r="G37" s="1"/>
      <c r="AU37" s="93"/>
      <c r="HM37" s="95"/>
    </row>
    <row r="38" spans="2:221" ht="15" customHeight="1">
      <c r="B38" s="1"/>
      <c r="C38" s="1"/>
      <c r="D38" s="1"/>
      <c r="E38" s="1"/>
      <c r="F38" s="1"/>
      <c r="G38" s="1"/>
      <c r="AU38" s="93"/>
      <c r="HM38" s="95"/>
    </row>
    <row r="39" spans="2:221" ht="15" customHeight="1">
      <c r="B39" s="1"/>
      <c r="C39" s="1"/>
      <c r="D39" s="1"/>
      <c r="E39" s="1"/>
      <c r="F39" s="1"/>
      <c r="G39" s="1"/>
      <c r="AU39" s="93"/>
      <c r="HM39" s="95"/>
    </row>
    <row r="40" spans="2:221" ht="15" customHeight="1">
      <c r="B40" s="1"/>
      <c r="C40" s="1"/>
      <c r="D40" s="1"/>
      <c r="E40" s="1"/>
      <c r="F40" s="1"/>
      <c r="G40" s="1"/>
      <c r="AU40" s="93"/>
      <c r="HM40" s="95"/>
    </row>
    <row r="41" spans="2:221" ht="15" customHeight="1">
      <c r="B41" s="1"/>
      <c r="C41" s="1"/>
      <c r="D41" s="1"/>
      <c r="E41" s="1"/>
      <c r="F41" s="1"/>
      <c r="G41" s="1"/>
      <c r="AU41" s="93"/>
      <c r="HM41" s="95"/>
    </row>
    <row r="42" spans="2:221">
      <c r="B42" s="1"/>
      <c r="C42" s="1"/>
      <c r="D42" s="1"/>
      <c r="E42" s="1"/>
      <c r="F42" s="1"/>
      <c r="G42" s="1"/>
    </row>
    <row r="43" spans="2:221">
      <c r="B43" s="1"/>
      <c r="C43" s="1"/>
      <c r="D43" s="1"/>
      <c r="E43" s="1"/>
      <c r="F43" s="1"/>
      <c r="G43" s="1"/>
    </row>
    <row r="44" spans="2:221">
      <c r="B44" s="1"/>
      <c r="C44" s="1"/>
      <c r="D44" s="1"/>
      <c r="E44" s="1"/>
      <c r="F44" s="1"/>
      <c r="G44" s="1"/>
    </row>
    <row r="45" spans="2:221">
      <c r="B45" s="1"/>
      <c r="C45" s="1"/>
      <c r="D45" s="1"/>
      <c r="E45" s="1"/>
      <c r="F45" s="1"/>
      <c r="G45" s="1"/>
    </row>
    <row r="46" spans="2:221">
      <c r="B46" s="1"/>
      <c r="C46" s="1"/>
      <c r="D46" s="1"/>
      <c r="E46" s="1"/>
      <c r="F46" s="1"/>
      <c r="G46" s="1"/>
    </row>
    <row r="47" spans="2:221">
      <c r="B47" s="1"/>
      <c r="C47" s="1"/>
      <c r="D47" s="1"/>
      <c r="E47" s="1"/>
      <c r="F47" s="1"/>
      <c r="G47" s="1"/>
    </row>
    <row r="48" spans="2:221">
      <c r="B48" s="1"/>
      <c r="C48" s="1"/>
      <c r="D48" s="1"/>
      <c r="E48" s="1"/>
      <c r="F48" s="1"/>
      <c r="G48" s="1"/>
    </row>
    <row r="49" spans="2:7">
      <c r="B49" s="1"/>
      <c r="C49" s="1"/>
      <c r="D49" s="1"/>
      <c r="E49" s="1"/>
      <c r="F49" s="1"/>
      <c r="G49" s="1"/>
    </row>
    <row r="50" spans="2:7">
      <c r="B50" s="1"/>
      <c r="C50" s="1"/>
      <c r="D50" s="1"/>
      <c r="E50" s="1"/>
      <c r="F50" s="1"/>
      <c r="G50" s="1"/>
    </row>
    <row r="51" spans="2:7">
      <c r="B51" s="1"/>
      <c r="C51" s="1"/>
      <c r="D51" s="1"/>
      <c r="E51" s="1"/>
      <c r="F51" s="1"/>
      <c r="G51" s="1"/>
    </row>
    <row r="52" spans="2:7">
      <c r="B52" s="1"/>
      <c r="C52" s="1"/>
      <c r="D52" s="1"/>
      <c r="E52" s="1"/>
      <c r="F52" s="1"/>
      <c r="G52" s="1"/>
    </row>
    <row r="53" spans="2:7">
      <c r="B53" s="1"/>
      <c r="C53" s="1"/>
      <c r="D53" s="1"/>
      <c r="E53" s="1"/>
      <c r="F53" s="1"/>
      <c r="G53" s="1"/>
    </row>
    <row r="54" spans="2:7">
      <c r="B54" s="1"/>
      <c r="C54" s="1"/>
      <c r="D54" s="1"/>
      <c r="E54" s="1"/>
      <c r="F54" s="1"/>
      <c r="G54" s="1"/>
    </row>
    <row r="55" spans="2:7">
      <c r="B55" s="1"/>
      <c r="C55" s="1"/>
      <c r="D55" s="1"/>
      <c r="E55" s="1"/>
      <c r="F55" s="1"/>
      <c r="G55" s="1"/>
    </row>
    <row r="56" spans="2:7">
      <c r="B56" s="1"/>
      <c r="C56" s="1"/>
      <c r="D56" s="1"/>
      <c r="E56" s="1"/>
      <c r="F56" s="1"/>
      <c r="G56" s="1"/>
    </row>
    <row r="57" spans="2:7">
      <c r="B57" s="1"/>
      <c r="C57" s="1"/>
      <c r="D57" s="1"/>
      <c r="E57" s="1"/>
      <c r="F57" s="1"/>
      <c r="G57" s="1"/>
    </row>
    <row r="58" spans="2:7">
      <c r="B58" s="1"/>
      <c r="C58" s="1"/>
      <c r="D58" s="1"/>
      <c r="E58" s="1"/>
      <c r="F58" s="1"/>
      <c r="G58" s="1"/>
    </row>
    <row r="59" spans="2:7">
      <c r="B59" s="1"/>
      <c r="C59" s="1"/>
      <c r="D59" s="1"/>
      <c r="E59" s="1"/>
      <c r="F59" s="1"/>
      <c r="G59" s="1"/>
    </row>
    <row r="60" spans="2:7">
      <c r="B60" s="1"/>
      <c r="C60" s="1"/>
      <c r="D60" s="1"/>
      <c r="E60" s="1"/>
      <c r="F60" s="1"/>
      <c r="G60" s="1"/>
    </row>
    <row r="61" spans="2:7">
      <c r="B61" s="1"/>
      <c r="C61" s="1"/>
      <c r="D61" s="1"/>
      <c r="E61" s="1"/>
      <c r="F61" s="1"/>
      <c r="G61" s="1"/>
    </row>
    <row r="62" spans="2:7">
      <c r="B62" s="1"/>
      <c r="C62" s="1"/>
      <c r="D62" s="1"/>
      <c r="E62" s="1"/>
      <c r="F62" s="1"/>
      <c r="G62" s="1"/>
    </row>
    <row r="63" spans="2:7">
      <c r="B63" s="1"/>
      <c r="C63" s="1"/>
      <c r="D63" s="1"/>
      <c r="E63" s="1"/>
      <c r="F63" s="1"/>
      <c r="G63" s="1"/>
    </row>
    <row r="64" spans="2:7">
      <c r="B64" s="1"/>
      <c r="C64" s="1"/>
      <c r="D64" s="1"/>
      <c r="E64" s="1"/>
      <c r="F64" s="1"/>
      <c r="G64" s="1"/>
    </row>
    <row r="65" spans="2:7">
      <c r="B65" s="1"/>
      <c r="C65" s="1"/>
      <c r="D65" s="1"/>
      <c r="E65" s="1"/>
      <c r="F65" s="1"/>
      <c r="G65" s="1"/>
    </row>
    <row r="66" spans="2:7">
      <c r="B66" s="1"/>
      <c r="C66" s="1"/>
      <c r="D66" s="1"/>
      <c r="E66" s="1"/>
      <c r="F66" s="1"/>
      <c r="G66" s="1"/>
    </row>
    <row r="67" spans="2:7">
      <c r="B67" s="1"/>
      <c r="C67" s="1"/>
      <c r="D67" s="1"/>
      <c r="E67" s="1"/>
      <c r="F67" s="1"/>
      <c r="G67" s="1"/>
    </row>
    <row r="68" spans="2:7">
      <c r="B68" s="1"/>
      <c r="C68" s="1"/>
      <c r="D68" s="1"/>
      <c r="E68" s="1"/>
      <c r="F68" s="1"/>
      <c r="G68" s="1"/>
    </row>
    <row r="69" spans="2:7">
      <c r="B69" s="1"/>
      <c r="C69" s="1"/>
      <c r="D69" s="1"/>
      <c r="E69" s="1"/>
      <c r="F69" s="1"/>
      <c r="G69" s="1"/>
    </row>
    <row r="70" spans="2:7">
      <c r="B70" s="1"/>
      <c r="C70" s="1"/>
      <c r="D70" s="1"/>
      <c r="E70" s="1"/>
      <c r="F70" s="1"/>
      <c r="G70" s="1"/>
    </row>
    <row r="71" spans="2:7">
      <c r="B71" s="1"/>
      <c r="C71" s="1"/>
      <c r="D71" s="1"/>
      <c r="E71" s="1"/>
      <c r="F71" s="1"/>
      <c r="G71" s="1"/>
    </row>
    <row r="72" spans="2:7">
      <c r="B72" s="1"/>
      <c r="C72" s="1"/>
      <c r="D72" s="1"/>
      <c r="E72" s="1"/>
      <c r="F72" s="1"/>
      <c r="G72" s="1"/>
    </row>
    <row r="73" spans="2:7">
      <c r="B73" s="1"/>
      <c r="C73" s="1"/>
      <c r="D73" s="1"/>
      <c r="E73" s="1"/>
      <c r="F73" s="1"/>
      <c r="G73" s="1"/>
    </row>
    <row r="74" spans="2:7">
      <c r="B74" s="1"/>
      <c r="C74" s="1"/>
      <c r="D74" s="1"/>
      <c r="E74" s="1"/>
      <c r="F74" s="1"/>
      <c r="G74" s="1"/>
    </row>
    <row r="75" spans="2:7">
      <c r="B75" s="1"/>
      <c r="C75" s="1"/>
      <c r="D75" s="1"/>
      <c r="E75" s="1"/>
      <c r="F75" s="1"/>
      <c r="G75" s="1"/>
    </row>
    <row r="76" spans="2:7">
      <c r="B76" s="1"/>
      <c r="C76" s="1"/>
      <c r="D76" s="1"/>
      <c r="E76" s="1"/>
      <c r="F76" s="1"/>
      <c r="G76" s="1"/>
    </row>
    <row r="77" spans="2:7">
      <c r="B77" s="1"/>
      <c r="C77" s="1"/>
      <c r="D77" s="1"/>
      <c r="E77" s="1"/>
      <c r="F77" s="1"/>
      <c r="G77" s="1"/>
    </row>
    <row r="78" spans="2:7">
      <c r="B78" s="1"/>
      <c r="C78" s="1"/>
      <c r="D78" s="1"/>
      <c r="E78" s="1"/>
      <c r="F78" s="1"/>
      <c r="G78" s="1"/>
    </row>
    <row r="79" spans="2:7">
      <c r="B79" s="1"/>
      <c r="C79" s="1"/>
      <c r="D79" s="1"/>
      <c r="E79" s="1"/>
      <c r="F79" s="1"/>
      <c r="G79" s="1"/>
    </row>
    <row r="80" spans="2:7">
      <c r="B80" s="1"/>
      <c r="C80" s="1"/>
      <c r="D80" s="1"/>
      <c r="E80" s="1"/>
      <c r="F80" s="1"/>
      <c r="G80" s="1"/>
    </row>
    <row r="81" spans="2:7">
      <c r="B81" s="1"/>
      <c r="C81" s="1"/>
      <c r="D81" s="1"/>
      <c r="E81" s="1"/>
      <c r="F81" s="1"/>
      <c r="G81" s="1"/>
    </row>
    <row r="82" spans="2:7">
      <c r="B82" s="1"/>
      <c r="C82" s="1"/>
      <c r="D82" s="1"/>
      <c r="E82" s="1"/>
      <c r="F82" s="1"/>
      <c r="G82" s="1"/>
    </row>
    <row r="83" spans="2:7">
      <c r="B83" s="1"/>
      <c r="C83" s="1"/>
      <c r="D83" s="1"/>
      <c r="E83" s="1"/>
      <c r="F83" s="1"/>
      <c r="G83" s="1"/>
    </row>
    <row r="84" spans="2:7">
      <c r="B84" s="1"/>
      <c r="C84" s="1"/>
      <c r="D84" s="1"/>
      <c r="E84" s="1"/>
      <c r="F84" s="1"/>
      <c r="G84" s="1"/>
    </row>
    <row r="85" spans="2:7">
      <c r="B85" s="1"/>
      <c r="C85" s="1"/>
      <c r="D85" s="1"/>
      <c r="E85" s="1"/>
      <c r="F85" s="1"/>
      <c r="G85" s="1"/>
    </row>
    <row r="86" spans="2:7">
      <c r="B86" s="1"/>
      <c r="C86" s="1"/>
      <c r="D86" s="1"/>
      <c r="E86" s="1"/>
      <c r="F86" s="1"/>
      <c r="G86" s="1"/>
    </row>
    <row r="87" spans="2:7">
      <c r="B87" s="1"/>
      <c r="C87" s="1"/>
      <c r="D87" s="1"/>
      <c r="E87" s="1"/>
      <c r="F87" s="1"/>
      <c r="G87" s="1"/>
    </row>
    <row r="88" spans="2:7">
      <c r="B88" s="1"/>
      <c r="C88" s="1"/>
      <c r="D88" s="1"/>
      <c r="E88" s="1"/>
      <c r="F88" s="1"/>
      <c r="G88" s="1"/>
    </row>
    <row r="89" spans="2:7">
      <c r="B89" s="1"/>
      <c r="C89" s="1"/>
      <c r="D89" s="1"/>
      <c r="E89" s="1"/>
      <c r="F89" s="1"/>
      <c r="G89" s="1"/>
    </row>
    <row r="90" spans="2:7">
      <c r="B90" s="1"/>
      <c r="C90" s="1"/>
      <c r="D90" s="1"/>
      <c r="E90" s="1"/>
      <c r="F90" s="1"/>
      <c r="G90" s="1"/>
    </row>
    <row r="91" spans="2:7">
      <c r="B91" s="1"/>
      <c r="C91" s="1"/>
      <c r="D91" s="1"/>
      <c r="E91" s="1"/>
      <c r="F91" s="1"/>
      <c r="G91" s="1"/>
    </row>
    <row r="92" spans="2:7">
      <c r="B92" s="1"/>
      <c r="C92" s="1"/>
      <c r="D92" s="1"/>
      <c r="E92" s="1"/>
      <c r="F92" s="1"/>
      <c r="G92" s="1"/>
    </row>
    <row r="93" spans="2:7">
      <c r="B93" s="1"/>
      <c r="C93" s="1"/>
      <c r="D93" s="1"/>
      <c r="E93" s="1"/>
      <c r="F93" s="1"/>
      <c r="G93" s="1"/>
    </row>
    <row r="94" spans="2:7">
      <c r="B94" s="1"/>
      <c r="C94" s="1"/>
      <c r="D94" s="1"/>
      <c r="E94" s="1"/>
      <c r="F94" s="1"/>
      <c r="G94" s="1"/>
    </row>
    <row r="95" spans="2:7">
      <c r="B95" s="1"/>
      <c r="C95" s="1"/>
      <c r="D95" s="1"/>
      <c r="E95" s="1"/>
      <c r="F95" s="1"/>
      <c r="G95" s="1"/>
    </row>
    <row r="96" spans="2:7">
      <c r="B96" s="1"/>
      <c r="C96" s="1"/>
      <c r="D96" s="1"/>
      <c r="E96" s="1"/>
      <c r="F96" s="1"/>
      <c r="G96" s="1"/>
    </row>
    <row r="97" spans="2:7">
      <c r="B97" s="1"/>
      <c r="C97" s="1"/>
      <c r="D97" s="1"/>
      <c r="E97" s="1"/>
      <c r="F97" s="1"/>
      <c r="G97" s="1"/>
    </row>
    <row r="98" spans="2:7">
      <c r="B98" s="1"/>
      <c r="C98" s="1"/>
      <c r="D98" s="1"/>
      <c r="E98" s="1"/>
      <c r="F98" s="1"/>
      <c r="G98" s="1"/>
    </row>
    <row r="99" spans="2:7">
      <c r="B99" s="1"/>
      <c r="C99" s="1"/>
      <c r="D99" s="1"/>
      <c r="E99" s="1"/>
      <c r="F99" s="1"/>
      <c r="G99" s="1"/>
    </row>
    <row r="100" spans="2:7">
      <c r="B100" s="1"/>
      <c r="C100" s="1"/>
      <c r="D100" s="1"/>
      <c r="E100" s="1"/>
      <c r="F100" s="1"/>
      <c r="G100" s="1"/>
    </row>
    <row r="101" spans="2:7">
      <c r="B101" s="1"/>
      <c r="C101" s="1"/>
      <c r="D101" s="1"/>
      <c r="E101" s="1"/>
      <c r="F101" s="1"/>
      <c r="G101" s="1"/>
    </row>
    <row r="102" spans="2:7">
      <c r="B102" s="1"/>
      <c r="C102" s="1"/>
      <c r="D102" s="1"/>
      <c r="E102" s="1"/>
      <c r="F102" s="1"/>
      <c r="G102" s="1"/>
    </row>
    <row r="103" spans="2:7">
      <c r="B103" s="1"/>
      <c r="C103" s="1"/>
      <c r="D103" s="1"/>
      <c r="E103" s="1"/>
      <c r="F103" s="1"/>
      <c r="G103" s="1"/>
    </row>
    <row r="104" spans="2:7">
      <c r="B104" s="1"/>
      <c r="C104" s="1"/>
      <c r="D104" s="1"/>
      <c r="E104" s="1"/>
      <c r="F104" s="1"/>
      <c r="G104" s="1"/>
    </row>
    <row r="105" spans="2:7">
      <c r="B105" s="1"/>
      <c r="C105" s="1"/>
      <c r="D105" s="1"/>
      <c r="E105" s="1"/>
      <c r="F105" s="1"/>
      <c r="G105" s="1"/>
    </row>
    <row r="106" spans="2:7">
      <c r="B106" s="1"/>
      <c r="C106" s="1"/>
      <c r="D106" s="1"/>
      <c r="E106" s="1"/>
      <c r="F106" s="1"/>
      <c r="G106" s="1"/>
    </row>
    <row r="107" spans="2:7">
      <c r="B107" s="1"/>
      <c r="C107" s="1"/>
      <c r="D107" s="1"/>
      <c r="E107" s="1"/>
      <c r="F107" s="1"/>
      <c r="G107" s="1"/>
    </row>
    <row r="108" spans="2:7">
      <c r="B108" s="1"/>
      <c r="C108" s="1"/>
      <c r="D108" s="1"/>
      <c r="E108" s="1"/>
      <c r="F108" s="1"/>
      <c r="G108" s="1"/>
    </row>
    <row r="109" spans="2:7">
      <c r="B109" s="1"/>
      <c r="C109" s="1"/>
      <c r="D109" s="1"/>
      <c r="E109" s="1"/>
      <c r="F109" s="1"/>
      <c r="G109" s="1"/>
    </row>
    <row r="110" spans="2:7">
      <c r="B110" s="1"/>
      <c r="C110" s="1"/>
      <c r="D110" s="1"/>
      <c r="E110" s="1"/>
      <c r="F110" s="1"/>
      <c r="G110" s="1"/>
    </row>
    <row r="111" spans="2:7">
      <c r="B111" s="1"/>
      <c r="C111" s="1"/>
      <c r="D111" s="1"/>
      <c r="E111" s="1"/>
      <c r="F111" s="1"/>
      <c r="G111" s="1"/>
    </row>
    <row r="112" spans="2:7">
      <c r="B112" s="1"/>
      <c r="C112" s="1"/>
      <c r="D112" s="1"/>
      <c r="E112" s="1"/>
      <c r="F112" s="1"/>
      <c r="G112" s="1"/>
    </row>
    <row r="113" spans="2:7">
      <c r="B113" s="1"/>
      <c r="C113" s="1"/>
      <c r="D113" s="1"/>
      <c r="E113" s="1"/>
      <c r="F113" s="1"/>
      <c r="G113" s="1"/>
    </row>
    <row r="114" spans="2:7">
      <c r="B114" s="1"/>
      <c r="C114" s="1"/>
      <c r="D114" s="1"/>
      <c r="E114" s="1"/>
      <c r="F114" s="1"/>
      <c r="G114" s="1"/>
    </row>
    <row r="115" spans="2:7">
      <c r="B115" s="1"/>
      <c r="C115" s="1"/>
      <c r="D115" s="1"/>
      <c r="E115" s="1"/>
      <c r="F115" s="1"/>
      <c r="G115" s="1"/>
    </row>
    <row r="116" spans="2:7">
      <c r="B116" s="1"/>
      <c r="C116" s="1"/>
      <c r="D116" s="1"/>
      <c r="E116" s="1"/>
      <c r="F116" s="1"/>
      <c r="G116" s="1"/>
    </row>
    <row r="117" spans="2:7">
      <c r="B117" s="1"/>
      <c r="C117" s="1"/>
      <c r="D117" s="1"/>
      <c r="E117" s="1"/>
      <c r="F117" s="1"/>
      <c r="G117" s="1"/>
    </row>
    <row r="118" spans="2:7">
      <c r="B118" s="1"/>
      <c r="C118" s="1"/>
      <c r="D118" s="1"/>
      <c r="E118" s="1"/>
      <c r="F118" s="1"/>
      <c r="G118" s="1"/>
    </row>
    <row r="119" spans="2:7">
      <c r="B119" s="1"/>
      <c r="C119" s="1"/>
      <c r="D119" s="1"/>
      <c r="E119" s="1"/>
      <c r="F119" s="1"/>
      <c r="G119" s="1"/>
    </row>
    <row r="120" spans="2:7">
      <c r="B120" s="1"/>
      <c r="C120" s="1"/>
      <c r="D120" s="1"/>
      <c r="E120" s="1"/>
      <c r="F120" s="1"/>
      <c r="G120" s="1"/>
    </row>
    <row r="121" spans="2:7">
      <c r="B121" s="1"/>
      <c r="C121" s="1"/>
      <c r="D121" s="1"/>
      <c r="E121" s="1"/>
      <c r="F121" s="1"/>
      <c r="G121" s="1"/>
    </row>
    <row r="122" spans="2:7">
      <c r="B122" s="1"/>
      <c r="C122" s="1"/>
      <c r="D122" s="1"/>
      <c r="E122" s="1"/>
      <c r="F122" s="1"/>
      <c r="G122" s="1"/>
    </row>
    <row r="123" spans="2:7">
      <c r="B123" s="1"/>
      <c r="C123" s="1"/>
      <c r="D123" s="1"/>
      <c r="E123" s="1"/>
      <c r="F123" s="1"/>
      <c r="G123" s="1"/>
    </row>
    <row r="124" spans="2:7">
      <c r="B124" s="1"/>
      <c r="C124" s="1"/>
      <c r="D124" s="1"/>
      <c r="E124" s="1"/>
      <c r="F124" s="1"/>
      <c r="G124" s="1"/>
    </row>
    <row r="125" spans="2:7">
      <c r="B125" s="1"/>
      <c r="C125" s="1"/>
      <c r="D125" s="1"/>
      <c r="E125" s="1"/>
      <c r="F125" s="1"/>
      <c r="G125" s="1"/>
    </row>
    <row r="126" spans="2:7">
      <c r="B126" s="1"/>
      <c r="C126" s="1"/>
      <c r="D126" s="1"/>
      <c r="E126" s="1"/>
      <c r="F126" s="1"/>
      <c r="G126" s="1"/>
    </row>
    <row r="127" spans="2:7">
      <c r="B127" s="1"/>
      <c r="C127" s="1"/>
      <c r="D127" s="1"/>
      <c r="E127" s="1"/>
      <c r="F127" s="1"/>
      <c r="G127" s="1"/>
    </row>
    <row r="128" spans="2:7">
      <c r="B128" s="1"/>
      <c r="C128" s="1"/>
      <c r="D128" s="1"/>
      <c r="E128" s="1"/>
      <c r="F128" s="1"/>
      <c r="G128" s="1"/>
    </row>
    <row r="129" spans="2:7">
      <c r="B129" s="1"/>
      <c r="C129" s="1"/>
      <c r="D129" s="1"/>
      <c r="E129" s="1"/>
      <c r="F129" s="1"/>
      <c r="G129" s="1"/>
    </row>
    <row r="130" spans="2:7">
      <c r="B130" s="1"/>
      <c r="C130" s="1"/>
      <c r="D130" s="1"/>
      <c r="E130" s="1"/>
      <c r="F130" s="1"/>
      <c r="G130" s="1"/>
    </row>
    <row r="131" spans="2:7">
      <c r="B131" s="1"/>
      <c r="C131" s="1"/>
      <c r="D131" s="1"/>
      <c r="E131" s="1"/>
      <c r="F131" s="1"/>
      <c r="G131" s="1"/>
    </row>
    <row r="132" spans="2:7">
      <c r="B132" s="1"/>
      <c r="C132" s="1"/>
      <c r="D132" s="1"/>
      <c r="E132" s="1"/>
      <c r="F132" s="1"/>
      <c r="G132" s="1"/>
    </row>
    <row r="133" spans="2:7">
      <c r="B133" s="1"/>
      <c r="C133" s="1"/>
      <c r="D133" s="1"/>
      <c r="E133" s="1"/>
      <c r="F133" s="1"/>
      <c r="G133" s="1"/>
    </row>
    <row r="134" spans="2:7">
      <c r="B134" s="1"/>
      <c r="C134" s="1"/>
      <c r="D134" s="1"/>
      <c r="E134" s="1"/>
      <c r="F134" s="1"/>
      <c r="G134" s="1"/>
    </row>
    <row r="135" spans="2:7">
      <c r="B135" s="1"/>
      <c r="C135" s="1"/>
      <c r="D135" s="1"/>
      <c r="E135" s="1"/>
      <c r="F135" s="1"/>
      <c r="G135" s="1"/>
    </row>
    <row r="136" spans="2:7">
      <c r="B136" s="1"/>
      <c r="C136" s="1"/>
      <c r="D136" s="1"/>
      <c r="E136" s="1"/>
      <c r="F136" s="1"/>
      <c r="G136" s="1"/>
    </row>
    <row r="137" spans="2:7">
      <c r="B137" s="1"/>
      <c r="C137" s="1"/>
      <c r="D137" s="1"/>
      <c r="E137" s="1"/>
      <c r="F137" s="1"/>
      <c r="G137" s="1"/>
    </row>
    <row r="138" spans="2:7">
      <c r="B138" s="1"/>
      <c r="C138" s="1"/>
      <c r="D138" s="1"/>
      <c r="E138" s="1"/>
      <c r="F138" s="1"/>
      <c r="G138" s="1"/>
    </row>
    <row r="139" spans="2:7">
      <c r="B139" s="1"/>
      <c r="C139" s="1"/>
      <c r="D139" s="1"/>
      <c r="E139" s="1"/>
      <c r="F139" s="1"/>
      <c r="G139" s="1"/>
    </row>
    <row r="140" spans="2:7">
      <c r="B140" s="1"/>
      <c r="C140" s="1"/>
      <c r="D140" s="1"/>
      <c r="E140" s="1"/>
      <c r="F140" s="1"/>
      <c r="G140" s="1"/>
    </row>
    <row r="141" spans="2:7">
      <c r="B141" s="1"/>
      <c r="C141" s="1"/>
      <c r="D141" s="1"/>
      <c r="E141" s="1"/>
      <c r="F141" s="1"/>
      <c r="G141" s="1"/>
    </row>
    <row r="142" spans="2:7">
      <c r="B142" s="1"/>
      <c r="C142" s="1"/>
      <c r="D142" s="1"/>
      <c r="E142" s="1"/>
      <c r="F142" s="1"/>
      <c r="G142" s="1"/>
    </row>
    <row r="143" spans="2:7">
      <c r="B143" s="1"/>
      <c r="C143" s="1"/>
      <c r="D143" s="1"/>
      <c r="E143" s="1"/>
      <c r="F143" s="1"/>
      <c r="G143" s="1"/>
    </row>
    <row r="144" spans="2:7">
      <c r="B144" s="1"/>
      <c r="C144" s="1"/>
      <c r="D144" s="1"/>
      <c r="E144" s="1"/>
      <c r="F144" s="1"/>
      <c r="G144" s="1"/>
    </row>
    <row r="145" spans="2:7">
      <c r="B145" s="1"/>
      <c r="C145" s="1"/>
      <c r="D145" s="1"/>
      <c r="E145" s="1"/>
      <c r="F145" s="1"/>
      <c r="G145" s="1"/>
    </row>
    <row r="146" spans="2:7">
      <c r="B146" s="1"/>
      <c r="C146" s="1"/>
      <c r="D146" s="1"/>
      <c r="E146" s="1"/>
      <c r="F146" s="1"/>
      <c r="G146" s="1"/>
    </row>
    <row r="147" spans="2:7">
      <c r="B147" s="1"/>
      <c r="C147" s="1"/>
      <c r="D147" s="1"/>
      <c r="E147" s="1"/>
      <c r="F147" s="1"/>
      <c r="G147" s="1"/>
    </row>
    <row r="148" spans="2:7">
      <c r="B148" s="1"/>
      <c r="C148" s="1"/>
      <c r="D148" s="1"/>
      <c r="E148" s="1"/>
      <c r="F148" s="1"/>
      <c r="G148" s="1"/>
    </row>
    <row r="149" spans="2:7">
      <c r="B149" s="1"/>
      <c r="C149" s="1"/>
      <c r="D149" s="1"/>
      <c r="E149" s="1"/>
      <c r="F149" s="1"/>
      <c r="G149" s="1"/>
    </row>
    <row r="150" spans="2:7">
      <c r="B150" s="1"/>
      <c r="C150" s="1"/>
      <c r="D150" s="1"/>
      <c r="E150" s="1"/>
      <c r="F150" s="1"/>
      <c r="G150" s="1"/>
    </row>
    <row r="151" spans="2:7">
      <c r="B151" s="1"/>
      <c r="C151" s="1"/>
      <c r="D151" s="1"/>
      <c r="E151" s="1"/>
      <c r="F151" s="1"/>
      <c r="G151" s="1"/>
    </row>
    <row r="152" spans="2:7">
      <c r="B152" s="1"/>
      <c r="C152" s="1"/>
      <c r="D152" s="1"/>
      <c r="E152" s="1"/>
      <c r="F152" s="1"/>
      <c r="G152" s="1"/>
    </row>
    <row r="153" spans="2:7">
      <c r="B153" s="1"/>
      <c r="C153" s="1"/>
      <c r="D153" s="1"/>
      <c r="E153" s="1"/>
      <c r="F153" s="1"/>
      <c r="G153" s="1"/>
    </row>
    <row r="154" spans="2:7">
      <c r="B154" s="1"/>
      <c r="C154" s="1"/>
      <c r="D154" s="1"/>
      <c r="E154" s="1"/>
      <c r="F154" s="1"/>
      <c r="G154" s="1"/>
    </row>
    <row r="155" spans="2:7">
      <c r="B155" s="1"/>
      <c r="C155" s="1"/>
      <c r="D155" s="1"/>
      <c r="E155" s="1"/>
      <c r="F155" s="1"/>
      <c r="G155" s="1"/>
    </row>
    <row r="156" spans="2:7">
      <c r="B156" s="1"/>
      <c r="C156" s="1"/>
      <c r="D156" s="1"/>
      <c r="E156" s="1"/>
      <c r="F156" s="1"/>
      <c r="G156" s="1"/>
    </row>
    <row r="157" spans="2:7">
      <c r="B157" s="1"/>
      <c r="C157" s="1"/>
      <c r="D157" s="1"/>
      <c r="E157" s="1"/>
      <c r="F157" s="1"/>
      <c r="G157" s="1"/>
    </row>
    <row r="158" spans="2:7">
      <c r="B158" s="1"/>
      <c r="C158" s="1"/>
      <c r="D158" s="1"/>
      <c r="E158" s="1"/>
      <c r="F158" s="1"/>
      <c r="G158" s="1"/>
    </row>
    <row r="159" spans="2:7">
      <c r="B159" s="1"/>
      <c r="C159" s="1"/>
      <c r="D159" s="1"/>
      <c r="E159" s="1"/>
      <c r="F159" s="1"/>
      <c r="G159" s="1"/>
    </row>
    <row r="160" spans="2:7">
      <c r="B160" s="1"/>
      <c r="C160" s="1"/>
      <c r="D160" s="1"/>
      <c r="E160" s="1"/>
      <c r="F160" s="1"/>
      <c r="G160" s="1"/>
    </row>
    <row r="161" spans="2:7">
      <c r="B161" s="1"/>
      <c r="C161" s="1"/>
      <c r="D161" s="1"/>
      <c r="E161" s="1"/>
      <c r="F161" s="1"/>
      <c r="G161" s="1"/>
    </row>
    <row r="162" spans="2:7">
      <c r="B162" s="1"/>
      <c r="C162" s="1"/>
      <c r="D162" s="1"/>
      <c r="E162" s="1"/>
      <c r="F162" s="1"/>
      <c r="G162" s="1"/>
    </row>
    <row r="163" spans="2:7">
      <c r="B163" s="1"/>
      <c r="C163" s="1"/>
      <c r="D163" s="1"/>
      <c r="E163" s="1"/>
      <c r="F163" s="1"/>
      <c r="G163" s="1"/>
    </row>
    <row r="164" spans="2:7">
      <c r="B164" s="1"/>
      <c r="C164" s="1"/>
      <c r="D164" s="1"/>
      <c r="E164" s="1"/>
      <c r="F164" s="1"/>
      <c r="G164" s="1"/>
    </row>
    <row r="165" spans="2:7">
      <c r="B165" s="1"/>
      <c r="C165" s="1"/>
      <c r="D165" s="1"/>
      <c r="E165" s="1"/>
      <c r="F165" s="1"/>
      <c r="G165" s="1"/>
    </row>
    <row r="166" spans="2:7">
      <c r="B166" s="1"/>
      <c r="C166" s="1"/>
      <c r="D166" s="1"/>
      <c r="E166" s="1"/>
      <c r="F166" s="1"/>
      <c r="G166" s="1"/>
    </row>
    <row r="167" spans="2:7">
      <c r="B167" s="1"/>
      <c r="C167" s="1"/>
      <c r="D167" s="1"/>
      <c r="E167" s="1"/>
      <c r="F167" s="1"/>
      <c r="G167" s="1"/>
    </row>
    <row r="168" spans="2:7">
      <c r="B168" s="1"/>
      <c r="C168" s="1"/>
      <c r="D168" s="1"/>
      <c r="E168" s="1"/>
      <c r="F168" s="1"/>
      <c r="G168" s="1"/>
    </row>
    <row r="169" spans="2:7">
      <c r="B169" s="1"/>
      <c r="C169" s="1"/>
      <c r="D169" s="1"/>
      <c r="E169" s="1"/>
      <c r="F169" s="1"/>
      <c r="G169" s="1"/>
    </row>
    <row r="170" spans="2:7">
      <c r="B170" s="1"/>
      <c r="C170" s="1"/>
      <c r="D170" s="1"/>
      <c r="E170" s="1"/>
      <c r="F170" s="1"/>
      <c r="G170" s="1"/>
    </row>
    <row r="171" spans="2:7">
      <c r="B171" s="1"/>
      <c r="C171" s="1"/>
      <c r="D171" s="1"/>
      <c r="E171" s="1"/>
      <c r="F171" s="1"/>
      <c r="G171" s="1"/>
    </row>
    <row r="172" spans="2:7">
      <c r="B172" s="1"/>
      <c r="C172" s="1"/>
      <c r="D172" s="1"/>
      <c r="E172" s="1"/>
      <c r="F172" s="1"/>
      <c r="G172" s="1"/>
    </row>
    <row r="173" spans="2:7">
      <c r="B173" s="1"/>
      <c r="C173" s="1"/>
      <c r="D173" s="1"/>
      <c r="E173" s="1"/>
      <c r="F173" s="1"/>
      <c r="G173" s="1"/>
    </row>
    <row r="174" spans="2:7">
      <c r="B174" s="1"/>
      <c r="C174" s="1"/>
      <c r="D174" s="1"/>
      <c r="E174" s="1"/>
      <c r="F174" s="1"/>
      <c r="G174" s="1"/>
    </row>
    <row r="175" spans="2:7">
      <c r="B175" s="1"/>
      <c r="C175" s="1"/>
      <c r="D175" s="1"/>
      <c r="E175" s="1"/>
      <c r="F175" s="1"/>
      <c r="G175" s="1"/>
    </row>
    <row r="176" spans="2:7">
      <c r="B176" s="1"/>
      <c r="C176" s="1"/>
      <c r="D176" s="1"/>
      <c r="E176" s="1"/>
      <c r="F176" s="1"/>
      <c r="G176" s="1"/>
    </row>
    <row r="177" spans="2:7">
      <c r="B177" s="1"/>
      <c r="C177" s="1"/>
      <c r="D177" s="1"/>
      <c r="E177" s="1"/>
      <c r="F177" s="1"/>
      <c r="G177" s="1"/>
    </row>
    <row r="178" spans="2:7">
      <c r="B178" s="1"/>
      <c r="C178" s="1"/>
      <c r="D178" s="1"/>
      <c r="E178" s="1"/>
      <c r="F178" s="1"/>
      <c r="G178" s="1"/>
    </row>
    <row r="179" spans="2:7">
      <c r="B179" s="1"/>
      <c r="C179" s="1"/>
      <c r="D179" s="1"/>
      <c r="E179" s="1"/>
      <c r="F179" s="1"/>
      <c r="G179" s="1"/>
    </row>
    <row r="180" spans="2:7">
      <c r="B180" s="1"/>
      <c r="C180" s="1"/>
      <c r="D180" s="1"/>
      <c r="E180" s="1"/>
      <c r="F180" s="1"/>
      <c r="G180" s="1"/>
    </row>
    <row r="181" spans="2:7">
      <c r="B181" s="1"/>
      <c r="C181" s="1"/>
      <c r="D181" s="1"/>
      <c r="E181" s="1"/>
      <c r="F181" s="1"/>
      <c r="G181" s="1"/>
    </row>
    <row r="182" spans="2:7">
      <c r="B182" s="1"/>
      <c r="C182" s="1"/>
      <c r="D182" s="1"/>
      <c r="E182" s="1"/>
      <c r="F182" s="1"/>
      <c r="G182" s="1"/>
    </row>
    <row r="183" spans="2:7">
      <c r="B183" s="1"/>
      <c r="C183" s="1"/>
      <c r="D183" s="1"/>
      <c r="E183" s="1"/>
      <c r="F183" s="1"/>
      <c r="G183" s="1"/>
    </row>
    <row r="184" spans="2:7">
      <c r="B184" s="1"/>
      <c r="C184" s="1"/>
      <c r="D184" s="1"/>
      <c r="E184" s="1"/>
      <c r="F184" s="1"/>
      <c r="G184" s="1"/>
    </row>
    <row r="185" spans="2:7">
      <c r="B185" s="1"/>
      <c r="C185" s="1"/>
      <c r="D185" s="1"/>
      <c r="E185" s="1"/>
      <c r="F185" s="1"/>
      <c r="G185" s="1"/>
    </row>
    <row r="186" spans="2:7">
      <c r="B186" s="1"/>
      <c r="C186" s="1"/>
      <c r="D186" s="1"/>
      <c r="E186" s="1"/>
      <c r="F186" s="1"/>
      <c r="G186" s="1"/>
    </row>
    <row r="187" spans="2:7">
      <c r="B187" s="1"/>
      <c r="C187" s="1"/>
      <c r="D187" s="1"/>
      <c r="E187" s="1"/>
      <c r="F187" s="1"/>
      <c r="G187" s="1"/>
    </row>
    <row r="188" spans="2:7">
      <c r="B188" s="1"/>
      <c r="C188" s="1"/>
      <c r="D188" s="1"/>
      <c r="E188" s="1"/>
      <c r="F188" s="1"/>
      <c r="G188" s="1"/>
    </row>
    <row r="189" spans="2:7">
      <c r="B189" s="1"/>
      <c r="C189" s="1"/>
      <c r="D189" s="1"/>
      <c r="E189" s="1"/>
      <c r="F189" s="1"/>
      <c r="G189" s="1"/>
    </row>
    <row r="190" spans="2:7">
      <c r="B190" s="1"/>
      <c r="C190" s="1"/>
      <c r="D190" s="1"/>
      <c r="E190" s="1"/>
      <c r="F190" s="1"/>
      <c r="G190" s="1"/>
    </row>
    <row r="191" spans="2:7">
      <c r="B191" s="1"/>
      <c r="C191" s="1"/>
      <c r="D191" s="1"/>
      <c r="E191" s="1"/>
      <c r="F191" s="1"/>
      <c r="G191" s="1"/>
    </row>
    <row r="192" spans="2:7">
      <c r="B192" s="1"/>
      <c r="C192" s="1"/>
      <c r="D192" s="1"/>
      <c r="E192" s="1"/>
      <c r="F192" s="1"/>
      <c r="G192" s="1"/>
    </row>
    <row r="193" spans="2:7">
      <c r="B193" s="1"/>
      <c r="C193" s="1"/>
      <c r="D193" s="1"/>
      <c r="E193" s="1"/>
      <c r="F193" s="1"/>
      <c r="G193" s="1"/>
    </row>
    <row r="194" spans="2:7">
      <c r="B194" s="1"/>
      <c r="C194" s="1"/>
      <c r="D194" s="1"/>
      <c r="E194" s="1"/>
      <c r="F194" s="1"/>
      <c r="G194" s="1"/>
    </row>
    <row r="195" spans="2:7">
      <c r="B195" s="1"/>
      <c r="C195" s="1"/>
      <c r="D195" s="1"/>
      <c r="E195" s="1"/>
      <c r="F195" s="1"/>
      <c r="G195" s="1"/>
    </row>
    <row r="196" spans="2:7">
      <c r="B196" s="1"/>
      <c r="C196" s="1"/>
      <c r="D196" s="1"/>
      <c r="E196" s="1"/>
      <c r="F196" s="1"/>
      <c r="G196" s="1"/>
    </row>
    <row r="197" spans="2:7">
      <c r="B197" s="1"/>
      <c r="C197" s="1"/>
      <c r="D197" s="1"/>
      <c r="E197" s="1"/>
      <c r="F197" s="1"/>
      <c r="G197" s="1"/>
    </row>
    <row r="198" spans="2:7">
      <c r="B198" s="1"/>
      <c r="C198" s="1"/>
      <c r="D198" s="1"/>
      <c r="E198" s="1"/>
      <c r="F198" s="1"/>
      <c r="G198" s="1"/>
    </row>
    <row r="199" spans="2:7">
      <c r="B199" s="1"/>
      <c r="C199" s="1"/>
      <c r="D199" s="1"/>
      <c r="E199" s="1"/>
      <c r="F199" s="1"/>
      <c r="G199" s="1"/>
    </row>
    <row r="200" spans="2:7">
      <c r="B200" s="1"/>
      <c r="C200" s="1"/>
      <c r="D200" s="1"/>
      <c r="E200" s="1"/>
      <c r="F200" s="1"/>
      <c r="G200" s="1"/>
    </row>
    <row r="201" spans="2:7">
      <c r="B201" s="1"/>
      <c r="C201" s="1"/>
      <c r="D201" s="1"/>
      <c r="E201" s="1"/>
      <c r="F201" s="1"/>
      <c r="G201" s="1"/>
    </row>
    <row r="202" spans="2:7">
      <c r="B202" s="1"/>
      <c r="C202" s="1"/>
      <c r="D202" s="1"/>
      <c r="E202" s="1"/>
      <c r="F202" s="1"/>
      <c r="G202" s="1"/>
    </row>
    <row r="203" spans="2:7">
      <c r="B203" s="1"/>
      <c r="C203" s="1"/>
      <c r="D203" s="1"/>
      <c r="E203" s="1"/>
      <c r="F203" s="1"/>
      <c r="G203" s="1"/>
    </row>
    <row r="204" spans="2:7">
      <c r="B204" s="1"/>
      <c r="C204" s="1"/>
      <c r="D204" s="1"/>
      <c r="E204" s="1"/>
      <c r="F204" s="1"/>
      <c r="G204" s="1"/>
    </row>
    <row r="205" spans="2:7">
      <c r="B205" s="1"/>
      <c r="C205" s="1"/>
      <c r="D205" s="1"/>
      <c r="E205" s="1"/>
      <c r="F205" s="1"/>
      <c r="G205" s="1"/>
    </row>
    <row r="206" spans="2:7">
      <c r="B206" s="1"/>
      <c r="C206" s="1"/>
      <c r="D206" s="1"/>
      <c r="E206" s="1"/>
      <c r="F206" s="1"/>
      <c r="G206" s="1"/>
    </row>
    <row r="207" spans="2:7">
      <c r="B207" s="1"/>
      <c r="C207" s="1"/>
      <c r="D207" s="1"/>
      <c r="E207" s="1"/>
      <c r="F207" s="1"/>
      <c r="G207" s="1"/>
    </row>
    <row r="208" spans="2:7">
      <c r="B208" s="1"/>
      <c r="C208" s="1"/>
      <c r="D208" s="1"/>
      <c r="E208" s="1"/>
      <c r="F208" s="1"/>
      <c r="G208" s="1"/>
    </row>
    <row r="209" spans="2:7">
      <c r="B209" s="1"/>
      <c r="C209" s="1"/>
      <c r="D209" s="1"/>
      <c r="E209" s="1"/>
      <c r="F209" s="1"/>
      <c r="G209" s="1"/>
    </row>
    <row r="210" spans="2:7">
      <c r="B210" s="1"/>
      <c r="C210" s="1"/>
      <c r="D210" s="1"/>
      <c r="E210" s="1"/>
      <c r="F210" s="1"/>
      <c r="G210" s="1"/>
    </row>
    <row r="211" spans="2:7">
      <c r="B211" s="1"/>
      <c r="C211" s="1"/>
      <c r="D211" s="1"/>
      <c r="E211" s="1"/>
      <c r="F211" s="1"/>
      <c r="G211" s="1"/>
    </row>
    <row r="212" spans="2:7">
      <c r="B212" s="1"/>
      <c r="C212" s="1"/>
      <c r="D212" s="1"/>
      <c r="E212" s="1"/>
      <c r="F212" s="1"/>
      <c r="G212" s="1"/>
    </row>
    <row r="213" spans="2:7">
      <c r="B213" s="1"/>
      <c r="C213" s="1"/>
      <c r="D213" s="1"/>
      <c r="E213" s="1"/>
      <c r="F213" s="1"/>
      <c r="G213" s="1"/>
    </row>
    <row r="214" spans="2:7">
      <c r="B214" s="1"/>
      <c r="C214" s="1"/>
      <c r="D214" s="1"/>
      <c r="E214" s="1"/>
      <c r="F214" s="1"/>
      <c r="G214" s="1"/>
    </row>
    <row r="215" spans="2:7">
      <c r="B215" s="1"/>
      <c r="C215" s="1"/>
      <c r="D215" s="1"/>
      <c r="E215" s="1"/>
      <c r="F215" s="1"/>
      <c r="G215" s="1"/>
    </row>
    <row r="216" spans="2:7">
      <c r="B216" s="1"/>
      <c r="C216" s="1"/>
      <c r="D216" s="1"/>
      <c r="E216" s="1"/>
      <c r="F216" s="1"/>
      <c r="G216" s="1"/>
    </row>
    <row r="217" spans="2:7">
      <c r="B217" s="1"/>
      <c r="C217" s="1"/>
      <c r="D217" s="1"/>
      <c r="E217" s="1"/>
      <c r="F217" s="1"/>
      <c r="G217" s="1"/>
    </row>
    <row r="218" spans="2:7">
      <c r="B218" s="1"/>
      <c r="C218" s="1"/>
      <c r="D218" s="1"/>
      <c r="E218" s="1"/>
      <c r="F218" s="1"/>
      <c r="G218" s="1"/>
    </row>
    <row r="219" spans="2:7">
      <c r="B219" s="1"/>
      <c r="C219" s="1"/>
      <c r="D219" s="1"/>
      <c r="E219" s="1"/>
      <c r="F219" s="1"/>
      <c r="G219" s="1"/>
    </row>
    <row r="220" spans="2:7">
      <c r="B220" s="1"/>
      <c r="C220" s="1"/>
      <c r="D220" s="1"/>
      <c r="E220" s="1"/>
      <c r="F220" s="1"/>
      <c r="G220" s="1"/>
    </row>
    <row r="221" spans="2:7">
      <c r="B221" s="1"/>
      <c r="C221" s="1"/>
      <c r="D221" s="1"/>
      <c r="E221" s="1"/>
      <c r="F221" s="1"/>
      <c r="G221" s="1"/>
    </row>
    <row r="222" spans="2:7">
      <c r="B222" s="1"/>
      <c r="C222" s="1"/>
      <c r="D222" s="1"/>
      <c r="E222" s="1"/>
      <c r="F222" s="1"/>
      <c r="G222" s="1"/>
    </row>
    <row r="223" spans="2:7">
      <c r="B223" s="1"/>
      <c r="C223" s="1"/>
      <c r="D223" s="1"/>
      <c r="E223" s="1"/>
      <c r="F223" s="1"/>
      <c r="G223" s="1"/>
    </row>
    <row r="224" spans="2:7">
      <c r="B224" s="1"/>
      <c r="C224" s="1"/>
      <c r="D224" s="1"/>
      <c r="E224" s="1"/>
      <c r="F224" s="1"/>
      <c r="G224" s="1"/>
    </row>
    <row r="225" spans="2:7">
      <c r="B225" s="1"/>
      <c r="C225" s="1"/>
      <c r="D225" s="1"/>
      <c r="E225" s="1"/>
      <c r="F225" s="1"/>
      <c r="G225" s="1"/>
    </row>
    <row r="226" spans="2:7">
      <c r="B226" s="1"/>
      <c r="C226" s="1"/>
      <c r="D226" s="1"/>
      <c r="E226" s="1"/>
      <c r="F226" s="1"/>
      <c r="G226" s="1"/>
    </row>
    <row r="227" spans="2:7">
      <c r="B227" s="1"/>
      <c r="C227" s="1"/>
      <c r="D227" s="1"/>
      <c r="E227" s="1"/>
      <c r="F227" s="1"/>
      <c r="G227" s="1"/>
    </row>
    <row r="228" spans="2:7">
      <c r="B228" s="1"/>
      <c r="C228" s="1"/>
      <c r="D228" s="1"/>
      <c r="E228" s="1"/>
      <c r="F228" s="1"/>
      <c r="G228" s="1"/>
    </row>
    <row r="229" spans="2:7">
      <c r="B229" s="1"/>
      <c r="C229" s="1"/>
      <c r="D229" s="1"/>
      <c r="E229" s="1"/>
      <c r="F229" s="1"/>
      <c r="G229" s="1"/>
    </row>
    <row r="230" spans="2:7">
      <c r="B230" s="1"/>
      <c r="C230" s="1"/>
      <c r="D230" s="1"/>
      <c r="E230" s="1"/>
      <c r="F230" s="1"/>
      <c r="G230" s="1"/>
    </row>
    <row r="231" spans="2:7">
      <c r="B231" s="1"/>
      <c r="C231" s="1"/>
      <c r="D231" s="1"/>
      <c r="E231" s="1"/>
      <c r="F231" s="1"/>
      <c r="G231" s="1"/>
    </row>
    <row r="232" spans="2:7">
      <c r="B232" s="1"/>
      <c r="C232" s="1"/>
      <c r="D232" s="1"/>
      <c r="E232" s="1"/>
      <c r="F232" s="1"/>
      <c r="G232" s="1"/>
    </row>
    <row r="233" spans="2:7">
      <c r="B233" s="1"/>
      <c r="C233" s="1"/>
      <c r="D233" s="1"/>
      <c r="E233" s="1"/>
      <c r="F233" s="1"/>
      <c r="G233" s="1"/>
    </row>
    <row r="234" spans="2:7">
      <c r="B234" s="1"/>
      <c r="C234" s="1"/>
      <c r="D234" s="1"/>
      <c r="E234" s="1"/>
      <c r="F234" s="1"/>
      <c r="G234" s="1"/>
    </row>
    <row r="235" spans="2:7">
      <c r="B235" s="1"/>
      <c r="C235" s="1"/>
      <c r="D235" s="1"/>
      <c r="E235" s="1"/>
      <c r="F235" s="1"/>
      <c r="G235" s="1"/>
    </row>
    <row r="236" spans="2:7">
      <c r="B236" s="1"/>
      <c r="C236" s="1"/>
      <c r="D236" s="1"/>
      <c r="E236" s="1"/>
      <c r="F236" s="1"/>
      <c r="G236" s="1"/>
    </row>
    <row r="237" spans="2:7">
      <c r="B237" s="1"/>
      <c r="C237" s="1"/>
      <c r="D237" s="1"/>
      <c r="E237" s="1"/>
      <c r="F237" s="1"/>
      <c r="G237" s="1"/>
    </row>
    <row r="238" spans="2:7">
      <c r="B238" s="1"/>
      <c r="C238" s="1"/>
      <c r="D238" s="1"/>
      <c r="E238" s="1"/>
      <c r="F238" s="1"/>
      <c r="G238" s="1"/>
    </row>
    <row r="239" spans="2:7">
      <c r="B239" s="1"/>
      <c r="C239" s="1"/>
      <c r="D239" s="1"/>
      <c r="E239" s="1"/>
      <c r="F239" s="1"/>
      <c r="G239" s="1"/>
    </row>
    <row r="240" spans="2:7">
      <c r="B240" s="1"/>
      <c r="C240" s="1"/>
      <c r="D240" s="1"/>
      <c r="E240" s="1"/>
      <c r="F240" s="1"/>
      <c r="G240" s="1"/>
    </row>
    <row r="241" spans="2:7">
      <c r="B241" s="1"/>
      <c r="C241" s="1"/>
      <c r="D241" s="1"/>
      <c r="E241" s="1"/>
      <c r="F241" s="1"/>
      <c r="G241" s="1"/>
    </row>
    <row r="242" spans="2:7">
      <c r="B242" s="1"/>
      <c r="C242" s="1"/>
      <c r="D242" s="1"/>
      <c r="E242" s="1"/>
      <c r="F242" s="1"/>
      <c r="G242" s="1"/>
    </row>
    <row r="243" spans="2:7">
      <c r="B243" s="1"/>
      <c r="C243" s="1"/>
      <c r="D243" s="1"/>
      <c r="E243" s="1"/>
      <c r="F243" s="1"/>
      <c r="G243" s="1"/>
    </row>
    <row r="244" spans="2:7">
      <c r="B244" s="1"/>
      <c r="C244" s="1"/>
      <c r="D244" s="1"/>
      <c r="E244" s="1"/>
      <c r="F244" s="1"/>
      <c r="G244" s="1"/>
    </row>
    <row r="245" spans="2:7">
      <c r="B245" s="1"/>
      <c r="C245" s="1"/>
      <c r="D245" s="1"/>
      <c r="E245" s="1"/>
      <c r="F245" s="1"/>
      <c r="G245" s="1"/>
    </row>
    <row r="246" spans="2:7">
      <c r="B246" s="1"/>
      <c r="C246" s="1"/>
      <c r="D246" s="1"/>
      <c r="E246" s="1"/>
      <c r="F246" s="1"/>
      <c r="G246" s="1"/>
    </row>
    <row r="247" spans="2:7">
      <c r="B247" s="1"/>
      <c r="C247" s="1"/>
      <c r="D247" s="1"/>
      <c r="E247" s="1"/>
      <c r="F247" s="1"/>
      <c r="G247" s="1"/>
    </row>
    <row r="248" spans="2:7">
      <c r="B248" s="1"/>
      <c r="C248" s="1"/>
      <c r="D248" s="1"/>
      <c r="E248" s="1"/>
      <c r="F248" s="1"/>
      <c r="G248" s="1"/>
    </row>
    <row r="249" spans="2:7">
      <c r="B249" s="1"/>
      <c r="C249" s="1"/>
      <c r="D249" s="1"/>
      <c r="E249" s="1"/>
      <c r="F249" s="1"/>
      <c r="G249" s="1"/>
    </row>
    <row r="250" spans="2:7">
      <c r="B250" s="1"/>
      <c r="C250" s="1"/>
      <c r="D250" s="1"/>
      <c r="E250" s="1"/>
      <c r="F250" s="1"/>
      <c r="G250" s="1"/>
    </row>
    <row r="251" spans="2:7">
      <c r="B251" s="1"/>
      <c r="C251" s="1"/>
      <c r="D251" s="1"/>
      <c r="E251" s="1"/>
      <c r="F251" s="1"/>
      <c r="G251" s="1"/>
    </row>
    <row r="252" spans="2:7">
      <c r="B252" s="1"/>
      <c r="C252" s="1"/>
      <c r="D252" s="1"/>
      <c r="E252" s="1"/>
      <c r="F252" s="1"/>
      <c r="G252" s="1"/>
    </row>
    <row r="253" spans="2:7">
      <c r="B253" s="1"/>
      <c r="C253" s="1"/>
      <c r="D253" s="1"/>
      <c r="E253" s="1"/>
      <c r="F253" s="1"/>
      <c r="G253" s="1"/>
    </row>
    <row r="254" spans="2:7">
      <c r="B254" s="1"/>
      <c r="C254" s="1"/>
      <c r="D254" s="1"/>
      <c r="E254" s="1"/>
      <c r="F254" s="1"/>
      <c r="G254" s="1"/>
    </row>
    <row r="255" spans="2:7">
      <c r="B255" s="1"/>
      <c r="C255" s="1"/>
      <c r="D255" s="1"/>
      <c r="E255" s="1"/>
      <c r="F255" s="1"/>
      <c r="G255" s="1"/>
    </row>
    <row r="256" spans="2:7">
      <c r="B256" s="1"/>
      <c r="C256" s="1"/>
      <c r="D256" s="1"/>
      <c r="E256" s="1"/>
      <c r="F256" s="1"/>
      <c r="G256" s="1"/>
    </row>
    <row r="257" spans="2:7">
      <c r="B257" s="1"/>
      <c r="C257" s="1"/>
      <c r="D257" s="1"/>
      <c r="E257" s="1"/>
      <c r="F257" s="1"/>
      <c r="G257" s="1"/>
    </row>
    <row r="258" spans="2:7">
      <c r="B258" s="1"/>
      <c r="C258" s="1"/>
      <c r="D258" s="1"/>
      <c r="E258" s="1"/>
      <c r="F258" s="1"/>
      <c r="G258" s="1"/>
    </row>
    <row r="259" spans="2:7">
      <c r="B259" s="1"/>
      <c r="C259" s="1"/>
      <c r="D259" s="1"/>
      <c r="E259" s="1"/>
      <c r="F259" s="1"/>
      <c r="G259" s="1"/>
    </row>
    <row r="260" spans="2:7">
      <c r="B260" s="1"/>
      <c r="C260" s="1"/>
      <c r="D260" s="1"/>
      <c r="E260" s="1"/>
      <c r="F260" s="1"/>
      <c r="G260" s="1"/>
    </row>
    <row r="261" spans="2:7">
      <c r="B261" s="1"/>
      <c r="C261" s="1"/>
      <c r="D261" s="1"/>
      <c r="E261" s="1"/>
      <c r="F261" s="1"/>
      <c r="G261" s="1"/>
    </row>
    <row r="262" spans="2:7">
      <c r="B262" s="1"/>
      <c r="C262" s="1"/>
      <c r="D262" s="1"/>
      <c r="E262" s="1"/>
      <c r="F262" s="1"/>
      <c r="G262" s="1"/>
    </row>
    <row r="263" spans="2:7">
      <c r="B263" s="1"/>
      <c r="C263" s="1"/>
      <c r="D263" s="1"/>
      <c r="E263" s="1"/>
      <c r="F263" s="1"/>
      <c r="G263" s="1"/>
    </row>
    <row r="264" spans="2:7">
      <c r="B264" s="1"/>
      <c r="C264" s="1"/>
      <c r="D264" s="1"/>
      <c r="E264" s="1"/>
      <c r="F264" s="1"/>
      <c r="G264" s="1"/>
    </row>
    <row r="265" spans="2:7">
      <c r="B265" s="1"/>
      <c r="C265" s="1"/>
      <c r="D265" s="1"/>
      <c r="E265" s="1"/>
      <c r="F265" s="1"/>
      <c r="G265" s="1"/>
    </row>
    <row r="266" spans="2:7">
      <c r="B266" s="1"/>
      <c r="C266" s="1"/>
      <c r="D266" s="1"/>
      <c r="E266" s="1"/>
      <c r="F266" s="1"/>
      <c r="G266" s="1"/>
    </row>
    <row r="267" spans="2:7">
      <c r="B267" s="1"/>
      <c r="C267" s="1"/>
      <c r="D267" s="1"/>
      <c r="E267" s="1"/>
      <c r="F267" s="1"/>
      <c r="G267" s="1"/>
    </row>
    <row r="268" spans="2:7">
      <c r="B268" s="1"/>
      <c r="C268" s="1"/>
      <c r="D268" s="1"/>
      <c r="E268" s="1"/>
      <c r="F268" s="1"/>
      <c r="G268" s="1"/>
    </row>
    <row r="269" spans="2:7">
      <c r="B269" s="1"/>
      <c r="C269" s="1"/>
      <c r="D269" s="1"/>
      <c r="E269" s="1"/>
      <c r="F269" s="1"/>
      <c r="G269" s="1"/>
    </row>
    <row r="270" spans="2:7">
      <c r="B270" s="1"/>
      <c r="C270" s="1"/>
      <c r="D270" s="1"/>
      <c r="E270" s="1"/>
      <c r="F270" s="1"/>
      <c r="G270" s="1"/>
    </row>
    <row r="271" spans="2:7">
      <c r="B271" s="1"/>
      <c r="C271" s="1"/>
      <c r="D271" s="1"/>
      <c r="E271" s="1"/>
      <c r="F271" s="1"/>
      <c r="G271" s="1"/>
    </row>
    <row r="272" spans="2:7">
      <c r="B272" s="1"/>
      <c r="C272" s="1"/>
      <c r="D272" s="1"/>
      <c r="E272" s="1"/>
      <c r="F272" s="1"/>
      <c r="G272" s="1"/>
    </row>
    <row r="273" spans="2:7">
      <c r="B273" s="1"/>
      <c r="C273" s="1"/>
      <c r="D273" s="1"/>
      <c r="E273" s="1"/>
      <c r="F273" s="1"/>
      <c r="G273" s="1"/>
    </row>
    <row r="274" spans="2:7">
      <c r="B274" s="1"/>
      <c r="C274" s="1"/>
      <c r="D274" s="1"/>
      <c r="E274" s="1"/>
      <c r="F274" s="1"/>
      <c r="G274" s="1"/>
    </row>
    <row r="275" spans="2:7">
      <c r="B275" s="1"/>
      <c r="C275" s="1"/>
      <c r="D275" s="1"/>
      <c r="E275" s="1"/>
      <c r="F275" s="1"/>
      <c r="G275" s="1"/>
    </row>
    <row r="276" spans="2:7">
      <c r="B276" s="1"/>
      <c r="C276" s="1"/>
      <c r="D276" s="1"/>
      <c r="E276" s="1"/>
      <c r="F276" s="1"/>
      <c r="G276" s="1"/>
    </row>
    <row r="277" spans="2:7">
      <c r="B277" s="1"/>
      <c r="C277" s="1"/>
      <c r="D277" s="1"/>
      <c r="E277" s="1"/>
      <c r="F277" s="1"/>
      <c r="G277" s="1"/>
    </row>
    <row r="278" spans="2:7">
      <c r="B278" s="1"/>
      <c r="C278" s="1"/>
      <c r="D278" s="1"/>
      <c r="E278" s="1"/>
      <c r="F278" s="1"/>
      <c r="G278" s="1"/>
    </row>
    <row r="279" spans="2:7">
      <c r="B279" s="1"/>
      <c r="C279" s="1"/>
      <c r="D279" s="1"/>
      <c r="E279" s="1"/>
      <c r="F279" s="1"/>
      <c r="G279" s="1"/>
    </row>
    <row r="280" spans="2:7">
      <c r="B280" s="1"/>
      <c r="C280" s="1"/>
      <c r="D280" s="1"/>
      <c r="E280" s="1"/>
      <c r="F280" s="1"/>
      <c r="G280" s="1"/>
    </row>
    <row r="281" spans="2:7">
      <c r="B281" s="1"/>
      <c r="C281" s="1"/>
      <c r="D281" s="1"/>
      <c r="E281" s="1"/>
      <c r="F281" s="1"/>
      <c r="G281" s="1"/>
    </row>
    <row r="282" spans="2:7">
      <c r="B282" s="1"/>
      <c r="C282" s="1"/>
      <c r="D282" s="1"/>
      <c r="E282" s="1"/>
      <c r="F282" s="1"/>
      <c r="G282" s="1"/>
    </row>
    <row r="283" spans="2:7">
      <c r="B283" s="1"/>
      <c r="C283" s="1"/>
      <c r="D283" s="1"/>
      <c r="E283" s="1"/>
      <c r="F283" s="1"/>
      <c r="G283" s="1"/>
    </row>
    <row r="284" spans="2:7">
      <c r="B284" s="1"/>
      <c r="C284" s="1"/>
      <c r="D284" s="1"/>
      <c r="E284" s="1"/>
      <c r="F284" s="1"/>
      <c r="G284" s="1"/>
    </row>
    <row r="285" spans="2:7">
      <c r="B285" s="1"/>
      <c r="C285" s="1"/>
      <c r="D285" s="1"/>
      <c r="E285" s="1"/>
      <c r="F285" s="1"/>
      <c r="G285" s="1"/>
    </row>
    <row r="286" spans="2:7">
      <c r="B286" s="1"/>
      <c r="C286" s="1"/>
      <c r="D286" s="1"/>
      <c r="E286" s="1"/>
      <c r="F286" s="1"/>
      <c r="G286" s="1"/>
    </row>
    <row r="287" spans="2:7">
      <c r="B287" s="1"/>
      <c r="C287" s="1"/>
      <c r="D287" s="1"/>
      <c r="E287" s="1"/>
      <c r="F287" s="1"/>
      <c r="G287" s="1"/>
    </row>
    <row r="288" spans="2:7">
      <c r="B288" s="1"/>
      <c r="C288" s="1"/>
      <c r="D288" s="1"/>
      <c r="E288" s="1"/>
      <c r="F288" s="1"/>
      <c r="G288" s="1"/>
    </row>
    <row r="289" spans="2:7">
      <c r="B289" s="1"/>
      <c r="C289" s="1"/>
      <c r="D289" s="1"/>
      <c r="E289" s="1"/>
      <c r="F289" s="1"/>
      <c r="G289" s="1"/>
    </row>
    <row r="290" spans="2:7">
      <c r="B290" s="1"/>
      <c r="C290" s="1"/>
      <c r="D290" s="1"/>
      <c r="E290" s="1"/>
      <c r="F290" s="1"/>
      <c r="G290" s="1"/>
    </row>
    <row r="291" spans="2:7">
      <c r="B291" s="1"/>
      <c r="C291" s="1"/>
      <c r="D291" s="1"/>
      <c r="E291" s="1"/>
      <c r="F291" s="1"/>
      <c r="G291" s="1"/>
    </row>
    <row r="292" spans="2:7">
      <c r="B292" s="1"/>
      <c r="C292" s="1"/>
      <c r="D292" s="1"/>
      <c r="E292" s="1"/>
      <c r="F292" s="1"/>
      <c r="G292" s="1"/>
    </row>
    <row r="293" spans="2:7">
      <c r="B293" s="1"/>
      <c r="C293" s="1"/>
      <c r="D293" s="1"/>
      <c r="E293" s="1"/>
      <c r="F293" s="1"/>
      <c r="G293" s="1"/>
    </row>
    <row r="294" spans="2:7">
      <c r="B294" s="1"/>
      <c r="C294" s="1"/>
      <c r="D294" s="1"/>
      <c r="E294" s="1"/>
      <c r="F294" s="1"/>
      <c r="G294" s="1"/>
    </row>
    <row r="295" spans="2:7">
      <c r="B295" s="1"/>
      <c r="C295" s="1"/>
      <c r="D295" s="1"/>
      <c r="E295" s="1"/>
      <c r="F295" s="1"/>
      <c r="G295" s="1"/>
    </row>
    <row r="296" spans="2:7">
      <c r="B296" s="1"/>
      <c r="C296" s="1"/>
      <c r="D296" s="1"/>
      <c r="E296" s="1"/>
      <c r="F296" s="1"/>
      <c r="G296" s="1"/>
    </row>
    <row r="297" spans="2:7">
      <c r="B297" s="1"/>
      <c r="C297" s="1"/>
      <c r="D297" s="1"/>
      <c r="E297" s="1"/>
      <c r="F297" s="1"/>
      <c r="G297" s="1"/>
    </row>
    <row r="298" spans="2:7">
      <c r="B298" s="1"/>
      <c r="C298" s="1"/>
      <c r="D298" s="1"/>
      <c r="E298" s="1"/>
      <c r="F298" s="1"/>
      <c r="G298" s="1"/>
    </row>
    <row r="299" spans="2:7">
      <c r="B299" s="1"/>
      <c r="C299" s="1"/>
      <c r="D299" s="1"/>
      <c r="E299" s="1"/>
      <c r="F299" s="1"/>
      <c r="G299" s="1"/>
    </row>
    <row r="300" spans="2:7">
      <c r="B300" s="1"/>
      <c r="C300" s="1"/>
      <c r="D300" s="1"/>
      <c r="E300" s="1"/>
      <c r="F300" s="1"/>
      <c r="G300" s="1"/>
    </row>
    <row r="301" spans="2:7">
      <c r="B301" s="1"/>
      <c r="C301" s="1"/>
      <c r="D301" s="1"/>
      <c r="E301" s="1"/>
      <c r="F301" s="1"/>
      <c r="G301" s="1"/>
    </row>
    <row r="302" spans="2:7">
      <c r="B302" s="1"/>
      <c r="C302" s="1"/>
      <c r="D302" s="1"/>
      <c r="E302" s="1"/>
      <c r="F302" s="1"/>
      <c r="G302" s="1"/>
    </row>
    <row r="303" spans="2:7">
      <c r="B303" s="1"/>
      <c r="C303" s="1"/>
      <c r="D303" s="1"/>
      <c r="E303" s="1"/>
      <c r="F303" s="1"/>
      <c r="G303" s="1"/>
    </row>
    <row r="304" spans="2:7">
      <c r="B304" s="1"/>
      <c r="C304" s="1"/>
      <c r="D304" s="1"/>
      <c r="E304" s="1"/>
      <c r="F304" s="1"/>
      <c r="G304" s="1"/>
    </row>
    <row r="305" spans="2:7">
      <c r="B305" s="1"/>
      <c r="C305" s="1"/>
      <c r="D305" s="1"/>
      <c r="E305" s="1"/>
      <c r="F305" s="1"/>
      <c r="G305" s="1"/>
    </row>
    <row r="306" spans="2:7">
      <c r="B306" s="1"/>
      <c r="C306" s="1"/>
      <c r="D306" s="1"/>
      <c r="E306" s="1"/>
      <c r="F306" s="1"/>
      <c r="G306" s="1"/>
    </row>
    <row r="307" spans="2:7">
      <c r="B307" s="1"/>
      <c r="C307" s="1"/>
      <c r="D307" s="1"/>
      <c r="E307" s="1"/>
      <c r="F307" s="1"/>
      <c r="G307" s="1"/>
    </row>
    <row r="308" spans="2:7">
      <c r="B308" s="1"/>
      <c r="C308" s="1"/>
      <c r="D308" s="1"/>
      <c r="E308" s="1"/>
      <c r="F308" s="1"/>
      <c r="G308" s="1"/>
    </row>
    <row r="309" spans="2:7">
      <c r="B309" s="1"/>
      <c r="C309" s="1"/>
      <c r="D309" s="1"/>
      <c r="E309" s="1"/>
      <c r="F309" s="1"/>
      <c r="G309" s="1"/>
    </row>
    <row r="310" spans="2:7">
      <c r="B310" s="1"/>
      <c r="C310" s="1"/>
      <c r="D310" s="1"/>
      <c r="E310" s="1"/>
      <c r="F310" s="1"/>
      <c r="G310" s="1"/>
    </row>
    <row r="311" spans="2:7">
      <c r="B311" s="1"/>
      <c r="C311" s="1"/>
      <c r="D311" s="1"/>
      <c r="E311" s="1"/>
      <c r="F311" s="1"/>
      <c r="G311" s="1"/>
    </row>
    <row r="312" spans="2:7">
      <c r="B312" s="1"/>
      <c r="C312" s="1"/>
      <c r="D312" s="1"/>
      <c r="E312" s="1"/>
      <c r="F312" s="1"/>
      <c r="G312" s="1"/>
    </row>
    <row r="313" spans="2:7">
      <c r="B313" s="1"/>
      <c r="C313" s="1"/>
      <c r="D313" s="1"/>
      <c r="E313" s="1"/>
      <c r="F313" s="1"/>
      <c r="G313" s="1"/>
    </row>
    <row r="344" spans="2:79">
      <c r="B344" s="95"/>
      <c r="C344" s="95"/>
      <c r="D344" s="95"/>
      <c r="E344" s="95"/>
      <c r="F344" s="95"/>
      <c r="G344" s="95"/>
      <c r="BH344" s="100"/>
    </row>
    <row r="349" spans="2:79" ht="60" customHeight="1">
      <c r="B349" s="95"/>
      <c r="C349" s="95"/>
      <c r="D349" s="95"/>
      <c r="E349" s="95"/>
      <c r="F349" s="95"/>
      <c r="G349" s="95"/>
      <c r="BL349" s="107" t="s">
        <v>6</v>
      </c>
      <c r="BM349" s="107" t="s">
        <v>5</v>
      </c>
      <c r="BN349" s="107" t="s">
        <v>25</v>
      </c>
      <c r="BO349" s="278" t="s">
        <v>7</v>
      </c>
      <c r="BP349" s="279"/>
      <c r="BQ349" s="276" t="s">
        <v>8</v>
      </c>
      <c r="BR349" s="277"/>
      <c r="BS349" s="107" t="s">
        <v>10</v>
      </c>
      <c r="BT349" s="107" t="s">
        <v>9</v>
      </c>
      <c r="BU349" s="107" t="s">
        <v>11</v>
      </c>
      <c r="BV349" s="107" t="s">
        <v>84</v>
      </c>
      <c r="BW349" s="107" t="s">
        <v>12</v>
      </c>
      <c r="BX349" s="107" t="s">
        <v>9</v>
      </c>
      <c r="BY349" s="107" t="s">
        <v>13</v>
      </c>
      <c r="BZ349" s="276" t="s">
        <v>14</v>
      </c>
      <c r="CA349" s="277"/>
    </row>
    <row r="350" spans="2:79" ht="62.25" customHeight="1">
      <c r="B350" s="95"/>
      <c r="C350" s="95"/>
      <c r="D350" s="95"/>
      <c r="E350" s="95"/>
      <c r="F350" s="95"/>
      <c r="G350" s="95"/>
      <c r="BL350" s="108" t="s">
        <v>0</v>
      </c>
      <c r="BM350" s="108" t="s">
        <v>168</v>
      </c>
      <c r="BN350" s="109" t="s">
        <v>56</v>
      </c>
      <c r="BO350" s="110" t="s">
        <v>132</v>
      </c>
      <c r="BP350" s="110">
        <v>5</v>
      </c>
      <c r="BQ350" s="110" t="s">
        <v>65</v>
      </c>
      <c r="BR350" s="110">
        <v>5</v>
      </c>
      <c r="BS350" s="111">
        <v>1</v>
      </c>
      <c r="BT350" s="111" t="s">
        <v>15</v>
      </c>
      <c r="BU350" s="111">
        <v>0</v>
      </c>
      <c r="BV350" s="111" t="s">
        <v>85</v>
      </c>
      <c r="BW350" s="112" t="s">
        <v>16</v>
      </c>
      <c r="BX350" s="113" t="s">
        <v>15</v>
      </c>
      <c r="BY350" s="114" t="s">
        <v>17</v>
      </c>
      <c r="BZ350" s="111">
        <v>1</v>
      </c>
      <c r="CA350" s="111">
        <v>0</v>
      </c>
    </row>
    <row r="351" spans="2:79" ht="61.5" customHeight="1">
      <c r="B351" s="95"/>
      <c r="C351" s="95"/>
      <c r="D351" s="95"/>
      <c r="E351" s="95"/>
      <c r="F351" s="95"/>
      <c r="G351" s="95"/>
      <c r="BL351" s="108" t="s">
        <v>1</v>
      </c>
      <c r="BM351" s="108" t="s">
        <v>188</v>
      </c>
      <c r="BN351" s="109" t="s">
        <v>57</v>
      </c>
      <c r="BO351" s="115" t="s">
        <v>128</v>
      </c>
      <c r="BP351" s="115">
        <v>4</v>
      </c>
      <c r="BQ351" s="115" t="s">
        <v>130</v>
      </c>
      <c r="BR351" s="115">
        <v>4</v>
      </c>
      <c r="BS351" s="111">
        <v>2</v>
      </c>
      <c r="BT351" s="111" t="s">
        <v>15</v>
      </c>
      <c r="BU351" s="111">
        <v>1</v>
      </c>
      <c r="BV351" s="111" t="s">
        <v>86</v>
      </c>
      <c r="BW351" s="112" t="s">
        <v>19</v>
      </c>
      <c r="BX351" s="113" t="s">
        <v>15</v>
      </c>
      <c r="BY351" s="114" t="s">
        <v>20</v>
      </c>
      <c r="BZ351" s="111">
        <v>2</v>
      </c>
      <c r="CA351" s="111">
        <v>0.05</v>
      </c>
    </row>
    <row r="352" spans="2:79" ht="57.75" customHeight="1">
      <c r="B352" s="95"/>
      <c r="C352" s="95"/>
      <c r="D352" s="95"/>
      <c r="E352" s="95"/>
      <c r="F352" s="95"/>
      <c r="G352" s="95"/>
      <c r="BL352" s="108" t="s">
        <v>2</v>
      </c>
      <c r="BM352" s="108" t="s">
        <v>55</v>
      </c>
      <c r="BN352" s="109" t="s">
        <v>58</v>
      </c>
      <c r="BO352" s="116" t="s">
        <v>133</v>
      </c>
      <c r="BP352" s="116">
        <v>3</v>
      </c>
      <c r="BQ352" s="116" t="s">
        <v>21</v>
      </c>
      <c r="BR352" s="116">
        <v>3</v>
      </c>
      <c r="BS352" s="111">
        <v>3</v>
      </c>
      <c r="BT352" s="111" t="s">
        <v>18</v>
      </c>
      <c r="BU352" s="111">
        <v>2</v>
      </c>
      <c r="BV352" s="111" t="s">
        <v>86</v>
      </c>
      <c r="BW352" s="112" t="s">
        <v>23</v>
      </c>
      <c r="BX352" s="113" t="s">
        <v>18</v>
      </c>
      <c r="BY352" s="114" t="s">
        <v>24</v>
      </c>
      <c r="BZ352" s="111">
        <v>3</v>
      </c>
      <c r="CA352" s="111">
        <v>0.1</v>
      </c>
    </row>
    <row r="353" spans="2:79" ht="59.25" customHeight="1">
      <c r="B353" s="95"/>
      <c r="C353" s="95"/>
      <c r="D353" s="95"/>
      <c r="E353" s="95"/>
      <c r="F353" s="95"/>
      <c r="G353" s="95"/>
      <c r="BL353" s="108" t="s">
        <v>3</v>
      </c>
      <c r="BM353" s="108" t="s">
        <v>194</v>
      </c>
      <c r="BN353" s="107" t="s">
        <v>197</v>
      </c>
      <c r="BO353" s="117" t="s">
        <v>129</v>
      </c>
      <c r="BP353" s="117">
        <v>2</v>
      </c>
      <c r="BQ353" s="117" t="s">
        <v>131</v>
      </c>
      <c r="BR353" s="117">
        <v>2</v>
      </c>
      <c r="BS353" s="111">
        <v>4</v>
      </c>
      <c r="BT353" s="111" t="s">
        <v>18</v>
      </c>
      <c r="BU353" s="111">
        <v>3</v>
      </c>
      <c r="BV353" s="111" t="s">
        <v>86</v>
      </c>
      <c r="BW353" s="112" t="s">
        <v>27</v>
      </c>
      <c r="BX353" s="113" t="s">
        <v>18</v>
      </c>
      <c r="BY353" s="114" t="s">
        <v>28</v>
      </c>
      <c r="BZ353" s="111">
        <v>4</v>
      </c>
      <c r="CA353" s="111">
        <v>0.15</v>
      </c>
    </row>
    <row r="354" spans="2:79" ht="81">
      <c r="B354" s="95"/>
      <c r="C354" s="95"/>
      <c r="D354" s="95"/>
      <c r="E354" s="95"/>
      <c r="F354" s="95"/>
      <c r="G354" s="95"/>
      <c r="BL354" s="108" t="s">
        <v>76</v>
      </c>
      <c r="BM354" s="108" t="s">
        <v>189</v>
      </c>
      <c r="BN354" s="118" t="s">
        <v>212</v>
      </c>
      <c r="BO354" s="119" t="s">
        <v>134</v>
      </c>
      <c r="BP354" s="119">
        <v>1</v>
      </c>
      <c r="BQ354" s="119" t="s">
        <v>169</v>
      </c>
      <c r="BR354" s="119">
        <v>1</v>
      </c>
      <c r="BS354" s="111">
        <v>5</v>
      </c>
      <c r="BT354" s="111" t="s">
        <v>18</v>
      </c>
      <c r="BU354" s="111">
        <v>4</v>
      </c>
      <c r="BV354" s="111" t="s">
        <v>86</v>
      </c>
      <c r="BW354" s="112" t="s">
        <v>30</v>
      </c>
      <c r="BX354" s="113" t="s">
        <v>18</v>
      </c>
      <c r="BY354" s="114" t="s">
        <v>31</v>
      </c>
      <c r="BZ354" s="111">
        <v>5</v>
      </c>
      <c r="CA354" s="111">
        <v>0.2</v>
      </c>
    </row>
    <row r="355" spans="2:79" ht="40.5">
      <c r="B355" s="95"/>
      <c r="C355" s="95"/>
      <c r="D355" s="95"/>
      <c r="E355" s="95"/>
      <c r="F355" s="95"/>
      <c r="G355" s="95"/>
      <c r="BN355" s="118" t="s">
        <v>213</v>
      </c>
      <c r="BO355" s="284" t="s">
        <v>66</v>
      </c>
      <c r="BP355" s="285"/>
      <c r="BQ355" s="285"/>
      <c r="BR355" s="286"/>
      <c r="BS355" s="111">
        <v>6</v>
      </c>
      <c r="BT355" s="111" t="s">
        <v>21</v>
      </c>
      <c r="BU355" s="111">
        <v>5</v>
      </c>
      <c r="BV355" s="111" t="s">
        <v>86</v>
      </c>
      <c r="BW355" s="112" t="s">
        <v>32</v>
      </c>
      <c r="BX355" s="113" t="s">
        <v>22</v>
      </c>
    </row>
    <row r="356" spans="2:79" ht="40.5">
      <c r="B356" s="95"/>
      <c r="C356" s="95"/>
      <c r="D356" s="95"/>
      <c r="E356" s="95"/>
      <c r="F356" s="95"/>
      <c r="G356" s="95"/>
      <c r="BN356" s="118" t="s">
        <v>214</v>
      </c>
      <c r="BO356" s="107" t="s">
        <v>69</v>
      </c>
      <c r="BP356" s="276" t="s">
        <v>77</v>
      </c>
      <c r="BQ356" s="287"/>
      <c r="BR356" s="277"/>
      <c r="BS356" s="111">
        <v>7</v>
      </c>
      <c r="BT356" s="111" t="s">
        <v>21</v>
      </c>
      <c r="BU356" s="111">
        <v>6</v>
      </c>
      <c r="BV356" s="111" t="s">
        <v>86</v>
      </c>
      <c r="BW356" s="112" t="s">
        <v>33</v>
      </c>
      <c r="BX356" s="113" t="s">
        <v>22</v>
      </c>
    </row>
    <row r="357" spans="2:79" ht="141.75" customHeight="1">
      <c r="B357" s="95"/>
      <c r="C357" s="95"/>
      <c r="D357" s="95"/>
      <c r="E357" s="95"/>
      <c r="F357" s="95"/>
      <c r="G357" s="95"/>
      <c r="BN357" s="118" t="s">
        <v>215</v>
      </c>
      <c r="BO357" s="118" t="s">
        <v>67</v>
      </c>
      <c r="BP357" s="281" t="s">
        <v>80</v>
      </c>
      <c r="BQ357" s="282"/>
      <c r="BR357" s="283"/>
      <c r="BS357" s="111">
        <v>8</v>
      </c>
      <c r="BT357" s="111" t="s">
        <v>21</v>
      </c>
      <c r="BU357" s="111">
        <v>7</v>
      </c>
      <c r="BV357" s="111" t="s">
        <v>86</v>
      </c>
      <c r="BW357" s="112" t="s">
        <v>34</v>
      </c>
      <c r="BX357" s="113" t="s">
        <v>22</v>
      </c>
    </row>
    <row r="358" spans="2:79" ht="40.5" customHeight="1">
      <c r="B358" s="95"/>
      <c r="C358" s="95"/>
      <c r="D358" s="95"/>
      <c r="E358" s="95"/>
      <c r="F358" s="95"/>
      <c r="G358" s="95"/>
      <c r="BN358" s="118" t="s">
        <v>216</v>
      </c>
      <c r="BO358" s="118" t="s">
        <v>68</v>
      </c>
      <c r="BP358" s="281" t="s">
        <v>81</v>
      </c>
      <c r="BQ358" s="282"/>
      <c r="BR358" s="283"/>
      <c r="BS358" s="111">
        <v>9</v>
      </c>
      <c r="BT358" s="111" t="s">
        <v>21</v>
      </c>
      <c r="BU358" s="111">
        <v>8</v>
      </c>
      <c r="BV358" s="111" t="s">
        <v>86</v>
      </c>
      <c r="BW358" s="112" t="s">
        <v>36</v>
      </c>
      <c r="BX358" s="113" t="s">
        <v>26</v>
      </c>
    </row>
    <row r="359" spans="2:79" ht="20.25" customHeight="1">
      <c r="B359" s="95"/>
      <c r="C359" s="95"/>
      <c r="D359" s="95"/>
      <c r="E359" s="95"/>
      <c r="F359" s="95"/>
      <c r="G359" s="95"/>
      <c r="BN359" s="118" t="s">
        <v>217</v>
      </c>
      <c r="BO359" s="107" t="s">
        <v>78</v>
      </c>
      <c r="BP359" s="281" t="s">
        <v>82</v>
      </c>
      <c r="BQ359" s="282"/>
      <c r="BR359" s="283"/>
      <c r="BS359" s="111">
        <v>10</v>
      </c>
      <c r="BT359" s="111" t="s">
        <v>135</v>
      </c>
      <c r="BU359" s="111">
        <v>9</v>
      </c>
      <c r="BV359" s="111" t="s">
        <v>86</v>
      </c>
      <c r="BW359" s="112" t="s">
        <v>37</v>
      </c>
      <c r="BX359" s="113" t="s">
        <v>26</v>
      </c>
    </row>
    <row r="360" spans="2:79" ht="40.5" customHeight="1">
      <c r="B360" s="95"/>
      <c r="C360" s="95"/>
      <c r="D360" s="95"/>
      <c r="E360" s="95"/>
      <c r="F360" s="95"/>
      <c r="G360" s="95"/>
      <c r="BN360" s="118" t="s">
        <v>218</v>
      </c>
      <c r="BO360" s="118" t="s">
        <v>70</v>
      </c>
      <c r="BS360" s="111">
        <v>11</v>
      </c>
      <c r="BT360" s="111" t="s">
        <v>135</v>
      </c>
      <c r="BU360" s="111">
        <v>10</v>
      </c>
      <c r="BV360" s="111" t="s">
        <v>86</v>
      </c>
      <c r="BW360" s="112" t="s">
        <v>38</v>
      </c>
      <c r="BX360" s="113" t="s">
        <v>26</v>
      </c>
    </row>
    <row r="361" spans="2:79" ht="40.5">
      <c r="B361" s="95"/>
      <c r="C361" s="95"/>
      <c r="D361" s="95"/>
      <c r="E361" s="95"/>
      <c r="F361" s="95"/>
      <c r="G361" s="95"/>
      <c r="BN361" s="118" t="s">
        <v>219</v>
      </c>
      <c r="BO361" s="118" t="s">
        <v>71</v>
      </c>
      <c r="BS361" s="111">
        <v>12</v>
      </c>
      <c r="BT361" s="111" t="s">
        <v>135</v>
      </c>
      <c r="BU361" s="111">
        <v>11</v>
      </c>
      <c r="BV361" s="111" t="s">
        <v>86</v>
      </c>
      <c r="BW361" s="112" t="s">
        <v>39</v>
      </c>
      <c r="BX361" s="113" t="s">
        <v>26</v>
      </c>
    </row>
    <row r="362" spans="2:79" ht="20.25">
      <c r="B362" s="95"/>
      <c r="C362" s="95"/>
      <c r="D362" s="95"/>
      <c r="E362" s="95"/>
      <c r="F362" s="95"/>
      <c r="G362" s="95"/>
      <c r="BN362" s="118" t="s">
        <v>220</v>
      </c>
      <c r="BO362" s="118" t="s">
        <v>72</v>
      </c>
      <c r="BS362" s="111">
        <v>13</v>
      </c>
      <c r="BT362" s="111" t="s">
        <v>135</v>
      </c>
      <c r="BU362" s="111">
        <v>12</v>
      </c>
      <c r="BV362" s="111" t="s">
        <v>86</v>
      </c>
      <c r="BW362" s="112" t="s">
        <v>40</v>
      </c>
      <c r="BX362" s="113" t="s">
        <v>26</v>
      </c>
    </row>
    <row r="363" spans="2:79" ht="40.5">
      <c r="B363" s="95"/>
      <c r="C363" s="95"/>
      <c r="D363" s="95"/>
      <c r="E363" s="95"/>
      <c r="F363" s="95"/>
      <c r="G363" s="95"/>
      <c r="BN363" s="118" t="s">
        <v>221</v>
      </c>
      <c r="BO363" s="107" t="s">
        <v>79</v>
      </c>
      <c r="BS363" s="111">
        <v>14</v>
      </c>
      <c r="BT363" s="111" t="s">
        <v>135</v>
      </c>
      <c r="BU363" s="111">
        <v>13</v>
      </c>
      <c r="BV363" s="111" t="s">
        <v>86</v>
      </c>
      <c r="BW363" s="112" t="s">
        <v>41</v>
      </c>
      <c r="BX363" s="113" t="s">
        <v>26</v>
      </c>
    </row>
    <row r="364" spans="2:79" ht="60.75">
      <c r="B364" s="95"/>
      <c r="C364" s="95"/>
      <c r="D364" s="95"/>
      <c r="E364" s="95"/>
      <c r="F364" s="95"/>
      <c r="G364" s="95"/>
      <c r="BN364" s="118" t="s">
        <v>222</v>
      </c>
      <c r="BO364" s="118" t="s">
        <v>73</v>
      </c>
      <c r="BS364" s="111">
        <v>15</v>
      </c>
      <c r="BT364" s="111" t="s">
        <v>135</v>
      </c>
      <c r="BU364" s="111">
        <v>14</v>
      </c>
      <c r="BV364" s="111" t="s">
        <v>86</v>
      </c>
      <c r="BW364" s="112" t="s">
        <v>42</v>
      </c>
      <c r="BX364" s="113" t="s">
        <v>26</v>
      </c>
    </row>
    <row r="365" spans="2:79" ht="20.25" customHeight="1">
      <c r="B365" s="95"/>
      <c r="C365" s="95"/>
      <c r="D365" s="95"/>
      <c r="E365" s="95"/>
      <c r="F365" s="95"/>
      <c r="G365" s="95"/>
      <c r="BN365" s="118" t="s">
        <v>223</v>
      </c>
      <c r="BO365" s="118" t="s">
        <v>74</v>
      </c>
      <c r="BS365" s="111">
        <v>16</v>
      </c>
      <c r="BT365" s="111" t="s">
        <v>29</v>
      </c>
      <c r="BU365" s="111">
        <v>15</v>
      </c>
      <c r="BV365" s="111" t="s">
        <v>86</v>
      </c>
      <c r="BW365" s="112" t="s">
        <v>43</v>
      </c>
      <c r="BX365" s="113" t="s">
        <v>29</v>
      </c>
    </row>
    <row r="366" spans="2:79" ht="40.5">
      <c r="B366" s="95"/>
      <c r="C366" s="95"/>
      <c r="D366" s="95"/>
      <c r="E366" s="95"/>
      <c r="F366" s="95"/>
      <c r="G366" s="95"/>
      <c r="BN366" s="118" t="s">
        <v>224</v>
      </c>
      <c r="BO366" s="118" t="s">
        <v>75</v>
      </c>
      <c r="BS366" s="111">
        <v>17</v>
      </c>
      <c r="BT366" s="111" t="s">
        <v>29</v>
      </c>
      <c r="BU366" s="111">
        <v>16</v>
      </c>
      <c r="BV366" s="111" t="s">
        <v>86</v>
      </c>
      <c r="BW366" s="112" t="s">
        <v>44</v>
      </c>
      <c r="BX366" s="113" t="s">
        <v>29</v>
      </c>
    </row>
    <row r="367" spans="2:79" ht="30" customHeight="1">
      <c r="B367" s="95"/>
      <c r="C367" s="95"/>
      <c r="D367" s="95"/>
      <c r="E367" s="95"/>
      <c r="F367" s="95"/>
      <c r="G367" s="95"/>
      <c r="BN367" s="118" t="s">
        <v>226</v>
      </c>
      <c r="BS367" s="111">
        <v>18</v>
      </c>
      <c r="BT367" s="111" t="s">
        <v>29</v>
      </c>
      <c r="BU367" s="111">
        <v>17</v>
      </c>
      <c r="BV367" s="111" t="s">
        <v>86</v>
      </c>
      <c r="BW367" s="112" t="s">
        <v>45</v>
      </c>
      <c r="BX367" s="113" t="s">
        <v>29</v>
      </c>
    </row>
    <row r="368" spans="2:79" ht="40.5">
      <c r="B368" s="95"/>
      <c r="C368" s="95"/>
      <c r="D368" s="95"/>
      <c r="E368" s="95"/>
      <c r="F368" s="95"/>
      <c r="G368" s="95"/>
      <c r="BN368" s="118" t="s">
        <v>225</v>
      </c>
      <c r="BS368" s="111">
        <v>19</v>
      </c>
      <c r="BT368" s="111" t="s">
        <v>29</v>
      </c>
      <c r="BU368" s="111">
        <v>18</v>
      </c>
      <c r="BV368" s="111" t="s">
        <v>86</v>
      </c>
      <c r="BW368" s="112" t="s">
        <v>46</v>
      </c>
      <c r="BX368" s="113" t="s">
        <v>29</v>
      </c>
    </row>
    <row r="369" spans="2:76" ht="40.5">
      <c r="B369" s="95"/>
      <c r="C369" s="95"/>
      <c r="D369" s="95"/>
      <c r="E369" s="95"/>
      <c r="F369" s="95"/>
      <c r="G369" s="95"/>
      <c r="BN369" s="118" t="s">
        <v>227</v>
      </c>
      <c r="BS369" s="111">
        <v>20</v>
      </c>
      <c r="BT369" s="111" t="s">
        <v>29</v>
      </c>
      <c r="BU369" s="111">
        <v>19</v>
      </c>
      <c r="BV369" s="111" t="s">
        <v>86</v>
      </c>
      <c r="BW369" s="112" t="s">
        <v>47</v>
      </c>
      <c r="BX369" s="113" t="s">
        <v>29</v>
      </c>
    </row>
    <row r="370" spans="2:76" ht="40.5">
      <c r="B370" s="95"/>
      <c r="C370" s="95"/>
      <c r="D370" s="95"/>
      <c r="E370" s="95"/>
      <c r="F370" s="95"/>
      <c r="G370" s="95"/>
      <c r="BN370" s="118" t="s">
        <v>228</v>
      </c>
      <c r="BS370" s="111">
        <v>21</v>
      </c>
      <c r="BT370" s="111" t="s">
        <v>29</v>
      </c>
      <c r="BU370" s="111">
        <v>20</v>
      </c>
      <c r="BV370" s="111" t="s">
        <v>86</v>
      </c>
      <c r="BW370" s="112" t="s">
        <v>48</v>
      </c>
      <c r="BX370" s="113" t="s">
        <v>29</v>
      </c>
    </row>
    <row r="371" spans="2:76" ht="40.5">
      <c r="B371" s="95"/>
      <c r="C371" s="95"/>
      <c r="D371" s="95"/>
      <c r="E371" s="95"/>
      <c r="F371" s="95"/>
      <c r="G371" s="95"/>
      <c r="BN371" s="118" t="s">
        <v>229</v>
      </c>
      <c r="BS371" s="111">
        <v>22</v>
      </c>
      <c r="BT371" s="111" t="s">
        <v>29</v>
      </c>
      <c r="BU371" s="111">
        <v>21</v>
      </c>
      <c r="BV371" s="111" t="s">
        <v>86</v>
      </c>
      <c r="BW371" s="112" t="s">
        <v>49</v>
      </c>
      <c r="BX371" s="113" t="s">
        <v>29</v>
      </c>
    </row>
    <row r="372" spans="2:76" ht="119.25" customHeight="1">
      <c r="B372" s="95"/>
      <c r="C372" s="95"/>
      <c r="D372" s="95"/>
      <c r="E372" s="95"/>
      <c r="F372" s="95"/>
      <c r="G372" s="95"/>
      <c r="BN372" s="118" t="s">
        <v>230</v>
      </c>
      <c r="BS372" s="111">
        <v>23</v>
      </c>
      <c r="BT372" s="111" t="s">
        <v>29</v>
      </c>
      <c r="BU372" s="111">
        <v>22</v>
      </c>
      <c r="BV372" s="111" t="s">
        <v>86</v>
      </c>
      <c r="BW372" s="112" t="s">
        <v>50</v>
      </c>
      <c r="BX372" s="113" t="s">
        <v>29</v>
      </c>
    </row>
    <row r="373" spans="2:76" ht="111" customHeight="1">
      <c r="B373" s="95"/>
      <c r="C373" s="95"/>
      <c r="D373" s="95"/>
      <c r="E373" s="95"/>
      <c r="F373" s="95"/>
      <c r="G373" s="95"/>
      <c r="BS373" s="111">
        <v>24</v>
      </c>
      <c r="BT373" s="111" t="s">
        <v>29</v>
      </c>
      <c r="BU373" s="111">
        <v>23</v>
      </c>
      <c r="BV373" s="111" t="s">
        <v>86</v>
      </c>
      <c r="BW373" s="112" t="s">
        <v>51</v>
      </c>
      <c r="BX373" s="113" t="s">
        <v>29</v>
      </c>
    </row>
    <row r="374" spans="2:76">
      <c r="B374" s="95"/>
      <c r="C374" s="95"/>
      <c r="D374" s="95"/>
      <c r="E374" s="95"/>
      <c r="F374" s="95"/>
      <c r="G374" s="95"/>
      <c r="BS374" s="111">
        <v>25</v>
      </c>
      <c r="BT374" s="111" t="s">
        <v>29</v>
      </c>
      <c r="BU374" s="111">
        <v>24</v>
      </c>
      <c r="BV374" s="111" t="s">
        <v>86</v>
      </c>
      <c r="BW374" s="112" t="s">
        <v>52</v>
      </c>
      <c r="BX374" s="113" t="s">
        <v>29</v>
      </c>
    </row>
    <row r="375" spans="2:76" ht="147.75" customHeight="1">
      <c r="B375" s="95"/>
      <c r="C375" s="95"/>
      <c r="D375" s="95"/>
      <c r="E375" s="95"/>
      <c r="F375" s="95"/>
      <c r="G375" s="95"/>
      <c r="BU375" s="111">
        <v>25</v>
      </c>
      <c r="BV375" s="111" t="s">
        <v>86</v>
      </c>
    </row>
    <row r="376" spans="2:76">
      <c r="B376" s="95"/>
      <c r="C376" s="95"/>
      <c r="D376" s="95"/>
      <c r="E376" s="95"/>
      <c r="F376" s="95"/>
      <c r="G376" s="95"/>
      <c r="BU376" s="111">
        <v>26</v>
      </c>
      <c r="BV376" s="111" t="s">
        <v>86</v>
      </c>
    </row>
    <row r="377" spans="2:76">
      <c r="B377" s="95"/>
      <c r="C377" s="95"/>
      <c r="D377" s="95"/>
      <c r="E377" s="95"/>
      <c r="F377" s="95"/>
      <c r="G377" s="95"/>
      <c r="BU377" s="111">
        <v>27</v>
      </c>
      <c r="BV377" s="111" t="s">
        <v>86</v>
      </c>
    </row>
    <row r="378" spans="2:76">
      <c r="B378" s="95"/>
      <c r="C378" s="95"/>
      <c r="D378" s="95"/>
      <c r="E378" s="95"/>
      <c r="F378" s="95"/>
      <c r="G378" s="95"/>
      <c r="BU378" s="111">
        <v>28</v>
      </c>
      <c r="BV378" s="111" t="s">
        <v>86</v>
      </c>
    </row>
    <row r="379" spans="2:76">
      <c r="B379" s="95"/>
      <c r="C379" s="95"/>
      <c r="D379" s="95"/>
      <c r="E379" s="95"/>
      <c r="F379" s="95"/>
      <c r="G379" s="95"/>
      <c r="BU379" s="111">
        <v>29</v>
      </c>
      <c r="BV379" s="111" t="s">
        <v>86</v>
      </c>
    </row>
    <row r="380" spans="2:76">
      <c r="B380" s="95"/>
      <c r="C380" s="95"/>
      <c r="D380" s="95"/>
      <c r="E380" s="95"/>
      <c r="F380" s="95"/>
      <c r="G380" s="95"/>
      <c r="BU380" s="111">
        <v>30</v>
      </c>
      <c r="BV380" s="111" t="s">
        <v>86</v>
      </c>
    </row>
    <row r="381" spans="2:76">
      <c r="B381" s="95"/>
      <c r="C381" s="95"/>
      <c r="D381" s="95"/>
      <c r="E381" s="95"/>
      <c r="F381" s="95"/>
      <c r="G381" s="95"/>
      <c r="BU381" s="111">
        <v>31</v>
      </c>
      <c r="BV381" s="111" t="s">
        <v>87</v>
      </c>
    </row>
    <row r="382" spans="2:76">
      <c r="B382" s="95"/>
      <c r="C382" s="95"/>
      <c r="D382" s="95"/>
      <c r="E382" s="95"/>
      <c r="F382" s="95"/>
      <c r="G382" s="95"/>
      <c r="BU382" s="111">
        <v>32</v>
      </c>
      <c r="BV382" s="111" t="s">
        <v>87</v>
      </c>
    </row>
    <row r="383" spans="2:76">
      <c r="B383" s="95"/>
      <c r="C383" s="95"/>
      <c r="D383" s="95"/>
      <c r="E383" s="95"/>
      <c r="F383" s="95"/>
      <c r="G383" s="95"/>
      <c r="BU383" s="111">
        <v>33</v>
      </c>
      <c r="BV383" s="111" t="s">
        <v>87</v>
      </c>
    </row>
    <row r="384" spans="2:76">
      <c r="B384" s="95"/>
      <c r="C384" s="95"/>
      <c r="D384" s="95"/>
      <c r="E384" s="95"/>
      <c r="F384" s="95"/>
      <c r="G384" s="95"/>
      <c r="BU384" s="111">
        <v>34</v>
      </c>
      <c r="BV384" s="111" t="s">
        <v>87</v>
      </c>
    </row>
    <row r="385" spans="2:74">
      <c r="B385" s="95"/>
      <c r="C385" s="95"/>
      <c r="D385" s="95"/>
      <c r="E385" s="95"/>
      <c r="F385" s="95"/>
      <c r="G385" s="95"/>
      <c r="BU385" s="111">
        <v>35</v>
      </c>
      <c r="BV385" s="111" t="s">
        <v>87</v>
      </c>
    </row>
    <row r="386" spans="2:74">
      <c r="B386" s="95"/>
      <c r="C386" s="95"/>
      <c r="D386" s="95"/>
      <c r="E386" s="95"/>
      <c r="F386" s="95"/>
      <c r="G386" s="95"/>
      <c r="BU386" s="111">
        <v>36</v>
      </c>
      <c r="BV386" s="111" t="s">
        <v>87</v>
      </c>
    </row>
    <row r="387" spans="2:74">
      <c r="B387" s="95"/>
      <c r="C387" s="95"/>
      <c r="D387" s="95"/>
      <c r="E387" s="95"/>
      <c r="F387" s="95"/>
      <c r="G387" s="95"/>
      <c r="BU387" s="111">
        <v>37</v>
      </c>
      <c r="BV387" s="111" t="s">
        <v>87</v>
      </c>
    </row>
    <row r="388" spans="2:74">
      <c r="B388" s="95"/>
      <c r="C388" s="95"/>
      <c r="D388" s="95"/>
      <c r="E388" s="95"/>
      <c r="F388" s="95"/>
      <c r="G388" s="95"/>
      <c r="BU388" s="111">
        <v>38</v>
      </c>
      <c r="BV388" s="111" t="s">
        <v>87</v>
      </c>
    </row>
    <row r="389" spans="2:74">
      <c r="B389" s="95"/>
      <c r="C389" s="95"/>
      <c r="D389" s="95"/>
      <c r="E389" s="95"/>
      <c r="F389" s="95"/>
      <c r="G389" s="95"/>
      <c r="BU389" s="111">
        <v>39</v>
      </c>
      <c r="BV389" s="111" t="s">
        <v>87</v>
      </c>
    </row>
    <row r="390" spans="2:74">
      <c r="B390" s="95"/>
      <c r="C390" s="95"/>
      <c r="D390" s="95"/>
      <c r="E390" s="95"/>
      <c r="F390" s="95"/>
      <c r="G390" s="95"/>
      <c r="BU390" s="111">
        <v>40</v>
      </c>
      <c r="BV390" s="111" t="s">
        <v>87</v>
      </c>
    </row>
    <row r="391" spans="2:74">
      <c r="B391" s="95"/>
      <c r="C391" s="95"/>
      <c r="D391" s="95"/>
      <c r="E391" s="95"/>
      <c r="F391" s="95"/>
      <c r="G391" s="95"/>
      <c r="BU391" s="111">
        <v>41</v>
      </c>
      <c r="BV391" s="111" t="s">
        <v>87</v>
      </c>
    </row>
    <row r="392" spans="2:74">
      <c r="B392" s="95"/>
      <c r="C392" s="95"/>
      <c r="D392" s="95"/>
      <c r="E392" s="95"/>
      <c r="F392" s="95"/>
      <c r="G392" s="95"/>
      <c r="BU392" s="111">
        <v>42</v>
      </c>
      <c r="BV392" s="111" t="s">
        <v>87</v>
      </c>
    </row>
    <row r="393" spans="2:74">
      <c r="B393" s="95"/>
      <c r="C393" s="95"/>
      <c r="D393" s="95"/>
      <c r="E393" s="95"/>
      <c r="F393" s="95"/>
      <c r="G393" s="95"/>
      <c r="BU393" s="111">
        <v>43</v>
      </c>
      <c r="BV393" s="111" t="s">
        <v>87</v>
      </c>
    </row>
    <row r="394" spans="2:74">
      <c r="B394" s="95"/>
      <c r="C394" s="95"/>
      <c r="D394" s="95"/>
      <c r="E394" s="95"/>
      <c r="F394" s="95"/>
      <c r="G394" s="95"/>
      <c r="BU394" s="111">
        <v>44</v>
      </c>
      <c r="BV394" s="111" t="s">
        <v>87</v>
      </c>
    </row>
    <row r="395" spans="2:74">
      <c r="B395" s="95"/>
      <c r="C395" s="95"/>
      <c r="D395" s="95"/>
      <c r="E395" s="95"/>
      <c r="F395" s="95"/>
      <c r="G395" s="95"/>
      <c r="BU395" s="111">
        <v>45</v>
      </c>
      <c r="BV395" s="111" t="s">
        <v>87</v>
      </c>
    </row>
    <row r="396" spans="2:74">
      <c r="B396" s="95"/>
      <c r="C396" s="95"/>
      <c r="D396" s="95"/>
      <c r="E396" s="95"/>
      <c r="F396" s="95"/>
      <c r="G396" s="95"/>
      <c r="BU396" s="111">
        <v>46</v>
      </c>
      <c r="BV396" s="111" t="s">
        <v>87</v>
      </c>
    </row>
    <row r="397" spans="2:74">
      <c r="B397" s="95"/>
      <c r="C397" s="95"/>
      <c r="D397" s="95"/>
      <c r="E397" s="95"/>
      <c r="F397" s="95"/>
      <c r="G397" s="95"/>
      <c r="BU397" s="111">
        <v>47</v>
      </c>
      <c r="BV397" s="111" t="s">
        <v>87</v>
      </c>
    </row>
    <row r="398" spans="2:74">
      <c r="B398" s="95"/>
      <c r="C398" s="95"/>
      <c r="D398" s="95"/>
      <c r="E398" s="95"/>
      <c r="F398" s="95"/>
      <c r="G398" s="95"/>
      <c r="BU398" s="111">
        <v>48</v>
      </c>
      <c r="BV398" s="111" t="s">
        <v>87</v>
      </c>
    </row>
    <row r="399" spans="2:74">
      <c r="B399" s="95"/>
      <c r="C399" s="95"/>
      <c r="D399" s="95"/>
      <c r="E399" s="95"/>
      <c r="F399" s="95"/>
      <c r="G399" s="95"/>
      <c r="BU399" s="111">
        <v>49</v>
      </c>
      <c r="BV399" s="111" t="s">
        <v>87</v>
      </c>
    </row>
    <row r="400" spans="2:74">
      <c r="B400" s="95"/>
      <c r="C400" s="95"/>
      <c r="D400" s="95"/>
      <c r="E400" s="95"/>
      <c r="F400" s="95"/>
      <c r="G400" s="95"/>
      <c r="BU400" s="111">
        <v>50</v>
      </c>
      <c r="BV400" s="111" t="s">
        <v>87</v>
      </c>
    </row>
    <row r="401" spans="2:74">
      <c r="B401" s="95"/>
      <c r="C401" s="95"/>
      <c r="D401" s="95"/>
      <c r="E401" s="95"/>
      <c r="F401" s="95"/>
      <c r="G401" s="95"/>
      <c r="BU401" s="111">
        <v>51</v>
      </c>
      <c r="BV401" s="111" t="s">
        <v>87</v>
      </c>
    </row>
    <row r="402" spans="2:74">
      <c r="B402" s="95"/>
      <c r="C402" s="95"/>
      <c r="D402" s="95"/>
      <c r="E402" s="95"/>
      <c r="F402" s="95"/>
      <c r="G402" s="95"/>
      <c r="BU402" s="111">
        <v>52</v>
      </c>
      <c r="BV402" s="111" t="s">
        <v>87</v>
      </c>
    </row>
    <row r="403" spans="2:74">
      <c r="B403" s="95"/>
      <c r="C403" s="95"/>
      <c r="D403" s="95"/>
      <c r="E403" s="95"/>
      <c r="F403" s="95"/>
      <c r="G403" s="95"/>
      <c r="BU403" s="111">
        <v>53</v>
      </c>
      <c r="BV403" s="111" t="s">
        <v>87</v>
      </c>
    </row>
    <row r="404" spans="2:74">
      <c r="B404" s="95"/>
      <c r="C404" s="95"/>
      <c r="D404" s="95"/>
      <c r="E404" s="95"/>
      <c r="F404" s="95"/>
      <c r="G404" s="95"/>
      <c r="BU404" s="111">
        <v>54</v>
      </c>
      <c r="BV404" s="111" t="s">
        <v>87</v>
      </c>
    </row>
    <row r="405" spans="2:74">
      <c r="B405" s="95"/>
      <c r="C405" s="95"/>
      <c r="D405" s="95"/>
      <c r="E405" s="95"/>
      <c r="F405" s="95"/>
      <c r="G405" s="95"/>
      <c r="BU405" s="111">
        <v>55</v>
      </c>
      <c r="BV405" s="111" t="s">
        <v>87</v>
      </c>
    </row>
    <row r="406" spans="2:74">
      <c r="B406" s="95"/>
      <c r="C406" s="95"/>
      <c r="D406" s="95"/>
      <c r="E406" s="95"/>
      <c r="F406" s="95"/>
      <c r="G406" s="95"/>
      <c r="BU406" s="111">
        <v>56</v>
      </c>
      <c r="BV406" s="111" t="s">
        <v>87</v>
      </c>
    </row>
    <row r="407" spans="2:74">
      <c r="B407" s="95"/>
      <c r="C407" s="95"/>
      <c r="D407" s="95"/>
      <c r="E407" s="95"/>
      <c r="F407" s="95"/>
      <c r="G407" s="95"/>
      <c r="BU407" s="111">
        <v>57</v>
      </c>
      <c r="BV407" s="111" t="s">
        <v>87</v>
      </c>
    </row>
    <row r="408" spans="2:74">
      <c r="B408" s="95"/>
      <c r="C408" s="95"/>
      <c r="D408" s="95"/>
      <c r="E408" s="95"/>
      <c r="F408" s="95"/>
      <c r="G408" s="95"/>
      <c r="BU408" s="111">
        <v>58</v>
      </c>
      <c r="BV408" s="111" t="s">
        <v>87</v>
      </c>
    </row>
    <row r="409" spans="2:74">
      <c r="B409" s="95"/>
      <c r="C409" s="95"/>
      <c r="D409" s="95"/>
      <c r="E409" s="95"/>
      <c r="F409" s="95"/>
      <c r="G409" s="95"/>
      <c r="BU409" s="111">
        <v>59</v>
      </c>
      <c r="BV409" s="111" t="s">
        <v>87</v>
      </c>
    </row>
    <row r="410" spans="2:74">
      <c r="B410" s="95"/>
      <c r="C410" s="95"/>
      <c r="D410" s="95"/>
      <c r="E410" s="95"/>
      <c r="F410" s="95"/>
      <c r="G410" s="95"/>
      <c r="BU410" s="111">
        <v>60</v>
      </c>
      <c r="BV410" s="111" t="s">
        <v>87</v>
      </c>
    </row>
    <row r="411" spans="2:74">
      <c r="B411" s="95"/>
      <c r="C411" s="95"/>
      <c r="D411" s="95"/>
      <c r="E411" s="95"/>
      <c r="F411" s="95"/>
      <c r="G411" s="95"/>
      <c r="BU411" s="111">
        <v>61</v>
      </c>
      <c r="BV411" s="111" t="s">
        <v>87</v>
      </c>
    </row>
    <row r="412" spans="2:74">
      <c r="B412" s="95"/>
      <c r="C412" s="95"/>
      <c r="D412" s="95"/>
      <c r="E412" s="95"/>
      <c r="F412" s="95"/>
      <c r="G412" s="95"/>
      <c r="BU412" s="111">
        <v>62</v>
      </c>
      <c r="BV412" s="111" t="s">
        <v>87</v>
      </c>
    </row>
    <row r="413" spans="2:74">
      <c r="B413" s="95"/>
      <c r="C413" s="95"/>
      <c r="D413" s="95"/>
      <c r="E413" s="95"/>
      <c r="F413" s="95"/>
      <c r="G413" s="95"/>
      <c r="BU413" s="111">
        <v>63</v>
      </c>
      <c r="BV413" s="111" t="s">
        <v>87</v>
      </c>
    </row>
    <row r="414" spans="2:74">
      <c r="B414" s="95"/>
      <c r="C414" s="95"/>
      <c r="D414" s="95"/>
      <c r="E414" s="95"/>
      <c r="F414" s="95"/>
      <c r="G414" s="95"/>
      <c r="BU414" s="111">
        <v>64</v>
      </c>
      <c r="BV414" s="111" t="s">
        <v>87</v>
      </c>
    </row>
    <row r="415" spans="2:74">
      <c r="B415" s="95"/>
      <c r="C415" s="95"/>
      <c r="D415" s="95"/>
      <c r="E415" s="95"/>
      <c r="F415" s="95"/>
      <c r="G415" s="95"/>
      <c r="BU415" s="111">
        <v>65</v>
      </c>
      <c r="BV415" s="111" t="s">
        <v>88</v>
      </c>
    </row>
    <row r="416" spans="2:74">
      <c r="B416" s="95"/>
      <c r="C416" s="95"/>
      <c r="D416" s="95"/>
      <c r="E416" s="95"/>
      <c r="F416" s="95"/>
      <c r="G416" s="95"/>
      <c r="BU416" s="111">
        <v>66</v>
      </c>
      <c r="BV416" s="111" t="s">
        <v>88</v>
      </c>
    </row>
    <row r="417" spans="2:74">
      <c r="B417" s="95"/>
      <c r="C417" s="95"/>
      <c r="D417" s="95"/>
      <c r="E417" s="95"/>
      <c r="F417" s="95"/>
      <c r="G417" s="95"/>
      <c r="BU417" s="111">
        <v>67</v>
      </c>
      <c r="BV417" s="111" t="s">
        <v>88</v>
      </c>
    </row>
    <row r="418" spans="2:74">
      <c r="B418" s="95"/>
      <c r="C418" s="95"/>
      <c r="D418" s="95"/>
      <c r="E418" s="95"/>
      <c r="F418" s="95"/>
      <c r="G418" s="95"/>
      <c r="BU418" s="111">
        <v>68</v>
      </c>
      <c r="BV418" s="111" t="s">
        <v>88</v>
      </c>
    </row>
    <row r="419" spans="2:74">
      <c r="B419" s="95"/>
      <c r="C419" s="95"/>
      <c r="D419" s="95"/>
      <c r="E419" s="95"/>
      <c r="F419" s="95"/>
      <c r="G419" s="95"/>
      <c r="BU419" s="111">
        <v>69</v>
      </c>
      <c r="BV419" s="111" t="s">
        <v>88</v>
      </c>
    </row>
    <row r="420" spans="2:74">
      <c r="B420" s="95"/>
      <c r="C420" s="95"/>
      <c r="D420" s="95"/>
      <c r="E420" s="95"/>
      <c r="F420" s="95"/>
      <c r="G420" s="95"/>
      <c r="BU420" s="111">
        <v>70</v>
      </c>
      <c r="BV420" s="111" t="s">
        <v>88</v>
      </c>
    </row>
    <row r="421" spans="2:74">
      <c r="B421" s="95"/>
      <c r="C421" s="95"/>
      <c r="D421" s="95"/>
      <c r="E421" s="95"/>
      <c r="F421" s="95"/>
      <c r="G421" s="95"/>
      <c r="BU421" s="111">
        <v>71</v>
      </c>
      <c r="BV421" s="111" t="s">
        <v>88</v>
      </c>
    </row>
    <row r="422" spans="2:74">
      <c r="B422" s="95"/>
      <c r="C422" s="95"/>
      <c r="D422" s="95"/>
      <c r="E422" s="95"/>
      <c r="F422" s="95"/>
      <c r="G422" s="95"/>
      <c r="BU422" s="111">
        <v>72</v>
      </c>
      <c r="BV422" s="111" t="s">
        <v>88</v>
      </c>
    </row>
    <row r="423" spans="2:74">
      <c r="B423" s="95"/>
      <c r="C423" s="95"/>
      <c r="D423" s="95"/>
      <c r="E423" s="95"/>
      <c r="F423" s="95"/>
      <c r="G423" s="95"/>
      <c r="BU423" s="111">
        <v>73</v>
      </c>
      <c r="BV423" s="111" t="s">
        <v>88</v>
      </c>
    </row>
    <row r="424" spans="2:74">
      <c r="B424" s="95"/>
      <c r="C424" s="95"/>
      <c r="D424" s="95"/>
      <c r="E424" s="95"/>
      <c r="F424" s="95"/>
      <c r="G424" s="95"/>
      <c r="BU424" s="111">
        <v>74</v>
      </c>
      <c r="BV424" s="111" t="s">
        <v>88</v>
      </c>
    </row>
    <row r="425" spans="2:74">
      <c r="B425" s="95"/>
      <c r="C425" s="95"/>
      <c r="D425" s="95"/>
      <c r="E425" s="95"/>
      <c r="F425" s="95"/>
      <c r="G425" s="95"/>
      <c r="BU425" s="111">
        <v>75</v>
      </c>
      <c r="BV425" s="111" t="s">
        <v>88</v>
      </c>
    </row>
    <row r="426" spans="2:74">
      <c r="B426" s="95"/>
      <c r="C426" s="95"/>
      <c r="D426" s="95"/>
      <c r="E426" s="95"/>
      <c r="F426" s="95"/>
      <c r="G426" s="95"/>
      <c r="BU426" s="111">
        <v>76</v>
      </c>
      <c r="BV426" s="111" t="s">
        <v>88</v>
      </c>
    </row>
    <row r="427" spans="2:74">
      <c r="B427" s="95"/>
      <c r="C427" s="95"/>
      <c r="D427" s="95"/>
      <c r="E427" s="95"/>
      <c r="F427" s="95"/>
      <c r="G427" s="95"/>
      <c r="BU427" s="111">
        <v>77</v>
      </c>
      <c r="BV427" s="111" t="s">
        <v>88</v>
      </c>
    </row>
    <row r="428" spans="2:74">
      <c r="B428" s="95"/>
      <c r="C428" s="95"/>
      <c r="D428" s="95"/>
      <c r="E428" s="95"/>
      <c r="F428" s="95"/>
      <c r="G428" s="95"/>
      <c r="BU428" s="111">
        <v>78</v>
      </c>
      <c r="BV428" s="111" t="s">
        <v>88</v>
      </c>
    </row>
    <row r="429" spans="2:74">
      <c r="B429" s="95"/>
      <c r="C429" s="95"/>
      <c r="D429" s="95"/>
      <c r="E429" s="95"/>
      <c r="F429" s="95"/>
      <c r="G429" s="95"/>
      <c r="BU429" s="111">
        <v>79</v>
      </c>
      <c r="BV429" s="111" t="s">
        <v>88</v>
      </c>
    </row>
    <row r="430" spans="2:74">
      <c r="B430" s="95"/>
      <c r="C430" s="95"/>
      <c r="D430" s="95"/>
      <c r="E430" s="95"/>
      <c r="F430" s="95"/>
      <c r="G430" s="95"/>
      <c r="BU430" s="111">
        <v>80</v>
      </c>
      <c r="BV430" s="111" t="s">
        <v>88</v>
      </c>
    </row>
    <row r="431" spans="2:74">
      <c r="B431" s="95"/>
      <c r="C431" s="95"/>
      <c r="D431" s="95"/>
      <c r="E431" s="95"/>
      <c r="F431" s="95"/>
      <c r="G431" s="95"/>
      <c r="BU431" s="111">
        <v>81</v>
      </c>
      <c r="BV431" s="111" t="s">
        <v>88</v>
      </c>
    </row>
    <row r="432" spans="2:74">
      <c r="B432" s="95"/>
      <c r="C432" s="95"/>
      <c r="D432" s="95"/>
      <c r="E432" s="95"/>
      <c r="F432" s="95"/>
      <c r="G432" s="95"/>
      <c r="BU432" s="111">
        <v>82</v>
      </c>
      <c r="BV432" s="111" t="s">
        <v>88</v>
      </c>
    </row>
    <row r="433" spans="2:74">
      <c r="B433" s="95"/>
      <c r="C433" s="95"/>
      <c r="D433" s="95"/>
      <c r="E433" s="95"/>
      <c r="F433" s="95"/>
      <c r="G433" s="95"/>
      <c r="BU433" s="111">
        <v>83</v>
      </c>
      <c r="BV433" s="111" t="s">
        <v>88</v>
      </c>
    </row>
    <row r="434" spans="2:74">
      <c r="B434" s="95"/>
      <c r="C434" s="95"/>
      <c r="D434" s="95"/>
      <c r="E434" s="95"/>
      <c r="F434" s="95"/>
      <c r="G434" s="95"/>
      <c r="BU434" s="111">
        <v>84</v>
      </c>
      <c r="BV434" s="111" t="s">
        <v>88</v>
      </c>
    </row>
    <row r="435" spans="2:74">
      <c r="B435" s="95"/>
      <c r="C435" s="95"/>
      <c r="D435" s="95"/>
      <c r="E435" s="95"/>
      <c r="F435" s="95"/>
      <c r="G435" s="95"/>
      <c r="BU435" s="111">
        <v>85</v>
      </c>
      <c r="BV435" s="111" t="s">
        <v>88</v>
      </c>
    </row>
    <row r="436" spans="2:74">
      <c r="B436" s="95"/>
      <c r="C436" s="95"/>
      <c r="D436" s="95"/>
      <c r="E436" s="95"/>
      <c r="F436" s="95"/>
      <c r="G436" s="95"/>
      <c r="BU436" s="111">
        <v>86</v>
      </c>
      <c r="BV436" s="111" t="s">
        <v>88</v>
      </c>
    </row>
    <row r="437" spans="2:74">
      <c r="B437" s="95"/>
      <c r="C437" s="95"/>
      <c r="D437" s="95"/>
      <c r="E437" s="95"/>
      <c r="F437" s="95"/>
      <c r="G437" s="95"/>
      <c r="BU437" s="111">
        <v>87</v>
      </c>
      <c r="BV437" s="111" t="s">
        <v>88</v>
      </c>
    </row>
    <row r="438" spans="2:74">
      <c r="B438" s="95"/>
      <c r="C438" s="95"/>
      <c r="D438" s="95"/>
      <c r="E438" s="95"/>
      <c r="F438" s="95"/>
      <c r="G438" s="95"/>
      <c r="BU438" s="111">
        <v>88</v>
      </c>
      <c r="BV438" s="111" t="s">
        <v>88</v>
      </c>
    </row>
    <row r="439" spans="2:74">
      <c r="B439" s="95"/>
      <c r="C439" s="95"/>
      <c r="D439" s="95"/>
      <c r="E439" s="95"/>
      <c r="F439" s="95"/>
      <c r="G439" s="95"/>
      <c r="BU439" s="111">
        <v>89</v>
      </c>
      <c r="BV439" s="111" t="s">
        <v>88</v>
      </c>
    </row>
    <row r="440" spans="2:74">
      <c r="B440" s="95"/>
      <c r="C440" s="95"/>
      <c r="D440" s="95"/>
      <c r="E440" s="95"/>
      <c r="F440" s="95"/>
      <c r="G440" s="95"/>
      <c r="BU440" s="111">
        <v>90</v>
      </c>
      <c r="BV440" s="111" t="s">
        <v>88</v>
      </c>
    </row>
    <row r="441" spans="2:74">
      <c r="B441" s="95"/>
      <c r="C441" s="95"/>
      <c r="D441" s="95"/>
      <c r="E441" s="95"/>
      <c r="F441" s="95"/>
      <c r="G441" s="95"/>
      <c r="BU441" s="111">
        <v>91</v>
      </c>
      <c r="BV441" s="111" t="s">
        <v>89</v>
      </c>
    </row>
    <row r="442" spans="2:74">
      <c r="B442" s="95"/>
      <c r="C442" s="95"/>
      <c r="D442" s="95"/>
      <c r="E442" s="95"/>
      <c r="F442" s="95"/>
      <c r="G442" s="95"/>
      <c r="BU442" s="111">
        <v>92</v>
      </c>
      <c r="BV442" s="111" t="s">
        <v>89</v>
      </c>
    </row>
    <row r="443" spans="2:74">
      <c r="B443" s="95"/>
      <c r="C443" s="95"/>
      <c r="D443" s="95"/>
      <c r="E443" s="95"/>
      <c r="F443" s="95"/>
      <c r="G443" s="95"/>
      <c r="BU443" s="111">
        <v>93</v>
      </c>
      <c r="BV443" s="111" t="s">
        <v>89</v>
      </c>
    </row>
    <row r="444" spans="2:74">
      <c r="B444" s="95"/>
      <c r="C444" s="95"/>
      <c r="D444" s="95"/>
      <c r="E444" s="95"/>
      <c r="F444" s="95"/>
      <c r="G444" s="95"/>
      <c r="BU444" s="111">
        <v>94</v>
      </c>
      <c r="BV444" s="111" t="s">
        <v>89</v>
      </c>
    </row>
    <row r="445" spans="2:74">
      <c r="B445" s="95"/>
      <c r="C445" s="95"/>
      <c r="D445" s="95"/>
      <c r="E445" s="95"/>
      <c r="F445" s="95"/>
      <c r="G445" s="95"/>
      <c r="BU445" s="111">
        <v>95</v>
      </c>
      <c r="BV445" s="111" t="s">
        <v>89</v>
      </c>
    </row>
    <row r="446" spans="2:74">
      <c r="B446" s="95"/>
      <c r="C446" s="95"/>
      <c r="D446" s="95"/>
      <c r="E446" s="95"/>
      <c r="F446" s="95"/>
      <c r="G446" s="95"/>
      <c r="BU446" s="111">
        <v>96</v>
      </c>
      <c r="BV446" s="111" t="s">
        <v>89</v>
      </c>
    </row>
    <row r="447" spans="2:74">
      <c r="B447" s="95"/>
      <c r="C447" s="95"/>
      <c r="D447" s="95"/>
      <c r="E447" s="95"/>
      <c r="F447" s="95"/>
      <c r="G447" s="95"/>
      <c r="BU447" s="111">
        <v>97</v>
      </c>
      <c r="BV447" s="111" t="s">
        <v>89</v>
      </c>
    </row>
    <row r="448" spans="2:74">
      <c r="B448" s="95"/>
      <c r="C448" s="95"/>
      <c r="D448" s="95"/>
      <c r="E448" s="95"/>
      <c r="F448" s="95"/>
      <c r="G448" s="95"/>
      <c r="BU448" s="111">
        <v>98</v>
      </c>
      <c r="BV448" s="111" t="s">
        <v>89</v>
      </c>
    </row>
    <row r="449" spans="2:74">
      <c r="B449" s="95"/>
      <c r="C449" s="95"/>
      <c r="D449" s="95"/>
      <c r="E449" s="95"/>
      <c r="F449" s="95"/>
      <c r="G449" s="95"/>
      <c r="BU449" s="111">
        <v>99</v>
      </c>
      <c r="BV449" s="111" t="s">
        <v>89</v>
      </c>
    </row>
    <row r="450" spans="2:74">
      <c r="B450" s="95"/>
      <c r="C450" s="95"/>
      <c r="D450" s="95"/>
      <c r="E450" s="95"/>
      <c r="F450" s="95"/>
      <c r="G450" s="95"/>
      <c r="BU450" s="111">
        <v>100</v>
      </c>
      <c r="BV450" s="111" t="s">
        <v>89</v>
      </c>
    </row>
    <row r="451" spans="2:74">
      <c r="B451" s="95"/>
      <c r="C451" s="95"/>
      <c r="D451" s="95"/>
      <c r="E451" s="95"/>
      <c r="F451" s="95"/>
      <c r="G451" s="95"/>
    </row>
    <row r="452" spans="2:74">
      <c r="B452" s="95"/>
      <c r="C452" s="95"/>
      <c r="D452" s="95"/>
      <c r="E452" s="95"/>
      <c r="F452" s="95"/>
      <c r="G452" s="95"/>
    </row>
  </sheetData>
  <sheetProtection algorithmName="SHA-512" hashValue="RSbY7vQHkHdWkFlRmlGMFilfmigwbA/+oVgyvmuqhPpZiw6OLthl4UK7iDOF12BROf+e8Mfe7mdWjYL2XsscNQ==" saltValue="PvBqw7RUWmDZMnV/0hxDXQ==" spinCount="100000" sheet="1" formatRows="0" sort="0" autoFilter="0" pivotTables="0"/>
  <dataConsolidate/>
  <mergeCells count="63">
    <mergeCell ref="I20:I22"/>
    <mergeCell ref="AL20:AL22"/>
    <mergeCell ref="BP359:BR359"/>
    <mergeCell ref="BP358:BR358"/>
    <mergeCell ref="BO355:BR355"/>
    <mergeCell ref="BP356:BR356"/>
    <mergeCell ref="BP357:BR357"/>
    <mergeCell ref="AJ20:AJ22"/>
    <mergeCell ref="AE20:AE22"/>
    <mergeCell ref="P20:P22"/>
    <mergeCell ref="Q20:W20"/>
    <mergeCell ref="Q21:R21"/>
    <mergeCell ref="M20:M22"/>
    <mergeCell ref="O20:O22"/>
    <mergeCell ref="H16:L16"/>
    <mergeCell ref="H9:L9"/>
    <mergeCell ref="B20:B22"/>
    <mergeCell ref="P1:AW1"/>
    <mergeCell ref="BZ349:CA349"/>
    <mergeCell ref="J19:AJ19"/>
    <mergeCell ref="N20:N22"/>
    <mergeCell ref="L20:L22"/>
    <mergeCell ref="AK20:AK22"/>
    <mergeCell ref="BQ349:BR349"/>
    <mergeCell ref="BO349:BP349"/>
    <mergeCell ref="B1:O1"/>
    <mergeCell ref="AV20:AV22"/>
    <mergeCell ref="AG20:AG22"/>
    <mergeCell ref="AI20:AI22"/>
    <mergeCell ref="H26:J28"/>
    <mergeCell ref="B26:D28"/>
    <mergeCell ref="E26:G28"/>
    <mergeCell ref="C21:C22"/>
    <mergeCell ref="B19:H19"/>
    <mergeCell ref="D4:F4"/>
    <mergeCell ref="D5:F5"/>
    <mergeCell ref="C20:G20"/>
    <mergeCell ref="H20:H22"/>
    <mergeCell ref="D6:L6"/>
    <mergeCell ref="F8:L8"/>
    <mergeCell ref="H13:L13"/>
    <mergeCell ref="J20:K22"/>
    <mergeCell ref="D21:E21"/>
    <mergeCell ref="F21:G21"/>
    <mergeCell ref="B18:J18"/>
    <mergeCell ref="H14:L14"/>
    <mergeCell ref="AE16:AJ16"/>
    <mergeCell ref="Y21:Y22"/>
    <mergeCell ref="AA21:AA22"/>
    <mergeCell ref="AB21:AB22"/>
    <mergeCell ref="AC21:AC22"/>
    <mergeCell ref="AD21:AD22"/>
    <mergeCell ref="X20:AD20"/>
    <mergeCell ref="Z21:Z22"/>
    <mergeCell ref="X21:X22"/>
    <mergeCell ref="AF20:AF22"/>
    <mergeCell ref="AB17:AL17"/>
    <mergeCell ref="AH20:AH22"/>
    <mergeCell ref="H15:L15"/>
    <mergeCell ref="H12:L12"/>
    <mergeCell ref="H11:L11"/>
    <mergeCell ref="H10:L10"/>
    <mergeCell ref="AE14:AJ14"/>
  </mergeCells>
  <phoneticPr fontId="0" type="noConversion"/>
  <conditionalFormatting sqref="AN7:AN13 AN17 AK20:AK22 AV20:AV22 AK14:AK15">
    <cfRule type="cellIs" dxfId="36" priority="87" stopIfTrue="1" operator="between">
      <formula>31</formula>
      <formula>60</formula>
    </cfRule>
    <cfRule type="cellIs" dxfId="35" priority="88" stopIfTrue="1" operator="between">
      <formula>21</formula>
      <formula>30</formula>
    </cfRule>
    <cfRule type="cellIs" dxfId="34" priority="89" stopIfTrue="1" operator="between">
      <formula>11</formula>
      <formula>20</formula>
    </cfRule>
  </conditionalFormatting>
  <conditionalFormatting sqref="AN17 AN7:AN13">
    <cfRule type="cellIs" dxfId="33" priority="90" stopIfTrue="1" operator="between">
      <formula>16</formula>
      <formula>25</formula>
    </cfRule>
  </conditionalFormatting>
  <conditionalFormatting sqref="AN17 AN7:AN13">
    <cfRule type="cellIs" dxfId="32" priority="91" stopIfTrue="1" operator="between">
      <formula>3</formula>
      <formula>5.99</formula>
    </cfRule>
    <cfRule type="cellIs" dxfId="31" priority="92" stopIfTrue="1" operator="between">
      <formula>0</formula>
      <formula>2.99</formula>
    </cfRule>
    <cfRule type="cellIs" dxfId="30" priority="93" stopIfTrue="1" operator="between">
      <formula>6</formula>
      <formula>9.99</formula>
    </cfRule>
  </conditionalFormatting>
  <conditionalFormatting sqref="N26:O65407">
    <cfRule type="cellIs" dxfId="29" priority="101" stopIfTrue="1" operator="between">
      <formula>21</formula>
      <formula>30</formula>
    </cfRule>
  </conditionalFormatting>
  <conditionalFormatting sqref="J23:J24">
    <cfRule type="cellIs" dxfId="28" priority="36" stopIfTrue="1" operator="equal">
      <formula>"CASI SEGURO"</formula>
    </cfRule>
    <cfRule type="cellIs" dxfId="27" priority="37" stopIfTrue="1" operator="equal">
      <formula>"PROBABLE"</formula>
    </cfRule>
    <cfRule type="cellIs" dxfId="26" priority="38" stopIfTrue="1" operator="equal">
      <formula>"POSIBLE"</formula>
    </cfRule>
    <cfRule type="cellIs" dxfId="25" priority="39" stopIfTrue="1" operator="equal">
      <formula>"IMPROBABLE"</formula>
    </cfRule>
    <cfRule type="cellIs" dxfId="24" priority="40" stopIfTrue="1" operator="equal">
      <formula>"RARO"</formula>
    </cfRule>
  </conditionalFormatting>
  <conditionalFormatting sqref="L23:L24">
    <cfRule type="cellIs" dxfId="23" priority="31" stopIfTrue="1" operator="equal">
      <formula>"CATASTRÓFICO"</formula>
    </cfRule>
    <cfRule type="cellIs" dxfId="22" priority="32" stopIfTrue="1" operator="equal">
      <formula>"MAYOR"</formula>
    </cfRule>
    <cfRule type="cellIs" dxfId="21" priority="33" stopIfTrue="1" operator="equal">
      <formula>"MODERADO"</formula>
    </cfRule>
    <cfRule type="cellIs" dxfId="20" priority="34" stopIfTrue="1" operator="equal">
      <formula>"MENOR"</formula>
    </cfRule>
    <cfRule type="cellIs" dxfId="19" priority="35" stopIfTrue="1" operator="equal">
      <formula>"MÍNIMO"</formula>
    </cfRule>
  </conditionalFormatting>
  <conditionalFormatting sqref="Y23:AA24">
    <cfRule type="containsText" dxfId="18" priority="13" stopIfTrue="1" operator="containsText" text="Fuerte">
      <formula>NOT(ISERROR(SEARCH("Fuerte",Y23)))</formula>
    </cfRule>
    <cfRule type="containsText" dxfId="17" priority="14" stopIfTrue="1" operator="containsText" text="Moderado">
      <formula>NOT(ISERROR(SEARCH("Moderado",Y23)))</formula>
    </cfRule>
    <cfRule type="containsText" dxfId="16" priority="15" stopIfTrue="1" operator="containsText" text="Débil">
      <formula>NOT(ISERROR(SEARCH("Débil",Y23)))</formula>
    </cfRule>
  </conditionalFormatting>
  <conditionalFormatting sqref="O23:O24 AJ23:AJ24">
    <cfRule type="cellIs" dxfId="15" priority="26" stopIfTrue="1" operator="equal">
      <formula>"INACEPTABLE"</formula>
    </cfRule>
    <cfRule type="cellIs" dxfId="14" priority="27" stopIfTrue="1" operator="equal">
      <formula>"ALTO"</formula>
    </cfRule>
    <cfRule type="cellIs" dxfId="13" priority="28" stopIfTrue="1" operator="equal">
      <formula>"MODERADO"</formula>
    </cfRule>
    <cfRule type="cellIs" dxfId="12" priority="29" stopIfTrue="1" operator="equal">
      <formula>"TOLERABLE"</formula>
    </cfRule>
    <cfRule type="cellIs" dxfId="11" priority="30" stopIfTrue="1" operator="equal">
      <formula>"ACEPTABLE"</formula>
    </cfRule>
  </conditionalFormatting>
  <conditionalFormatting sqref="AL20:AL22">
    <cfRule type="cellIs" dxfId="10" priority="6" stopIfTrue="1" operator="between">
      <formula>31</formula>
      <formula>60</formula>
    </cfRule>
    <cfRule type="cellIs" dxfId="9" priority="7" stopIfTrue="1" operator="between">
      <formula>21</formula>
      <formula>30</formula>
    </cfRule>
    <cfRule type="cellIs" dxfId="8" priority="8" stopIfTrue="1" operator="between">
      <formula>11</formula>
      <formula>20</formula>
    </cfRule>
  </conditionalFormatting>
  <conditionalFormatting sqref="AK16">
    <cfRule type="cellIs" dxfId="7" priority="1" stopIfTrue="1" operator="equal">
      <formula>"INACEPTABLE"</formula>
    </cfRule>
    <cfRule type="cellIs" dxfId="6" priority="2" stopIfTrue="1" operator="equal">
      <formula>"ALTO"</formula>
    </cfRule>
    <cfRule type="cellIs" dxfId="5" priority="3" stopIfTrue="1" operator="equal">
      <formula>"MODERADO"</formula>
    </cfRule>
    <cfRule type="cellIs" dxfId="4" priority="4" stopIfTrue="1" operator="equal">
      <formula>"TOLERABLE"</formula>
    </cfRule>
    <cfRule type="cellIs" dxfId="3" priority="5" stopIfTrue="1" operator="equal">
      <formula>"ACEPTABLE"</formula>
    </cfRule>
  </conditionalFormatting>
  <dataValidations count="16">
    <dataValidation type="list" allowBlank="1" showInputMessage="1" showErrorMessage="1" sqref="H23:H24" xr:uid="{00000000-0002-0000-0100-000001000000}">
      <formula1>nivelorgriesgo</formula1>
    </dataValidation>
    <dataValidation type="list" allowBlank="1" showInputMessage="1" showErrorMessage="1" sqref="J23:J24" xr:uid="{00000000-0002-0000-0100-000002000000}">
      <formula1>$BO$350:$BO$354</formula1>
    </dataValidation>
    <dataValidation type="list" allowBlank="1" showInputMessage="1" showErrorMessage="1" sqref="L23:L24" xr:uid="{00000000-0002-0000-0100-000003000000}">
      <formula1>$BQ$350:$BQ$354</formula1>
    </dataValidation>
    <dataValidation type="list" allowBlank="1" showInputMessage="1" showErrorMessage="1" sqref="AG4:AI4 D4:F4" xr:uid="{00000000-0002-0000-0100-000004000000}">
      <formula1>$BN$354:$BN$374</formula1>
    </dataValidation>
    <dataValidation type="list" allowBlank="1" showInputMessage="1" showErrorMessage="1" sqref="F24" xr:uid="{00000000-0002-0000-0100-000006000000}">
      <formula1>$BM$350:$BM$357</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22:F22" xr:uid="{00000000-0002-0000-0100-000007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22" xr:uid="{00000000-0002-0000-0100-000008000000}"/>
    <dataValidation type="list" allowBlank="1" showInputMessage="1" showErrorMessage="1" sqref="F23" xr:uid="{00000000-0002-0000-0100-000009000000}">
      <formula1>$BM$350:$BM$354</formula1>
    </dataValidation>
    <dataValidation type="list" allowBlank="1" showInputMessage="1" showErrorMessage="1" sqref="D23:D24" xr:uid="{00000000-0002-0000-0100-00000A000000}">
      <formula1>$BL$350:$BL$354</formula1>
    </dataValidation>
    <dataValidation type="list" allowBlank="1" showInputMessage="1" showErrorMessage="1" sqref="T23:T24" xr:uid="{00000000-0002-0000-0100-00000B000000}">
      <formula1>"Prevenir,Detectar,No es un control"</formula1>
    </dataValidation>
    <dataValidation type="list" allowBlank="1" showInputMessage="1" showErrorMessage="1" sqref="Q23:S24 U23:V24" xr:uid="{00000000-0002-0000-0100-00000C000000}">
      <formula1>"SI, NO"</formula1>
    </dataValidation>
    <dataValidation type="list" allowBlank="1" showInputMessage="1" showErrorMessage="1" sqref="W23:W24" xr:uid="{00000000-0002-0000-0100-00000D000000}">
      <formula1>"Completa,Incompleta,No existe"</formula1>
    </dataValidation>
    <dataValidation type="list" allowBlank="1" showInputMessage="1" showErrorMessage="1" sqref="Z23:Z24" xr:uid="{00000000-0002-0000-0100-00000E000000}">
      <formula1>"Fuerte, Moderado, Débil"</formula1>
    </dataValidation>
    <dataValidation type="list" allowBlank="1" showInputMessage="1" showErrorMessage="1" sqref="AC23:AD24" xr:uid="{00000000-0002-0000-0100-00000F000000}">
      <formula1>"Directamente, Indirectamente, No disminuye"</formula1>
    </dataValidation>
    <dataValidation type="list" allowBlank="1" showInputMessage="1" showErrorMessage="1" sqref="I23:I24" xr:uid="{587A66FD-E483-4C2D-A3A4-592BC0A89710}">
      <formula1>"Calidad, Buen Nombre y reputación, Seguridad digital, Ambientales"</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P23:P27" xr:uid="{00000000-0002-0000-0100-000005000000}"/>
  </dataValidations>
  <printOptions horizontalCentered="1" verticalCentered="1"/>
  <pageMargins left="0.31496062992125984" right="0.27559055118110237" top="1.3385826771653544" bottom="0.15748031496062992" header="0.15748031496062992" footer="0"/>
  <pageSetup paperSize="5" scale="50" orientation="landscape" r:id="rId1"/>
  <headerFooter alignWithMargins="0">
    <oddFooter>&amp;R&amp;8PLE-PIN-F001
Versión:3
Vigencia: 24 de mayo de    2019
&amp;P de &amp;P</oddFooter>
  </headerFooter>
  <ignoredErrors>
    <ignoredError sqref="B23 B24 X2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AY68"/>
  <sheetViews>
    <sheetView zoomScale="85" workbookViewId="0">
      <selection activeCell="F39" sqref="F39:G39"/>
    </sheetView>
  </sheetViews>
  <sheetFormatPr baseColWidth="10" defaultColWidth="0" defaultRowHeight="12.75"/>
  <cols>
    <col min="1" max="1" width="11.42578125" customWidth="1"/>
    <col min="2" max="2" width="7.42578125" customWidth="1"/>
    <col min="3" max="3" width="17" customWidth="1"/>
    <col min="4" max="13" width="9.85546875" customWidth="1"/>
    <col min="14" max="16" width="11.42578125" customWidth="1"/>
    <col min="17" max="17" width="14.140625" customWidth="1"/>
    <col min="18" max="27" width="12" customWidth="1"/>
    <col min="28" max="28" width="13" customWidth="1"/>
    <col min="29" max="29" width="12.7109375" customWidth="1"/>
    <col min="30" max="36" width="12" customWidth="1"/>
    <col min="37" max="37" width="12.28515625" customWidth="1"/>
  </cols>
  <sheetData>
    <row r="1" spans="1:51" ht="12.75" customHeight="1">
      <c r="A1" s="294" t="s">
        <v>163</v>
      </c>
      <c r="B1" s="294"/>
      <c r="C1" s="294"/>
      <c r="D1" s="294"/>
      <c r="E1" s="294"/>
      <c r="F1" s="294"/>
      <c r="G1" s="294"/>
      <c r="H1" s="294"/>
      <c r="I1" s="294"/>
      <c r="J1" s="294"/>
      <c r="K1" s="294"/>
      <c r="L1" s="294"/>
      <c r="M1" s="294"/>
      <c r="N1" s="294"/>
      <c r="O1" s="27"/>
      <c r="P1" s="27"/>
      <c r="Q1" s="28"/>
      <c r="R1" s="28"/>
      <c r="S1" s="28"/>
      <c r="T1" s="28"/>
      <c r="U1" s="28"/>
      <c r="V1" s="28"/>
      <c r="W1" s="28"/>
      <c r="X1" s="28"/>
      <c r="Y1" s="28"/>
      <c r="Z1" s="28"/>
      <c r="AA1" s="28"/>
      <c r="AB1" s="28"/>
      <c r="AC1" s="28"/>
      <c r="AD1" s="28"/>
      <c r="AE1" s="28"/>
      <c r="AF1" s="28"/>
      <c r="AG1" s="28"/>
      <c r="AH1" s="28"/>
      <c r="AI1" s="28"/>
      <c r="AJ1" s="28"/>
      <c r="AK1" s="28"/>
    </row>
    <row r="2" spans="1:51" ht="12.75" customHeight="1">
      <c r="A2" s="294"/>
      <c r="B2" s="294"/>
      <c r="C2" s="294"/>
      <c r="D2" s="294"/>
      <c r="E2" s="294"/>
      <c r="F2" s="294"/>
      <c r="G2" s="294"/>
      <c r="H2" s="294"/>
      <c r="I2" s="294"/>
      <c r="J2" s="294"/>
      <c r="K2" s="294"/>
      <c r="L2" s="294"/>
      <c r="M2" s="294"/>
      <c r="N2" s="294"/>
      <c r="O2" s="27"/>
      <c r="P2" s="27"/>
      <c r="Q2" s="28"/>
      <c r="R2" s="28"/>
      <c r="S2" s="28"/>
      <c r="T2" s="28"/>
      <c r="U2" s="28"/>
      <c r="V2" s="28"/>
      <c r="W2" s="28"/>
      <c r="X2" s="28"/>
      <c r="Y2" s="28"/>
      <c r="Z2" s="28"/>
      <c r="AA2" s="28"/>
      <c r="AB2" s="28"/>
      <c r="AC2" s="28"/>
      <c r="AD2" s="28"/>
      <c r="AE2" s="28"/>
      <c r="AF2" s="28"/>
      <c r="AG2" s="28"/>
      <c r="AH2" s="28"/>
      <c r="AI2" s="28"/>
      <c r="AJ2" s="28"/>
      <c r="AK2" s="28"/>
    </row>
    <row r="3" spans="1:51" ht="12.75" customHeight="1">
      <c r="A3" s="294"/>
      <c r="B3" s="294"/>
      <c r="C3" s="294"/>
      <c r="D3" s="294"/>
      <c r="E3" s="294"/>
      <c r="F3" s="294"/>
      <c r="G3" s="294"/>
      <c r="H3" s="294"/>
      <c r="I3" s="294"/>
      <c r="J3" s="294"/>
      <c r="K3" s="294"/>
      <c r="L3" s="294"/>
      <c r="M3" s="294"/>
      <c r="N3" s="294"/>
      <c r="O3" s="27"/>
      <c r="P3" s="27"/>
      <c r="Q3" s="3"/>
      <c r="R3" s="3"/>
      <c r="S3" s="3"/>
      <c r="T3" s="3"/>
      <c r="U3" s="3"/>
      <c r="V3" s="3"/>
      <c r="W3" s="3"/>
      <c r="X3" s="3"/>
      <c r="Y3" s="3"/>
      <c r="Z3" s="3"/>
      <c r="AA3" s="3"/>
      <c r="AB3" s="3"/>
      <c r="AC3" s="3"/>
      <c r="AD3" s="3"/>
      <c r="AE3" s="3"/>
      <c r="AF3" s="3"/>
      <c r="AG3" s="3"/>
      <c r="AH3" s="3"/>
      <c r="AI3" s="3"/>
      <c r="AJ3" s="3"/>
      <c r="AK3" s="3"/>
    </row>
    <row r="4" spans="1:51" ht="12.75" customHeight="1">
      <c r="A4" s="294"/>
      <c r="B4" s="294"/>
      <c r="C4" s="294"/>
      <c r="D4" s="294"/>
      <c r="E4" s="294"/>
      <c r="F4" s="294"/>
      <c r="G4" s="294"/>
      <c r="H4" s="294"/>
      <c r="I4" s="294"/>
      <c r="J4" s="294"/>
      <c r="K4" s="294"/>
      <c r="L4" s="294"/>
      <c r="M4" s="294"/>
      <c r="N4" s="294"/>
      <c r="O4" s="27"/>
      <c r="P4" s="27"/>
      <c r="Q4" s="3"/>
      <c r="R4" s="3"/>
      <c r="S4" s="3"/>
      <c r="T4" s="3"/>
      <c r="U4" s="3"/>
      <c r="V4" s="3"/>
      <c r="W4" s="3"/>
      <c r="X4" s="3"/>
      <c r="Y4" s="3"/>
      <c r="Z4" s="3"/>
      <c r="AA4" s="3"/>
      <c r="AB4" s="3"/>
      <c r="AC4" s="3"/>
      <c r="AD4" s="3"/>
      <c r="AE4" s="3"/>
      <c r="AF4" s="3"/>
      <c r="AG4" s="3"/>
      <c r="AH4" s="3"/>
      <c r="AI4" s="3"/>
      <c r="AJ4" s="3"/>
      <c r="AK4" s="3"/>
    </row>
    <row r="5" spans="1:5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51">
      <c r="A6" s="3"/>
      <c r="B6" s="288" t="s">
        <v>8</v>
      </c>
      <c r="C6" s="289"/>
      <c r="D6" s="289"/>
      <c r="E6" s="289"/>
      <c r="F6" s="289"/>
      <c r="G6" s="289"/>
      <c r="H6" s="289"/>
      <c r="I6" s="289"/>
      <c r="J6" s="289"/>
      <c r="K6" s="289"/>
      <c r="L6" s="289"/>
      <c r="M6" s="290"/>
      <c r="N6" s="3"/>
      <c r="O6" s="3"/>
      <c r="P6" s="3"/>
      <c r="Q6" s="3"/>
      <c r="R6" s="3"/>
      <c r="S6" s="3"/>
      <c r="T6" s="3"/>
      <c r="U6" s="3"/>
      <c r="V6" s="3"/>
      <c r="W6" s="3"/>
      <c r="X6" s="3"/>
      <c r="Y6" s="3"/>
      <c r="Z6" s="3"/>
      <c r="AA6" s="3"/>
      <c r="AB6" s="3"/>
      <c r="AC6" s="3"/>
      <c r="AD6" s="3"/>
      <c r="AE6" s="3"/>
      <c r="AF6" s="3"/>
      <c r="AG6" s="3"/>
      <c r="AH6" s="3"/>
      <c r="AI6" s="3"/>
      <c r="AJ6" s="3"/>
      <c r="AK6" s="3"/>
    </row>
    <row r="7" spans="1:51">
      <c r="A7" s="3"/>
      <c r="B7" s="291"/>
      <c r="C7" s="292"/>
      <c r="D7" s="292"/>
      <c r="E7" s="292"/>
      <c r="F7" s="292"/>
      <c r="G7" s="292"/>
      <c r="H7" s="292"/>
      <c r="I7" s="292"/>
      <c r="J7" s="292"/>
      <c r="K7" s="292"/>
      <c r="L7" s="292"/>
      <c r="M7" s="293"/>
      <c r="N7" s="3"/>
      <c r="O7" s="3"/>
      <c r="P7" s="3"/>
      <c r="Q7" s="3"/>
      <c r="R7" s="3"/>
      <c r="S7" s="3"/>
      <c r="T7" s="3"/>
      <c r="U7" s="3"/>
      <c r="V7" s="3"/>
      <c r="W7" s="3"/>
      <c r="X7" s="3"/>
      <c r="Y7" s="3"/>
      <c r="Z7" s="3"/>
      <c r="AA7" s="3"/>
      <c r="AB7" s="3"/>
      <c r="AC7" s="3"/>
      <c r="AD7" s="3"/>
      <c r="AE7" s="3"/>
      <c r="AF7" s="3"/>
      <c r="AG7" s="3"/>
      <c r="AH7" s="3"/>
      <c r="AI7" s="3"/>
      <c r="AJ7" s="3"/>
      <c r="AK7" s="3"/>
    </row>
    <row r="8" spans="1:51" ht="15.75" customHeight="1">
      <c r="A8" s="3"/>
      <c r="B8" s="296"/>
      <c r="C8" s="296"/>
      <c r="D8" s="297" t="s">
        <v>169</v>
      </c>
      <c r="E8" s="297"/>
      <c r="F8" s="297" t="s">
        <v>131</v>
      </c>
      <c r="G8" s="297"/>
      <c r="H8" s="297" t="s">
        <v>21</v>
      </c>
      <c r="I8" s="297"/>
      <c r="J8" s="297" t="s">
        <v>130</v>
      </c>
      <c r="K8" s="297"/>
      <c r="L8" s="297" t="s">
        <v>65</v>
      </c>
      <c r="M8" s="297"/>
      <c r="N8" s="3"/>
      <c r="O8" s="3"/>
      <c r="P8" s="3"/>
      <c r="Q8" s="3"/>
      <c r="R8" s="3"/>
      <c r="S8" s="3"/>
      <c r="T8" s="3"/>
      <c r="U8" s="3"/>
      <c r="V8" s="3"/>
      <c r="W8" s="3"/>
      <c r="X8" s="3"/>
      <c r="Y8" s="3"/>
      <c r="Z8" s="3"/>
      <c r="AA8" s="3"/>
      <c r="AB8" s="3"/>
      <c r="AC8" s="3"/>
      <c r="AD8" s="3"/>
      <c r="AE8" s="3"/>
      <c r="AF8" s="3"/>
      <c r="AG8" s="3"/>
      <c r="AH8" s="3"/>
      <c r="AI8" s="3"/>
      <c r="AJ8" s="3"/>
      <c r="AK8" s="3"/>
    </row>
    <row r="9" spans="1:51" ht="15.75" customHeight="1">
      <c r="A9" s="3"/>
      <c r="B9" s="296"/>
      <c r="C9" s="296"/>
      <c r="D9" s="297"/>
      <c r="E9" s="297"/>
      <c r="F9" s="297"/>
      <c r="G9" s="297"/>
      <c r="H9" s="297"/>
      <c r="I9" s="297"/>
      <c r="J9" s="297"/>
      <c r="K9" s="297"/>
      <c r="L9" s="297"/>
      <c r="M9" s="297"/>
      <c r="N9" s="3"/>
      <c r="O9" s="3"/>
      <c r="P9" s="3"/>
      <c r="Q9" s="3"/>
      <c r="R9" s="3"/>
      <c r="S9" s="3"/>
      <c r="T9" s="3"/>
      <c r="U9" s="3"/>
      <c r="V9" s="3"/>
      <c r="W9" s="3"/>
      <c r="X9" s="3"/>
      <c r="Y9" s="3"/>
      <c r="Z9" s="3"/>
      <c r="AA9" s="3"/>
      <c r="AB9" s="3"/>
      <c r="AC9" s="3"/>
      <c r="AD9" s="3"/>
      <c r="AE9" s="3"/>
      <c r="AF9" s="3"/>
      <c r="AG9" s="3"/>
      <c r="AH9" s="3"/>
      <c r="AI9" s="3"/>
      <c r="AJ9" s="3"/>
      <c r="AK9" s="3"/>
    </row>
    <row r="10" spans="1:51" ht="10.5" customHeight="1">
      <c r="A10" s="3"/>
      <c r="B10" s="300" t="s">
        <v>7</v>
      </c>
      <c r="C10" s="295" t="s">
        <v>134</v>
      </c>
      <c r="D10" s="299" t="str">
        <f>I45</f>
        <v/>
      </c>
      <c r="E10" s="299"/>
      <c r="F10" s="299" t="str">
        <f>J45</f>
        <v/>
      </c>
      <c r="G10" s="299"/>
      <c r="H10" s="298" t="str">
        <f>L45</f>
        <v>R1 R2</v>
      </c>
      <c r="I10" s="298"/>
      <c r="J10" s="298" t="str">
        <f>Q45</f>
        <v/>
      </c>
      <c r="K10" s="298"/>
      <c r="L10" s="298" t="str">
        <f>R45</f>
        <v/>
      </c>
      <c r="M10" s="298"/>
      <c r="N10" s="3"/>
      <c r="O10" s="3"/>
      <c r="P10" s="3"/>
      <c r="Q10" s="3"/>
      <c r="R10" s="3"/>
      <c r="S10" s="3"/>
      <c r="T10" s="3"/>
      <c r="U10" s="3"/>
      <c r="V10" s="3"/>
      <c r="W10" s="3"/>
      <c r="X10" s="3"/>
      <c r="Y10" s="3"/>
      <c r="Z10" s="3"/>
      <c r="AA10" s="3"/>
      <c r="AB10" s="3"/>
      <c r="AC10" s="3"/>
      <c r="AD10" s="3"/>
      <c r="AE10" s="3"/>
      <c r="AF10" s="3"/>
      <c r="AG10" s="3"/>
      <c r="AH10" s="3"/>
      <c r="AI10" s="3"/>
      <c r="AJ10" s="3"/>
      <c r="AK10" s="3"/>
    </row>
    <row r="11" spans="1:51" ht="10.5" customHeight="1">
      <c r="A11" s="3"/>
      <c r="B11" s="301"/>
      <c r="C11" s="295"/>
      <c r="D11" s="299"/>
      <c r="E11" s="299"/>
      <c r="F11" s="299"/>
      <c r="G11" s="299"/>
      <c r="H11" s="298"/>
      <c r="I11" s="298"/>
      <c r="J11" s="298"/>
      <c r="K11" s="298"/>
      <c r="L11" s="298"/>
      <c r="M11" s="298"/>
      <c r="N11" s="3"/>
      <c r="O11" s="3"/>
      <c r="P11" s="3"/>
      <c r="Q11" s="3"/>
      <c r="R11" s="3"/>
      <c r="S11" s="3"/>
      <c r="T11" s="3"/>
      <c r="U11" s="3"/>
      <c r="V11" s="3"/>
      <c r="W11" s="3"/>
      <c r="X11" s="3"/>
      <c r="Y11" s="3"/>
      <c r="Z11" s="3"/>
      <c r="AA11" s="3"/>
      <c r="AB11" s="3"/>
      <c r="AC11" s="3"/>
      <c r="AD11" s="3"/>
      <c r="AE11" s="3"/>
      <c r="AF11" s="3"/>
      <c r="AG11" s="3"/>
      <c r="AH11" s="3"/>
      <c r="AI11" s="3"/>
      <c r="AJ11" s="3"/>
      <c r="AK11" s="3"/>
    </row>
    <row r="12" spans="1:51" ht="10.5" customHeight="1">
      <c r="A12" s="3"/>
      <c r="B12" s="301"/>
      <c r="C12" s="295"/>
      <c r="D12" s="299"/>
      <c r="E12" s="299"/>
      <c r="F12" s="299"/>
      <c r="G12" s="299"/>
      <c r="H12" s="298"/>
      <c r="I12" s="298"/>
      <c r="J12" s="298"/>
      <c r="K12" s="298"/>
      <c r="L12" s="298"/>
      <c r="M12" s="298"/>
      <c r="N12" s="3"/>
      <c r="O12" s="3"/>
      <c r="P12" s="3"/>
      <c r="Q12" s="3"/>
      <c r="R12" s="3"/>
      <c r="S12" s="3"/>
      <c r="T12" s="3"/>
      <c r="U12" s="3"/>
      <c r="V12" s="3"/>
      <c r="W12" s="3"/>
      <c r="X12" s="3"/>
      <c r="Y12" s="3"/>
      <c r="Z12" s="3"/>
      <c r="AA12" s="3"/>
      <c r="AB12" s="3"/>
      <c r="AC12" s="3"/>
      <c r="AD12" s="3"/>
      <c r="AE12" s="3"/>
      <c r="AF12" s="3"/>
      <c r="AG12" s="3"/>
      <c r="AH12" s="3"/>
      <c r="AI12" s="3"/>
      <c r="AJ12" s="3"/>
      <c r="AK12" s="3"/>
    </row>
    <row r="13" spans="1:51" ht="10.5" customHeight="1">
      <c r="A13" s="3"/>
      <c r="B13" s="301"/>
      <c r="C13" s="295"/>
      <c r="D13" s="299"/>
      <c r="E13" s="299"/>
      <c r="F13" s="299"/>
      <c r="G13" s="299"/>
      <c r="H13" s="298"/>
      <c r="I13" s="298"/>
      <c r="J13" s="298"/>
      <c r="K13" s="298"/>
      <c r="L13" s="298"/>
      <c r="M13" s="298"/>
      <c r="N13" s="3"/>
      <c r="O13" s="3"/>
      <c r="P13" s="3"/>
      <c r="Q13" s="3"/>
      <c r="R13" s="3"/>
      <c r="S13" s="3"/>
      <c r="T13" s="3"/>
      <c r="U13" s="3"/>
      <c r="V13" s="3"/>
      <c r="W13" s="3"/>
      <c r="X13" s="3"/>
      <c r="Y13" s="3"/>
      <c r="Z13" s="3"/>
      <c r="AA13" s="3"/>
      <c r="AB13" s="3"/>
      <c r="AC13" s="3"/>
      <c r="AD13" s="3"/>
      <c r="AE13" s="3"/>
      <c r="AF13" s="3"/>
      <c r="AG13" s="3"/>
      <c r="AH13" s="3"/>
      <c r="AI13" s="3"/>
      <c r="AJ13" s="3"/>
      <c r="AK13" s="3"/>
      <c r="AY13" t="s">
        <v>127</v>
      </c>
    </row>
    <row r="14" spans="1:51" ht="10.5" customHeight="1">
      <c r="A14" s="3"/>
      <c r="B14" s="301"/>
      <c r="C14" s="295"/>
      <c r="D14" s="299"/>
      <c r="E14" s="299"/>
      <c r="F14" s="299"/>
      <c r="G14" s="299"/>
      <c r="H14" s="298"/>
      <c r="I14" s="298"/>
      <c r="J14" s="298"/>
      <c r="K14" s="298"/>
      <c r="L14" s="298"/>
      <c r="M14" s="298"/>
      <c r="N14" s="3"/>
      <c r="O14" s="3"/>
      <c r="P14" s="3"/>
      <c r="Q14" s="3"/>
      <c r="R14" s="3"/>
      <c r="S14" s="3"/>
      <c r="T14" s="3"/>
      <c r="U14" s="3"/>
      <c r="V14" s="3"/>
      <c r="W14" s="3"/>
      <c r="X14" s="3"/>
      <c r="Y14" s="3"/>
      <c r="Z14" s="3"/>
      <c r="AA14" s="3"/>
      <c r="AB14" s="3"/>
      <c r="AC14" s="3"/>
      <c r="AD14" s="3"/>
      <c r="AE14" s="3"/>
      <c r="AF14" s="3"/>
      <c r="AG14" s="3"/>
      <c r="AH14" s="3"/>
      <c r="AI14" s="3"/>
      <c r="AJ14" s="3"/>
      <c r="AK14" s="3"/>
    </row>
    <row r="15" spans="1:51" ht="10.5" customHeight="1">
      <c r="A15" s="3"/>
      <c r="B15" s="301"/>
      <c r="C15" s="295" t="s">
        <v>129</v>
      </c>
      <c r="D15" s="299" t="str">
        <f>K45</f>
        <v/>
      </c>
      <c r="E15" s="299"/>
      <c r="F15" s="298" t="str">
        <f>M45</f>
        <v/>
      </c>
      <c r="G15" s="298"/>
      <c r="H15" s="304" t="str">
        <f>S45</f>
        <v/>
      </c>
      <c r="I15" s="304"/>
      <c r="J15" s="304" t="str">
        <f>W45</f>
        <v/>
      </c>
      <c r="K15" s="304"/>
      <c r="L15" s="303" t="str">
        <f>X45</f>
        <v/>
      </c>
      <c r="M15" s="303"/>
      <c r="N15" s="3"/>
      <c r="O15" s="3"/>
      <c r="P15" s="3"/>
      <c r="Q15" s="3"/>
      <c r="R15" s="3"/>
      <c r="S15" s="3"/>
      <c r="T15" s="3"/>
      <c r="U15" s="3"/>
      <c r="V15" s="3"/>
      <c r="W15" s="3"/>
      <c r="X15" s="3"/>
      <c r="Y15" s="3"/>
      <c r="Z15" s="3"/>
      <c r="AA15" s="3"/>
      <c r="AB15" s="3"/>
      <c r="AC15" s="3"/>
      <c r="AD15" s="3"/>
      <c r="AE15" s="3"/>
      <c r="AF15" s="3"/>
      <c r="AG15" s="3"/>
      <c r="AH15" s="3"/>
      <c r="AI15" s="3" t="s">
        <v>161</v>
      </c>
      <c r="AJ15" s="3"/>
      <c r="AK15" s="3"/>
      <c r="AU15" t="s">
        <v>150</v>
      </c>
      <c r="AY15" t="s">
        <v>136</v>
      </c>
    </row>
    <row r="16" spans="1:51" ht="10.5" customHeight="1">
      <c r="A16" s="3"/>
      <c r="B16" s="301"/>
      <c r="C16" s="295"/>
      <c r="D16" s="299"/>
      <c r="E16" s="299"/>
      <c r="F16" s="298"/>
      <c r="G16" s="298"/>
      <c r="H16" s="304"/>
      <c r="I16" s="304"/>
      <c r="J16" s="304"/>
      <c r="K16" s="304"/>
      <c r="L16" s="303"/>
      <c r="M16" s="303"/>
      <c r="N16" s="3"/>
      <c r="O16" s="3"/>
      <c r="P16" s="3"/>
      <c r="Q16" s="3"/>
      <c r="R16" s="3"/>
      <c r="S16" s="3"/>
      <c r="T16" s="3"/>
      <c r="U16" s="3"/>
      <c r="V16" s="3"/>
      <c r="W16" s="3"/>
      <c r="X16" s="3"/>
      <c r="Y16" s="3"/>
      <c r="Z16" s="3"/>
      <c r="AA16" s="3"/>
      <c r="AB16" s="3"/>
      <c r="AC16" s="3"/>
      <c r="AD16" s="3"/>
      <c r="AE16" s="3"/>
      <c r="AF16" s="3"/>
      <c r="AG16" s="3"/>
      <c r="AH16" s="3"/>
      <c r="AI16" s="3"/>
      <c r="AJ16" s="3"/>
      <c r="AK16" s="3"/>
    </row>
    <row r="17" spans="1:37" ht="10.5" customHeight="1">
      <c r="A17" s="3"/>
      <c r="B17" s="301"/>
      <c r="C17" s="295"/>
      <c r="D17" s="299"/>
      <c r="E17" s="299"/>
      <c r="F17" s="298"/>
      <c r="G17" s="298"/>
      <c r="H17" s="304"/>
      <c r="I17" s="304"/>
      <c r="J17" s="304"/>
      <c r="K17" s="304"/>
      <c r="L17" s="303"/>
      <c r="M17" s="303"/>
      <c r="N17" s="3"/>
      <c r="O17" s="3"/>
      <c r="P17" s="3"/>
      <c r="Q17" s="3"/>
      <c r="R17" s="3"/>
      <c r="S17" s="3"/>
      <c r="T17" s="3"/>
      <c r="U17" s="3"/>
      <c r="V17" s="3"/>
      <c r="W17" s="3"/>
      <c r="X17" s="3"/>
      <c r="Y17" s="3"/>
      <c r="Z17" s="3"/>
      <c r="AA17" s="3"/>
      <c r="AB17" s="3"/>
      <c r="AC17" s="3"/>
      <c r="AD17" s="3"/>
      <c r="AE17" s="3"/>
      <c r="AF17" s="3"/>
      <c r="AG17" s="3"/>
      <c r="AH17" s="3"/>
      <c r="AI17" s="3" t="s">
        <v>164</v>
      </c>
      <c r="AJ17" s="3"/>
      <c r="AK17" s="3"/>
    </row>
    <row r="18" spans="1:37" ht="10.5" customHeight="1">
      <c r="A18" s="3"/>
      <c r="B18" s="301"/>
      <c r="C18" s="295"/>
      <c r="D18" s="299"/>
      <c r="E18" s="299"/>
      <c r="F18" s="298"/>
      <c r="G18" s="298"/>
      <c r="H18" s="304"/>
      <c r="I18" s="304"/>
      <c r="J18" s="304"/>
      <c r="K18" s="304"/>
      <c r="L18" s="303"/>
      <c r="M18" s="303"/>
      <c r="N18" s="3"/>
      <c r="O18" s="3"/>
      <c r="P18" s="3"/>
      <c r="Q18" s="3"/>
      <c r="R18" s="3"/>
      <c r="S18" s="3"/>
      <c r="T18" s="3"/>
      <c r="U18" s="3"/>
      <c r="V18" s="3"/>
      <c r="W18" s="3"/>
      <c r="X18" s="3"/>
      <c r="Y18" s="3"/>
      <c r="Z18" s="3"/>
      <c r="AA18" s="3"/>
      <c r="AB18" s="3"/>
      <c r="AC18" s="3"/>
      <c r="AD18" s="3"/>
      <c r="AE18" s="3"/>
      <c r="AF18" s="3"/>
      <c r="AG18" s="3"/>
      <c r="AH18" s="3"/>
      <c r="AI18" s="3"/>
      <c r="AJ18" s="3"/>
      <c r="AK18" s="3"/>
    </row>
    <row r="19" spans="1:37" ht="10.5" customHeight="1">
      <c r="A19" s="3"/>
      <c r="B19" s="301"/>
      <c r="C19" s="295"/>
      <c r="D19" s="299"/>
      <c r="E19" s="299"/>
      <c r="F19" s="298"/>
      <c r="G19" s="298"/>
      <c r="H19" s="304"/>
      <c r="I19" s="304"/>
      <c r="J19" s="304"/>
      <c r="K19" s="304"/>
      <c r="L19" s="303"/>
      <c r="M19" s="303"/>
      <c r="N19" s="3"/>
      <c r="O19" s="3"/>
      <c r="P19" s="3"/>
      <c r="Q19" s="3"/>
      <c r="R19" s="3"/>
      <c r="S19" s="3"/>
      <c r="T19" s="3"/>
      <c r="U19" s="3"/>
      <c r="V19" s="3"/>
      <c r="W19" s="3"/>
      <c r="X19" s="3"/>
      <c r="Y19" s="3"/>
      <c r="Z19" s="3"/>
      <c r="AA19" s="3"/>
      <c r="AB19" s="3"/>
      <c r="AC19" s="3"/>
      <c r="AD19" s="3"/>
      <c r="AE19" s="3"/>
      <c r="AF19" s="3"/>
      <c r="AG19" s="3"/>
      <c r="AH19" s="3"/>
      <c r="AI19" s="3" t="s">
        <v>277</v>
      </c>
      <c r="AJ19" s="3"/>
      <c r="AK19" s="3"/>
    </row>
    <row r="20" spans="1:37" ht="10.5" customHeight="1">
      <c r="A20" s="3"/>
      <c r="B20" s="301"/>
      <c r="C20" s="295" t="s">
        <v>133</v>
      </c>
      <c r="D20" s="298" t="str">
        <f>N45</f>
        <v/>
      </c>
      <c r="E20" s="298"/>
      <c r="F20" s="304" t="str">
        <f>T45</f>
        <v/>
      </c>
      <c r="G20" s="304"/>
      <c r="H20" s="304" t="str">
        <f>U45</f>
        <v/>
      </c>
      <c r="I20" s="304"/>
      <c r="J20" s="303" t="str">
        <f>Y45</f>
        <v/>
      </c>
      <c r="K20" s="303"/>
      <c r="L20" s="303" t="str">
        <f>Z45</f>
        <v/>
      </c>
      <c r="M20" s="303"/>
      <c r="N20" s="3"/>
      <c r="O20" s="3"/>
      <c r="P20" s="3"/>
      <c r="Q20" s="3"/>
      <c r="R20" s="3"/>
      <c r="S20" s="3"/>
      <c r="T20" s="3"/>
      <c r="U20" s="3"/>
      <c r="V20" s="3"/>
      <c r="W20" s="3"/>
      <c r="X20" s="3"/>
      <c r="Y20" s="3"/>
      <c r="Z20" s="3"/>
      <c r="AA20" s="3"/>
      <c r="AB20" s="3"/>
      <c r="AC20" s="3"/>
      <c r="AD20" s="3"/>
      <c r="AE20" s="3"/>
      <c r="AF20" s="3"/>
      <c r="AG20" s="3"/>
      <c r="AH20" s="3"/>
      <c r="AI20" s="3"/>
      <c r="AJ20" s="3"/>
      <c r="AK20" s="3"/>
    </row>
    <row r="21" spans="1:37" ht="10.5" customHeight="1">
      <c r="A21" s="3"/>
      <c r="B21" s="301"/>
      <c r="C21" s="295"/>
      <c r="D21" s="298"/>
      <c r="E21" s="298"/>
      <c r="F21" s="304"/>
      <c r="G21" s="304"/>
      <c r="H21" s="304"/>
      <c r="I21" s="304"/>
      <c r="J21" s="303"/>
      <c r="K21" s="303"/>
      <c r="L21" s="303"/>
      <c r="M21" s="303"/>
      <c r="N21" s="3"/>
      <c r="O21" s="3"/>
      <c r="P21" s="3"/>
      <c r="Q21" s="3"/>
      <c r="R21" s="3"/>
      <c r="S21" s="3"/>
      <c r="T21" s="3"/>
      <c r="U21" s="3"/>
      <c r="V21" s="3"/>
      <c r="W21" s="3"/>
      <c r="X21" s="3"/>
      <c r="Y21" s="3"/>
      <c r="Z21" s="3"/>
      <c r="AA21" s="3"/>
      <c r="AB21" s="3"/>
      <c r="AC21" s="3"/>
      <c r="AD21" s="3"/>
      <c r="AE21" s="3"/>
      <c r="AF21" s="3"/>
      <c r="AG21" s="3"/>
      <c r="AH21" s="3"/>
      <c r="AI21" s="3"/>
      <c r="AJ21" s="3"/>
      <c r="AK21" s="3"/>
    </row>
    <row r="22" spans="1:37" ht="10.5" customHeight="1">
      <c r="A22" s="3"/>
      <c r="B22" s="301"/>
      <c r="C22" s="295"/>
      <c r="D22" s="298"/>
      <c r="E22" s="298"/>
      <c r="F22" s="304"/>
      <c r="G22" s="304"/>
      <c r="H22" s="304"/>
      <c r="I22" s="304"/>
      <c r="J22" s="303"/>
      <c r="K22" s="303"/>
      <c r="L22" s="303"/>
      <c r="M22" s="303"/>
      <c r="N22" s="3"/>
      <c r="O22" s="3"/>
      <c r="P22" s="3"/>
      <c r="Q22" s="3"/>
      <c r="R22" s="3"/>
      <c r="S22" s="3"/>
      <c r="T22" s="3"/>
      <c r="U22" s="3"/>
      <c r="V22" s="3"/>
      <c r="W22" s="3"/>
      <c r="X22" s="3"/>
      <c r="Y22" s="3"/>
      <c r="Z22" s="3"/>
      <c r="AA22" s="3"/>
      <c r="AB22" s="3"/>
      <c r="AC22" s="3"/>
      <c r="AD22" s="3"/>
      <c r="AE22" s="3"/>
      <c r="AF22" s="3"/>
      <c r="AG22" s="3"/>
      <c r="AH22" s="3"/>
      <c r="AI22" s="3"/>
      <c r="AJ22" s="3"/>
      <c r="AK22" s="3"/>
    </row>
    <row r="23" spans="1:37" ht="10.5" customHeight="1">
      <c r="A23" s="3"/>
      <c r="B23" s="301"/>
      <c r="C23" s="295"/>
      <c r="D23" s="298"/>
      <c r="E23" s="298"/>
      <c r="F23" s="304"/>
      <c r="G23" s="304"/>
      <c r="H23" s="304"/>
      <c r="I23" s="304"/>
      <c r="J23" s="303"/>
      <c r="K23" s="303"/>
      <c r="L23" s="303"/>
      <c r="M23" s="303"/>
      <c r="N23" s="3"/>
      <c r="O23" s="3"/>
      <c r="P23" s="3"/>
      <c r="Q23" s="3"/>
      <c r="R23" s="3"/>
      <c r="S23" s="3"/>
      <c r="T23" s="3"/>
      <c r="U23" s="3"/>
      <c r="V23" s="3"/>
      <c r="W23" s="3"/>
      <c r="X23" s="3"/>
      <c r="Y23" s="3"/>
      <c r="Z23" s="3"/>
      <c r="AA23" s="3"/>
      <c r="AB23" s="3"/>
      <c r="AC23" s="3"/>
      <c r="AD23" s="3"/>
      <c r="AE23" s="3"/>
      <c r="AF23" s="3"/>
      <c r="AG23" s="3"/>
      <c r="AH23" s="3"/>
      <c r="AI23" s="3"/>
      <c r="AJ23" s="3"/>
      <c r="AK23" s="3"/>
    </row>
    <row r="24" spans="1:37" ht="10.5" customHeight="1">
      <c r="A24" s="3"/>
      <c r="B24" s="301"/>
      <c r="C24" s="295"/>
      <c r="D24" s="298"/>
      <c r="E24" s="298"/>
      <c r="F24" s="304"/>
      <c r="G24" s="304"/>
      <c r="H24" s="304"/>
      <c r="I24" s="304"/>
      <c r="J24" s="303"/>
      <c r="K24" s="303"/>
      <c r="L24" s="303"/>
      <c r="M24" s="303"/>
      <c r="N24" s="3"/>
      <c r="O24" s="3"/>
      <c r="P24" s="3"/>
      <c r="Q24" s="3"/>
      <c r="R24" s="3"/>
      <c r="S24" s="3"/>
      <c r="T24" s="3"/>
      <c r="U24" s="3"/>
      <c r="V24" s="3"/>
      <c r="W24" s="3"/>
      <c r="X24" s="3"/>
      <c r="Y24" s="3"/>
      <c r="Z24" s="3"/>
      <c r="AA24" s="3"/>
      <c r="AB24" s="3"/>
      <c r="AC24" s="3"/>
      <c r="AD24" s="3"/>
      <c r="AE24" s="3"/>
      <c r="AF24" s="3"/>
      <c r="AG24" s="3"/>
      <c r="AH24" s="3"/>
      <c r="AI24" s="3"/>
      <c r="AJ24" s="3"/>
      <c r="AK24" s="3"/>
    </row>
    <row r="25" spans="1:37" ht="10.5" customHeight="1">
      <c r="A25" s="3"/>
      <c r="B25" s="301"/>
      <c r="C25" s="295" t="s">
        <v>128</v>
      </c>
      <c r="D25" s="298" t="str">
        <f>O45</f>
        <v/>
      </c>
      <c r="E25" s="298"/>
      <c r="F25" s="304" t="str">
        <f>V45</f>
        <v/>
      </c>
      <c r="G25" s="304"/>
      <c r="H25" s="303" t="str">
        <f>AA45</f>
        <v/>
      </c>
      <c r="I25" s="303"/>
      <c r="J25" s="305" t="str">
        <f>AD45</f>
        <v/>
      </c>
      <c r="K25" s="305"/>
      <c r="L25" s="305" t="str">
        <f>AE45</f>
        <v/>
      </c>
      <c r="M25" s="305"/>
      <c r="N25" s="3"/>
      <c r="O25" s="3"/>
      <c r="P25" s="3"/>
      <c r="Q25" s="3"/>
      <c r="R25" s="3"/>
      <c r="S25" s="3"/>
      <c r="T25" s="3"/>
      <c r="U25" s="3"/>
      <c r="V25" s="3"/>
      <c r="W25" s="3"/>
      <c r="X25" s="3"/>
      <c r="Y25" s="3"/>
      <c r="Z25" s="3"/>
      <c r="AA25" s="3"/>
      <c r="AB25" s="3"/>
      <c r="AC25" s="3"/>
      <c r="AD25" s="3"/>
      <c r="AE25" s="3"/>
      <c r="AF25" s="3"/>
      <c r="AG25" s="3"/>
      <c r="AH25" s="3"/>
      <c r="AI25" s="3"/>
      <c r="AJ25" s="3"/>
      <c r="AK25" s="3"/>
    </row>
    <row r="26" spans="1:37" ht="10.5" customHeight="1">
      <c r="A26" s="3"/>
      <c r="B26" s="301"/>
      <c r="C26" s="295"/>
      <c r="D26" s="298"/>
      <c r="E26" s="298"/>
      <c r="F26" s="304"/>
      <c r="G26" s="304"/>
      <c r="H26" s="303"/>
      <c r="I26" s="303"/>
      <c r="J26" s="305"/>
      <c r="K26" s="305"/>
      <c r="L26" s="305"/>
      <c r="M26" s="305"/>
      <c r="N26" s="3"/>
      <c r="O26" s="3"/>
      <c r="P26" s="3"/>
      <c r="Q26" s="3"/>
      <c r="R26" s="3"/>
      <c r="S26" s="3"/>
      <c r="T26" s="3"/>
      <c r="U26" s="3"/>
      <c r="V26" s="3"/>
      <c r="W26" s="3"/>
      <c r="X26" s="3"/>
      <c r="Y26" s="3"/>
      <c r="Z26" s="3"/>
      <c r="AA26" s="3"/>
      <c r="AB26" s="3"/>
      <c r="AC26" s="3"/>
      <c r="AD26" s="3"/>
      <c r="AE26" s="3"/>
      <c r="AF26" s="3"/>
      <c r="AG26" s="3"/>
      <c r="AH26" s="3"/>
      <c r="AI26" s="3"/>
      <c r="AJ26" s="3"/>
      <c r="AK26" s="3"/>
    </row>
    <row r="27" spans="1:37" ht="10.5" customHeight="1">
      <c r="A27" s="3"/>
      <c r="B27" s="301"/>
      <c r="C27" s="295"/>
      <c r="D27" s="298"/>
      <c r="E27" s="298"/>
      <c r="F27" s="304"/>
      <c r="G27" s="304"/>
      <c r="H27" s="303"/>
      <c r="I27" s="303"/>
      <c r="J27" s="305"/>
      <c r="K27" s="305"/>
      <c r="L27" s="305"/>
      <c r="M27" s="305"/>
      <c r="N27" s="3"/>
      <c r="O27" s="3"/>
      <c r="P27" s="3"/>
      <c r="Q27" s="3"/>
      <c r="R27" s="3"/>
      <c r="S27" s="3"/>
      <c r="T27" s="3"/>
      <c r="U27" s="3"/>
      <c r="V27" s="3"/>
      <c r="W27" s="3"/>
      <c r="X27" s="3"/>
      <c r="Y27" s="3"/>
      <c r="Z27" s="3"/>
      <c r="AA27" s="3"/>
      <c r="AB27" s="3"/>
      <c r="AC27" s="3"/>
      <c r="AD27" s="3"/>
      <c r="AE27" s="3"/>
      <c r="AF27" s="3"/>
      <c r="AG27" s="3"/>
      <c r="AH27" s="3"/>
      <c r="AI27" s="3"/>
      <c r="AJ27" s="3"/>
      <c r="AK27" s="3"/>
    </row>
    <row r="28" spans="1:37" ht="10.5" customHeight="1">
      <c r="A28" s="3"/>
      <c r="B28" s="301"/>
      <c r="C28" s="295"/>
      <c r="D28" s="298"/>
      <c r="E28" s="298"/>
      <c r="F28" s="304"/>
      <c r="G28" s="304"/>
      <c r="H28" s="303"/>
      <c r="I28" s="303"/>
      <c r="J28" s="305"/>
      <c r="K28" s="305"/>
      <c r="L28" s="305"/>
      <c r="M28" s="305"/>
      <c r="N28" s="3"/>
      <c r="O28" s="3"/>
      <c r="P28" s="3"/>
      <c r="Q28" s="3"/>
      <c r="R28" s="3"/>
      <c r="S28" s="3"/>
      <c r="T28" s="3"/>
      <c r="U28" s="3"/>
      <c r="V28" s="3"/>
      <c r="W28" s="3"/>
      <c r="X28" s="3"/>
      <c r="Y28" s="3"/>
      <c r="Z28" s="3"/>
      <c r="AA28" s="3"/>
      <c r="AB28" s="3"/>
      <c r="AC28" s="3"/>
      <c r="AD28" s="3"/>
      <c r="AE28" s="3"/>
      <c r="AF28" s="3"/>
      <c r="AG28" s="3"/>
      <c r="AH28" s="3"/>
      <c r="AI28" s="3"/>
      <c r="AJ28" s="3"/>
      <c r="AK28" s="3"/>
    </row>
    <row r="29" spans="1:37" ht="10.5" customHeight="1">
      <c r="A29" s="3"/>
      <c r="B29" s="301"/>
      <c r="C29" s="295"/>
      <c r="D29" s="298"/>
      <c r="E29" s="298"/>
      <c r="F29" s="304"/>
      <c r="G29" s="304"/>
      <c r="H29" s="303"/>
      <c r="I29" s="303"/>
      <c r="J29" s="305"/>
      <c r="K29" s="305"/>
      <c r="L29" s="305"/>
      <c r="M29" s="305"/>
      <c r="N29" s="3"/>
      <c r="O29" s="3"/>
      <c r="P29" s="3"/>
      <c r="Q29" s="3"/>
      <c r="R29" s="3"/>
      <c r="S29" s="3"/>
      <c r="T29" s="3"/>
      <c r="U29" s="3"/>
      <c r="V29" s="3"/>
      <c r="W29" s="3"/>
      <c r="X29" s="3"/>
      <c r="Y29" s="3"/>
      <c r="Z29" s="3"/>
      <c r="AA29" s="3"/>
      <c r="AB29" s="3"/>
      <c r="AC29" s="3"/>
      <c r="AD29" s="3"/>
      <c r="AE29" s="3"/>
      <c r="AF29" s="3"/>
      <c r="AG29" s="3"/>
      <c r="AH29" s="3"/>
      <c r="AI29" s="3"/>
      <c r="AJ29" s="3"/>
      <c r="AK29" s="3"/>
    </row>
    <row r="30" spans="1:37" ht="10.5" customHeight="1">
      <c r="A30" s="3"/>
      <c r="B30" s="301"/>
      <c r="C30" s="295" t="s">
        <v>132</v>
      </c>
      <c r="D30" s="298" t="str">
        <f>P45</f>
        <v/>
      </c>
      <c r="E30" s="298"/>
      <c r="F30" s="303" t="str">
        <f>AB45</f>
        <v/>
      </c>
      <c r="G30" s="303"/>
      <c r="H30" s="303" t="str">
        <f>AC45</f>
        <v/>
      </c>
      <c r="I30" s="303"/>
      <c r="J30" s="305" t="str">
        <f>AF45</f>
        <v/>
      </c>
      <c r="K30" s="305"/>
      <c r="L30" s="305" t="str">
        <f>AG45</f>
        <v/>
      </c>
      <c r="M30" s="305"/>
      <c r="N30" s="3"/>
      <c r="O30" s="3"/>
      <c r="P30" s="3"/>
      <c r="Q30" s="3"/>
      <c r="R30" s="3"/>
      <c r="S30" s="3"/>
      <c r="T30" s="3"/>
      <c r="U30" s="3"/>
      <c r="V30" s="3"/>
      <c r="W30" s="3"/>
      <c r="X30" s="3"/>
      <c r="Y30" s="3"/>
      <c r="Z30" s="3"/>
      <c r="AA30" s="3"/>
      <c r="AB30" s="3"/>
      <c r="AC30" s="3"/>
      <c r="AD30" s="3"/>
      <c r="AE30" s="3"/>
      <c r="AF30" s="3"/>
      <c r="AG30" s="3"/>
      <c r="AH30" s="3"/>
      <c r="AI30" s="3"/>
      <c r="AJ30" s="3"/>
      <c r="AK30" s="3"/>
    </row>
    <row r="31" spans="1:37" ht="10.5" customHeight="1">
      <c r="A31" s="3"/>
      <c r="B31" s="301"/>
      <c r="C31" s="295"/>
      <c r="D31" s="298"/>
      <c r="E31" s="298"/>
      <c r="F31" s="303"/>
      <c r="G31" s="303"/>
      <c r="H31" s="303"/>
      <c r="I31" s="303"/>
      <c r="J31" s="305"/>
      <c r="K31" s="305"/>
      <c r="L31" s="305"/>
      <c r="M31" s="305"/>
      <c r="N31" s="3"/>
      <c r="O31" s="3"/>
      <c r="P31" s="3"/>
      <c r="Q31" s="3"/>
      <c r="R31" s="3"/>
      <c r="S31" s="3"/>
      <c r="T31" s="3"/>
      <c r="U31" s="3"/>
      <c r="V31" s="3"/>
      <c r="W31" s="3"/>
      <c r="X31" s="3"/>
      <c r="Y31" s="3"/>
      <c r="Z31" s="3"/>
      <c r="AA31" s="3"/>
      <c r="AB31" s="3"/>
      <c r="AC31" s="3"/>
      <c r="AD31" s="3"/>
      <c r="AE31" s="3"/>
      <c r="AF31" s="3"/>
      <c r="AG31" s="3"/>
      <c r="AH31" s="3"/>
      <c r="AI31" s="3"/>
      <c r="AJ31" s="3"/>
      <c r="AK31" s="3"/>
    </row>
    <row r="32" spans="1:37" ht="10.5" customHeight="1">
      <c r="A32" s="3"/>
      <c r="B32" s="301"/>
      <c r="C32" s="295"/>
      <c r="D32" s="298"/>
      <c r="E32" s="298"/>
      <c r="F32" s="303"/>
      <c r="G32" s="303"/>
      <c r="H32" s="303"/>
      <c r="I32" s="303"/>
      <c r="J32" s="305"/>
      <c r="K32" s="305"/>
      <c r="L32" s="305"/>
      <c r="M32" s="305"/>
      <c r="N32" s="3"/>
      <c r="O32" s="3"/>
      <c r="P32" s="3"/>
      <c r="Q32" s="3"/>
      <c r="R32" s="3"/>
      <c r="S32" s="3"/>
      <c r="T32" s="3"/>
      <c r="U32" s="3"/>
      <c r="V32" s="3"/>
      <c r="W32" s="3"/>
      <c r="X32" s="3"/>
      <c r="Y32" s="3"/>
      <c r="Z32" s="3"/>
      <c r="AA32" s="3"/>
      <c r="AB32" s="3"/>
      <c r="AC32" s="3"/>
      <c r="AD32" s="3"/>
      <c r="AE32" s="3"/>
      <c r="AF32" s="3"/>
      <c r="AG32" s="3"/>
      <c r="AH32" s="3"/>
      <c r="AI32" s="3"/>
      <c r="AJ32" s="3"/>
      <c r="AK32" s="3"/>
    </row>
    <row r="33" spans="1:37" ht="10.5" customHeight="1">
      <c r="A33" s="3"/>
      <c r="B33" s="301"/>
      <c r="C33" s="295"/>
      <c r="D33" s="298"/>
      <c r="E33" s="298"/>
      <c r="F33" s="303"/>
      <c r="G33" s="303"/>
      <c r="H33" s="303"/>
      <c r="I33" s="303"/>
      <c r="J33" s="305"/>
      <c r="K33" s="305"/>
      <c r="L33" s="305"/>
      <c r="M33" s="305"/>
      <c r="N33" s="3"/>
      <c r="O33" s="3"/>
      <c r="P33" s="3"/>
      <c r="Q33" s="3"/>
      <c r="R33" s="3"/>
      <c r="S33" s="3"/>
      <c r="T33" s="3"/>
      <c r="U33" s="3"/>
      <c r="V33" s="3"/>
      <c r="W33" s="3"/>
      <c r="X33" s="3"/>
      <c r="Y33" s="3"/>
      <c r="Z33" s="3"/>
      <c r="AA33" s="3"/>
      <c r="AB33" s="3"/>
      <c r="AC33" s="3"/>
      <c r="AD33" s="3"/>
      <c r="AE33" s="3"/>
      <c r="AF33" s="3"/>
      <c r="AG33" s="3"/>
      <c r="AH33" s="3"/>
      <c r="AI33" s="3"/>
      <c r="AJ33" s="3"/>
      <c r="AK33" s="3"/>
    </row>
    <row r="34" spans="1:37" ht="10.5" customHeight="1">
      <c r="A34" s="3"/>
      <c r="B34" s="302"/>
      <c r="C34" s="295"/>
      <c r="D34" s="298"/>
      <c r="E34" s="298"/>
      <c r="F34" s="303"/>
      <c r="G34" s="303"/>
      <c r="H34" s="303"/>
      <c r="I34" s="303"/>
      <c r="J34" s="305"/>
      <c r="K34" s="305"/>
      <c r="L34" s="305"/>
      <c r="M34" s="305"/>
      <c r="N34" s="3"/>
      <c r="O34" s="3"/>
      <c r="P34" s="3"/>
      <c r="Q34" s="3"/>
      <c r="R34" s="3"/>
      <c r="S34" s="3"/>
      <c r="T34" s="3"/>
      <c r="U34" s="3"/>
      <c r="V34" s="3"/>
      <c r="W34" s="3"/>
      <c r="X34" s="3"/>
      <c r="Y34" s="3"/>
      <c r="Z34" s="3"/>
      <c r="AA34" s="3"/>
      <c r="AB34" s="3"/>
      <c r="AC34" s="3"/>
      <c r="AD34" s="3"/>
      <c r="AE34" s="3"/>
      <c r="AF34" s="3"/>
      <c r="AG34" s="3"/>
      <c r="AH34" s="3"/>
      <c r="AI34" s="3"/>
      <c r="AJ34" s="3"/>
      <c r="AK34" s="3"/>
    </row>
    <row r="35" spans="1:37">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c r="A37" s="3"/>
      <c r="B37" s="3"/>
      <c r="C37" s="3"/>
      <c r="D37" s="3"/>
      <c r="E37" s="3"/>
      <c r="F37" s="3"/>
      <c r="G37" s="3"/>
      <c r="H37" s="3"/>
      <c r="I37" s="3"/>
      <c r="J37" s="3"/>
      <c r="K37" s="3"/>
      <c r="L37" s="46"/>
      <c r="M37" s="22" t="s">
        <v>105</v>
      </c>
      <c r="N37" s="3"/>
      <c r="O37" s="3"/>
      <c r="P37" s="3"/>
      <c r="Q37" s="3"/>
      <c r="R37" s="3"/>
      <c r="S37" s="3"/>
      <c r="T37" s="3"/>
      <c r="U37" s="3"/>
      <c r="V37" s="3"/>
      <c r="W37" s="3"/>
      <c r="X37" s="3"/>
      <c r="Y37" s="3"/>
      <c r="Z37" s="3"/>
      <c r="AA37" s="3"/>
      <c r="AB37" s="3"/>
      <c r="AC37" s="3"/>
      <c r="AD37" s="3"/>
      <c r="AE37" s="3"/>
      <c r="AF37" s="3"/>
      <c r="AG37" s="3"/>
      <c r="AH37" s="3"/>
      <c r="AI37" s="3"/>
      <c r="AJ37" s="3"/>
      <c r="AK37" s="3"/>
    </row>
    <row r="38" spans="1:37">
      <c r="A38" s="3"/>
      <c r="B38" s="3"/>
      <c r="C38" s="306" t="s">
        <v>92</v>
      </c>
      <c r="D38" s="306"/>
      <c r="E38" s="306"/>
      <c r="F38" s="306" t="s">
        <v>93</v>
      </c>
      <c r="G38" s="306"/>
      <c r="H38" s="3"/>
      <c r="I38" s="3"/>
      <c r="J38" s="3"/>
      <c r="K38" s="3"/>
      <c r="L38" s="19"/>
      <c r="M38" s="22" t="s">
        <v>137</v>
      </c>
      <c r="N38" s="3"/>
      <c r="O38" s="3"/>
      <c r="P38" s="3"/>
      <c r="Q38" s="3"/>
      <c r="R38" s="3"/>
      <c r="S38" s="3"/>
      <c r="T38" s="3"/>
      <c r="U38" s="3"/>
      <c r="V38" s="3"/>
      <c r="W38" s="3"/>
      <c r="X38" s="3"/>
      <c r="Y38" s="3"/>
      <c r="Z38" s="3"/>
      <c r="AA38" s="3"/>
      <c r="AB38" s="3"/>
      <c r="AC38" s="3"/>
      <c r="AD38" s="3"/>
      <c r="AE38" s="3"/>
      <c r="AF38" s="3"/>
      <c r="AG38" s="3"/>
      <c r="AH38" s="3"/>
      <c r="AI38" s="3"/>
      <c r="AJ38" s="3"/>
      <c r="AK38" s="3"/>
    </row>
    <row r="39" spans="1:37">
      <c r="A39" s="3"/>
      <c r="B39" s="3"/>
      <c r="C39" s="308">
        <f>IF(AVERAGE(F43:F44)=1,0,AVERAGE(F43:F44))</f>
        <v>3</v>
      </c>
      <c r="D39" s="308"/>
      <c r="E39" s="308"/>
      <c r="F39" s="307" t="str">
        <f>IF(AND(C39&gt;=0,C39&lt;3),"ACEPTABLE",IF(AND(C39&gt;=3,C39&lt;6),"MODERADA","INACEPTABLE"))</f>
        <v>MODERADA</v>
      </c>
      <c r="G39" s="307"/>
      <c r="H39" s="3"/>
      <c r="I39" s="3"/>
      <c r="J39" s="3"/>
      <c r="K39" s="3"/>
      <c r="L39" s="21"/>
      <c r="M39" s="22" t="s">
        <v>138</v>
      </c>
      <c r="N39" s="3"/>
      <c r="O39" s="3"/>
      <c r="P39" s="3"/>
      <c r="Q39" s="3"/>
      <c r="R39" s="3"/>
      <c r="S39" s="3"/>
      <c r="T39" s="3"/>
      <c r="U39" s="3"/>
      <c r="V39" s="3"/>
      <c r="W39" s="3"/>
      <c r="X39" s="3"/>
      <c r="Y39" s="3"/>
      <c r="Z39" s="3"/>
      <c r="AA39" s="3"/>
      <c r="AB39" s="3"/>
      <c r="AC39" s="3"/>
      <c r="AD39" s="3"/>
      <c r="AE39" s="3"/>
      <c r="AF39" s="3"/>
      <c r="AG39" s="3"/>
      <c r="AH39" s="3"/>
      <c r="AI39" s="3"/>
      <c r="AJ39" s="3"/>
      <c r="AK39" s="3"/>
    </row>
    <row r="40" spans="1:37">
      <c r="A40" s="3"/>
      <c r="B40" s="3"/>
      <c r="C40" s="3"/>
      <c r="D40" s="3"/>
      <c r="E40" s="3"/>
      <c r="F40" s="3"/>
      <c r="G40" s="3"/>
      <c r="H40" s="3"/>
      <c r="I40" s="3"/>
      <c r="J40" s="3"/>
      <c r="K40" s="3"/>
      <c r="L40" s="31"/>
      <c r="M40" s="22" t="s">
        <v>139</v>
      </c>
      <c r="N40" s="3"/>
      <c r="O40" s="3"/>
      <c r="P40" s="3"/>
      <c r="Q40" s="3"/>
      <c r="R40" s="3"/>
      <c r="S40" s="3"/>
      <c r="T40" s="3"/>
      <c r="U40" s="3"/>
      <c r="V40" s="3"/>
      <c r="W40" s="3"/>
      <c r="X40" s="3"/>
      <c r="Y40" s="3"/>
      <c r="Z40" s="3"/>
      <c r="AA40" s="3"/>
      <c r="AB40" s="3"/>
      <c r="AC40" s="3"/>
      <c r="AD40" s="3"/>
      <c r="AE40" s="3"/>
      <c r="AF40" s="3"/>
      <c r="AG40" s="3"/>
      <c r="AH40" s="3"/>
      <c r="AI40" s="3"/>
      <c r="AJ40" s="3"/>
      <c r="AK40" s="3"/>
    </row>
    <row r="41" spans="1:37">
      <c r="A41" s="3"/>
      <c r="B41" s="3"/>
      <c r="C41" s="3"/>
      <c r="D41" s="3"/>
      <c r="E41" s="3"/>
      <c r="F41" s="3"/>
      <c r="G41" s="3"/>
      <c r="H41" s="3"/>
      <c r="I41" s="3"/>
      <c r="J41" s="3"/>
      <c r="K41" s="3"/>
      <c r="L41" s="32"/>
      <c r="M41" s="22" t="s">
        <v>107</v>
      </c>
      <c r="N41" s="3"/>
      <c r="O41" s="3"/>
      <c r="P41" s="3"/>
      <c r="Q41" s="3"/>
      <c r="R41" s="3"/>
      <c r="S41" s="3"/>
      <c r="T41" s="3"/>
      <c r="U41" s="3"/>
      <c r="V41" s="3"/>
      <c r="W41" s="3"/>
      <c r="X41" s="3"/>
      <c r="Y41" s="3"/>
      <c r="Z41" s="3"/>
      <c r="AA41" s="3"/>
      <c r="AB41" s="3"/>
      <c r="AC41" s="3"/>
      <c r="AD41" s="3"/>
      <c r="AE41" s="3"/>
      <c r="AF41" s="3"/>
      <c r="AG41" s="3"/>
      <c r="AH41" s="3"/>
      <c r="AI41" s="3"/>
      <c r="AJ41" s="3"/>
      <c r="AK41" s="3"/>
    </row>
    <row r="42" spans="1:37" ht="25.5">
      <c r="A42" s="18"/>
      <c r="B42" s="25" t="s">
        <v>68</v>
      </c>
      <c r="C42" s="23" t="s">
        <v>96</v>
      </c>
      <c r="D42" s="24" t="s">
        <v>95</v>
      </c>
      <c r="E42" s="30" t="s">
        <v>118</v>
      </c>
      <c r="F42" s="29" t="s">
        <v>117</v>
      </c>
      <c r="G42" s="30" t="s">
        <v>119</v>
      </c>
      <c r="H42" s="29" t="s">
        <v>120</v>
      </c>
      <c r="I42" s="24" t="s">
        <v>284</v>
      </c>
      <c r="J42" s="24" t="s">
        <v>140</v>
      </c>
      <c r="K42" s="24" t="s">
        <v>285</v>
      </c>
      <c r="L42" s="24" t="s">
        <v>141</v>
      </c>
      <c r="M42" s="24" t="s">
        <v>142</v>
      </c>
      <c r="N42" s="24" t="s">
        <v>286</v>
      </c>
      <c r="O42" s="24" t="s">
        <v>287</v>
      </c>
      <c r="P42" s="24" t="s">
        <v>288</v>
      </c>
      <c r="Q42" s="24" t="s">
        <v>143</v>
      </c>
      <c r="R42" s="33" t="s">
        <v>144</v>
      </c>
      <c r="S42" s="35" t="s">
        <v>145</v>
      </c>
      <c r="T42" s="35" t="s">
        <v>146</v>
      </c>
      <c r="U42" s="35" t="s">
        <v>147</v>
      </c>
      <c r="V42" s="35" t="s">
        <v>148</v>
      </c>
      <c r="W42" s="33" t="s">
        <v>149</v>
      </c>
      <c r="X42" s="33" t="s">
        <v>151</v>
      </c>
      <c r="Y42" s="33" t="s">
        <v>152</v>
      </c>
      <c r="Z42" s="33" t="s">
        <v>153</v>
      </c>
      <c r="AA42" s="33" t="s">
        <v>154</v>
      </c>
      <c r="AB42" s="33" t="s">
        <v>155</v>
      </c>
      <c r="AC42" s="33" t="s">
        <v>156</v>
      </c>
      <c r="AD42" s="33" t="s">
        <v>157</v>
      </c>
      <c r="AE42" s="33" t="s">
        <v>158</v>
      </c>
      <c r="AF42" s="33" t="s">
        <v>159</v>
      </c>
      <c r="AG42" s="33" t="s">
        <v>160</v>
      </c>
      <c r="AH42" s="33"/>
      <c r="AI42" s="33"/>
      <c r="AJ42" s="24"/>
      <c r="AK42" s="30"/>
    </row>
    <row r="43" spans="1:37">
      <c r="A43" s="26"/>
      <c r="B43" s="126" t="str">
        <f>'PLE-PIN-F001'!B23</f>
        <v>R1</v>
      </c>
      <c r="C43" s="126">
        <f>'PLE-PIN-F001'!K23</f>
        <v>3</v>
      </c>
      <c r="D43" s="126">
        <f>'PLE-PIN-F001'!M23</f>
        <v>4</v>
      </c>
      <c r="E43" s="127">
        <f>C43*D43</f>
        <v>12</v>
      </c>
      <c r="F43" s="128">
        <f>H43*G43</f>
        <v>3</v>
      </c>
      <c r="G43" s="127">
        <f>'PLE-PIN-F001'!AF23</f>
        <v>1</v>
      </c>
      <c r="H43" s="127">
        <f>'PLE-PIN-F001'!AH23</f>
        <v>3</v>
      </c>
      <c r="I43" s="126" t="str">
        <f>IF(AND($G43=1,$H43=1),$B43,"")</f>
        <v/>
      </c>
      <c r="J43" s="126" t="str">
        <f>IF(AND($G43=1,$H43=2),$B43,"")</f>
        <v/>
      </c>
      <c r="K43" s="129" t="str">
        <f>IF(AND($G43=2,$H43=1),$B43,"")</f>
        <v/>
      </c>
      <c r="L43" s="129" t="str">
        <f>IF(AND($G43=1,$H43=3),$B43,"")</f>
        <v>R1</v>
      </c>
      <c r="M43" s="129" t="str">
        <f>IF(AND($G43=2,$H43=2),$B43,"")</f>
        <v/>
      </c>
      <c r="N43" s="129" t="str">
        <f>IF(AND($G43=3,$H43=1),$B43,"")</f>
        <v/>
      </c>
      <c r="O43" s="129" t="str">
        <f>IF(AND($G43=4,$H43=1),$B43,"")</f>
        <v/>
      </c>
      <c r="P43" s="129" t="str">
        <f>IF(AND($G43=5,$H43=1),$B43,"")</f>
        <v/>
      </c>
      <c r="Q43" s="129" t="str">
        <f>IF(AND($G43=1,$H43=4),$B43,"")</f>
        <v/>
      </c>
      <c r="R43" s="129" t="str">
        <f>IF(AND($G43=1,$H43=5),$B43,"")</f>
        <v/>
      </c>
      <c r="S43" s="129"/>
      <c r="T43" s="129" t="str">
        <f>IF(AND($G43=3,$H43=2),$B43,"")</f>
        <v/>
      </c>
      <c r="U43" s="129" t="str">
        <f>IF(AND($G43=3,$H43=3),$B43,"")</f>
        <v/>
      </c>
      <c r="V43" s="129" t="str">
        <f>IF(AND($G43=4,$H43=2),$B43,"")</f>
        <v/>
      </c>
      <c r="W43" s="129" t="str">
        <f>IF(AND($G43=2,$H43=4),$B43,"")</f>
        <v/>
      </c>
      <c r="X43" s="129" t="str">
        <f>IF(AND($G43=2,$H43=5),$B43,"")</f>
        <v/>
      </c>
      <c r="Y43" s="129" t="str">
        <f>IF(AND($G43=3,$H43=4),$B43,"")</f>
        <v/>
      </c>
      <c r="Z43" s="129" t="str">
        <f>IF(AND($G43=3,$H43=5),$B43,"")</f>
        <v/>
      </c>
      <c r="AA43" s="129" t="str">
        <f>IF(AND($G43=4,$H43=3),$B43,"")</f>
        <v/>
      </c>
      <c r="AB43" s="129" t="str">
        <f>IF(AND($G43=5,$H43=2),$B43,"")</f>
        <v/>
      </c>
      <c r="AC43" s="129" t="str">
        <f>IF(AND($G43=5,$H43=3),$B43,"")</f>
        <v/>
      </c>
      <c r="AD43" s="129" t="str">
        <f>IF(AND($G43=4,$H43=4),$B43,"")</f>
        <v/>
      </c>
      <c r="AE43" s="129" t="str">
        <f>IF(AND($G43=4,$H43=5),$B43,"")</f>
        <v/>
      </c>
      <c r="AF43" s="129" t="str">
        <f>IF(AND($G43=5,$H43=4),$B43,"")</f>
        <v/>
      </c>
      <c r="AG43" s="129" t="str">
        <f>IF(AND($G43=5,$H43=5),$B43,"")</f>
        <v/>
      </c>
      <c r="AH43" s="34"/>
      <c r="AI43" s="34"/>
      <c r="AJ43" s="26"/>
    </row>
    <row r="44" spans="1:37">
      <c r="A44" s="26"/>
      <c r="B44" s="126" t="str">
        <f>'PLE-PIN-F001'!B24</f>
        <v>R2</v>
      </c>
      <c r="C44" s="126">
        <f>'PLE-PIN-F001'!K24</f>
        <v>2</v>
      </c>
      <c r="D44" s="126">
        <f>'PLE-PIN-F001'!M24</f>
        <v>4</v>
      </c>
      <c r="E44" s="127">
        <f t="shared" ref="E44" si="0">C44*D44</f>
        <v>8</v>
      </c>
      <c r="F44" s="128">
        <f t="shared" ref="F44" si="1">H44*G44</f>
        <v>3</v>
      </c>
      <c r="G44" s="127">
        <f>'PLE-PIN-F001'!AF24</f>
        <v>1</v>
      </c>
      <c r="H44" s="127">
        <f>'PLE-PIN-F001'!AH24</f>
        <v>3</v>
      </c>
      <c r="I44" s="126" t="str">
        <f t="shared" ref="I44" si="2">IF(AND($G44=1,$H44=1),$B44,"")</f>
        <v/>
      </c>
      <c r="J44" s="126" t="str">
        <f t="shared" ref="J44" si="3">IF(AND($G44=1,$H44=2),$B44,"")</f>
        <v/>
      </c>
      <c r="K44" s="126" t="str">
        <f t="shared" ref="K44" si="4">IF(AND($G44=2,$H44=1),$B44,"")</f>
        <v/>
      </c>
      <c r="L44" s="129" t="str">
        <f t="shared" ref="L44" si="5">IF(AND($G44=1,$H44=3),$B44,"")</f>
        <v>R2</v>
      </c>
      <c r="M44" s="129" t="str">
        <f t="shared" ref="M44" si="6">IF(AND($G44=2,$H44=2),$B44,"")</f>
        <v/>
      </c>
      <c r="N44" s="129" t="str">
        <f t="shared" ref="N44" si="7">IF(AND($G44=3,$H44=1),$B44,"")</f>
        <v/>
      </c>
      <c r="O44" s="129" t="str">
        <f t="shared" ref="O44" si="8">IF(AND($G44=4,$H44=1),$B44,"")</f>
        <v/>
      </c>
      <c r="P44" s="129" t="str">
        <f t="shared" ref="P44" si="9">IF(AND($G44=5,$H44=1),$B44,"")</f>
        <v/>
      </c>
      <c r="Q44" s="129" t="str">
        <f t="shared" ref="Q44" si="10">IF(AND($G44=1,$H44=4),$B44,"")</f>
        <v/>
      </c>
      <c r="R44" s="129" t="str">
        <f t="shared" ref="R44" si="11">IF(AND($G44=1,$H44=5),$B44,"")</f>
        <v/>
      </c>
      <c r="S44" s="129"/>
      <c r="T44" s="129" t="str">
        <f t="shared" ref="T44" si="12">IF(AND($G44=3,$H44=2),$B44,"")</f>
        <v/>
      </c>
      <c r="U44" s="129" t="str">
        <f t="shared" ref="U44" si="13">IF(AND($G44=3,$H44=3),$B44,"")</f>
        <v/>
      </c>
      <c r="V44" s="129" t="str">
        <f t="shared" ref="V44" si="14">IF(AND($G44=4,$H44=2),$B44,"")</f>
        <v/>
      </c>
      <c r="W44" s="129" t="str">
        <f t="shared" ref="W44" si="15">IF(AND($G44=2,$H44=4),$B44,"")</f>
        <v/>
      </c>
      <c r="X44" s="129" t="str">
        <f t="shared" ref="X44" si="16">IF(AND($G44=2,$H44=5),$B44,"")</f>
        <v/>
      </c>
      <c r="Y44" s="129" t="str">
        <f t="shared" ref="Y44" si="17">IF(AND($G44=3,$H44=4),$B44,"")</f>
        <v/>
      </c>
      <c r="Z44" s="129" t="str">
        <f t="shared" ref="Z44" si="18">IF(AND($G44=3,$H44=5),$B44,"")</f>
        <v/>
      </c>
      <c r="AA44" s="129" t="str">
        <f t="shared" ref="AA44" si="19">IF(AND($G44=4,$H44=3),$B44,"")</f>
        <v/>
      </c>
      <c r="AB44" s="129" t="str">
        <f t="shared" ref="AB44" si="20">IF(AND($G44=5,$H44=2),$B44,"")</f>
        <v/>
      </c>
      <c r="AC44" s="129" t="str">
        <f t="shared" ref="AC44" si="21">IF(AND($G44=5,$H44=3),$B44,"")</f>
        <v/>
      </c>
      <c r="AD44" s="129" t="str">
        <f t="shared" ref="AD44" si="22">IF(AND($G44=4,$H44=4),$B44,"")</f>
        <v/>
      </c>
      <c r="AE44" s="129" t="str">
        <f t="shared" ref="AE44" si="23">IF(AND($G44=4,$H44=5),$B44,"")</f>
        <v/>
      </c>
      <c r="AF44" s="129" t="str">
        <f t="shared" ref="AF44" si="24">IF(AND($G44=5,$H44=4),$B44,"")</f>
        <v/>
      </c>
      <c r="AG44" s="129" t="str">
        <f t="shared" ref="AG44" si="25">IF(AND($G44=5,$H44=5),$B44,"")</f>
        <v/>
      </c>
      <c r="AH44" s="34"/>
      <c r="AI44" s="34"/>
      <c r="AJ44" s="26"/>
    </row>
    <row r="45" spans="1:37" ht="65.25" customHeight="1">
      <c r="A45" s="18"/>
      <c r="B45" s="130"/>
      <c r="C45" s="130"/>
      <c r="D45" s="130"/>
      <c r="E45" s="131"/>
      <c r="F45" s="131"/>
      <c r="G45" s="131"/>
      <c r="H45" s="131"/>
      <c r="I45" s="132" t="str">
        <f t="shared" ref="I45:K45" si="26">TRIM(CONCATENATE(I43," ",I44," "))</f>
        <v/>
      </c>
      <c r="J45" s="132" t="str">
        <f t="shared" si="26"/>
        <v/>
      </c>
      <c r="K45" s="132" t="str">
        <f t="shared" si="26"/>
        <v/>
      </c>
      <c r="L45" s="132" t="str">
        <f>TRIM(CONCATENATE(L43," ",L44," "))</f>
        <v>R1 R2</v>
      </c>
      <c r="M45" s="132" t="str">
        <f t="shared" ref="M45:AG45" si="27">TRIM(CONCATENATE(M43," ",M44," "))</f>
        <v/>
      </c>
      <c r="N45" s="132" t="str">
        <f t="shared" si="27"/>
        <v/>
      </c>
      <c r="O45" s="132" t="str">
        <f t="shared" si="27"/>
        <v/>
      </c>
      <c r="P45" s="132" t="str">
        <f t="shared" si="27"/>
        <v/>
      </c>
      <c r="Q45" s="132" t="str">
        <f t="shared" si="27"/>
        <v/>
      </c>
      <c r="R45" s="132" t="str">
        <f t="shared" si="27"/>
        <v/>
      </c>
      <c r="S45" s="132" t="str">
        <f t="shared" si="27"/>
        <v/>
      </c>
      <c r="T45" s="132" t="str">
        <f t="shared" si="27"/>
        <v/>
      </c>
      <c r="U45" s="132" t="str">
        <f t="shared" si="27"/>
        <v/>
      </c>
      <c r="V45" s="132" t="str">
        <f t="shared" si="27"/>
        <v/>
      </c>
      <c r="W45" s="132" t="str">
        <f t="shared" si="27"/>
        <v/>
      </c>
      <c r="X45" s="132" t="str">
        <f t="shared" si="27"/>
        <v/>
      </c>
      <c r="Y45" s="132" t="str">
        <f t="shared" si="27"/>
        <v/>
      </c>
      <c r="Z45" s="132" t="str">
        <f t="shared" si="27"/>
        <v/>
      </c>
      <c r="AA45" s="132" t="str">
        <f t="shared" si="27"/>
        <v/>
      </c>
      <c r="AB45" s="132" t="str">
        <f t="shared" si="27"/>
        <v/>
      </c>
      <c r="AC45" s="132" t="str">
        <f t="shared" si="27"/>
        <v/>
      </c>
      <c r="AD45" s="132" t="str">
        <f t="shared" si="27"/>
        <v/>
      </c>
      <c r="AE45" s="132" t="str">
        <f t="shared" si="27"/>
        <v/>
      </c>
      <c r="AF45" s="132" t="str">
        <f t="shared" si="27"/>
        <v/>
      </c>
      <c r="AG45" s="132" t="str">
        <f t="shared" si="27"/>
        <v/>
      </c>
      <c r="AH45" s="33"/>
      <c r="AI45" s="33"/>
      <c r="AJ45" s="24"/>
    </row>
    <row r="46" spans="1:37">
      <c r="A46" s="18"/>
      <c r="B46" s="18"/>
      <c r="C46" s="18"/>
      <c r="D46" s="18"/>
      <c r="E46" s="18"/>
      <c r="F46" s="18"/>
      <c r="G46" s="3"/>
      <c r="H46" s="3"/>
      <c r="I46" s="3"/>
      <c r="J46" s="3"/>
      <c r="K46" s="3"/>
      <c r="L46" s="6"/>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c r="A47" s="18"/>
      <c r="B47" s="18"/>
      <c r="C47" s="18"/>
      <c r="D47" s="18"/>
      <c r="E47" s="18"/>
      <c r="F47" s="18"/>
      <c r="G47" s="3"/>
      <c r="H47" s="3"/>
      <c r="I47" s="3"/>
      <c r="J47" s="3"/>
      <c r="K47" s="3"/>
      <c r="L47" s="6"/>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c r="A48" s="18"/>
      <c r="B48" s="18"/>
      <c r="C48" s="18"/>
      <c r="D48" s="18"/>
      <c r="E48" s="18"/>
      <c r="F48" s="18"/>
      <c r="G48" s="3"/>
      <c r="H48" s="3"/>
      <c r="I48" s="3"/>
      <c r="J48" s="3"/>
      <c r="K48" s="3"/>
      <c r="L48" s="6"/>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c r="A49" s="3"/>
      <c r="B49" s="3"/>
      <c r="C49" s="3"/>
      <c r="D49" s="3"/>
      <c r="E49" s="3"/>
      <c r="F49" s="18"/>
      <c r="G49" s="3"/>
      <c r="H49" s="3"/>
      <c r="I49" s="3"/>
      <c r="J49" s="3"/>
      <c r="K49" s="3"/>
      <c r="L49" s="6"/>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c r="A50" s="3"/>
      <c r="B50" s="3"/>
      <c r="C50" s="3"/>
      <c r="D50" s="3"/>
      <c r="E50" s="3"/>
      <c r="F50" s="18"/>
      <c r="G50" s="3"/>
      <c r="H50" s="3"/>
      <c r="I50" s="3"/>
      <c r="J50" s="3"/>
      <c r="K50" s="3"/>
      <c r="L50" s="6"/>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c r="A51" s="3"/>
      <c r="B51" s="3"/>
      <c r="C51" s="3"/>
      <c r="D51" s="3"/>
      <c r="E51" s="3"/>
      <c r="F51" s="18"/>
      <c r="G51" s="3"/>
      <c r="H51" s="3"/>
      <c r="I51" s="3"/>
      <c r="J51" s="3"/>
      <c r="K51" s="3"/>
      <c r="L51" s="6"/>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c r="A52" s="3"/>
      <c r="B52" s="3"/>
      <c r="C52" s="3"/>
      <c r="D52" s="3"/>
      <c r="E52" s="3"/>
      <c r="F52" s="18"/>
      <c r="G52" s="3"/>
      <c r="H52" s="3"/>
      <c r="I52" s="3"/>
      <c r="J52" s="3"/>
      <c r="K52" s="3"/>
      <c r="L52" s="6"/>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3"/>
      <c r="C53" s="3"/>
      <c r="D53" s="3"/>
      <c r="E53" s="3"/>
      <c r="F53" s="18"/>
      <c r="G53" s="3"/>
      <c r="H53" s="3"/>
      <c r="I53" s="3"/>
      <c r="J53" s="3"/>
      <c r="K53" s="3"/>
      <c r="L53" s="6"/>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c r="A54" s="3"/>
      <c r="B54" s="3"/>
      <c r="C54" s="3"/>
      <c r="D54" s="3"/>
      <c r="E54" s="3"/>
      <c r="F54" s="18"/>
      <c r="G54" s="3"/>
      <c r="H54" s="3"/>
      <c r="I54" s="3"/>
      <c r="J54" s="3"/>
      <c r="K54" s="3"/>
      <c r="L54" s="6"/>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c r="A55" s="3"/>
      <c r="B55" s="3"/>
      <c r="C55" s="3"/>
      <c r="D55" s="3"/>
      <c r="E55" s="3"/>
      <c r="F55" s="18"/>
      <c r="G55" s="3"/>
      <c r="H55" s="3"/>
      <c r="I55" s="3"/>
      <c r="J55" s="3"/>
      <c r="K55" s="3"/>
      <c r="L55" s="6"/>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7" s="3" customFormat="1"/>
    <row r="68" s="3" customFormat="1"/>
  </sheetData>
  <sheetProtection algorithmName="SHA-512" hashValue="izfbWwAef9Cgqn2GzsN3LNRpGlrjqdzFfGYpt0AuLqQOsWRWAsAvjvBvWnaQeDbuHLlqOKnjsWXzG/OakjaSOQ==" saltValue="I+X+Qvyv/p5H01cvKl6KIw==" spinCount="100000" sheet="1" objects="1" scenarios="1"/>
  <mergeCells count="43">
    <mergeCell ref="F20:G24"/>
    <mergeCell ref="F38:G38"/>
    <mergeCell ref="F39:G39"/>
    <mergeCell ref="C38:E38"/>
    <mergeCell ref="C39:E39"/>
    <mergeCell ref="D25:E29"/>
    <mergeCell ref="F25:G29"/>
    <mergeCell ref="F30:G34"/>
    <mergeCell ref="L20:M24"/>
    <mergeCell ref="H25:I29"/>
    <mergeCell ref="J25:K29"/>
    <mergeCell ref="H30:I34"/>
    <mergeCell ref="J30:K34"/>
    <mergeCell ref="H20:I24"/>
    <mergeCell ref="L30:M34"/>
    <mergeCell ref="L25:M29"/>
    <mergeCell ref="J20:K24"/>
    <mergeCell ref="F15:G19"/>
    <mergeCell ref="L15:M19"/>
    <mergeCell ref="H8:I9"/>
    <mergeCell ref="J8:K9"/>
    <mergeCell ref="H15:I19"/>
    <mergeCell ref="J15:K19"/>
    <mergeCell ref="L10:M14"/>
    <mergeCell ref="C15:C19"/>
    <mergeCell ref="C30:C34"/>
    <mergeCell ref="B10:B34"/>
    <mergeCell ref="D30:E34"/>
    <mergeCell ref="C25:C29"/>
    <mergeCell ref="C20:C24"/>
    <mergeCell ref="D20:E24"/>
    <mergeCell ref="D10:E14"/>
    <mergeCell ref="D15:E19"/>
    <mergeCell ref="B6:M7"/>
    <mergeCell ref="A1:N4"/>
    <mergeCell ref="C10:C14"/>
    <mergeCell ref="B8:C9"/>
    <mergeCell ref="D8:E9"/>
    <mergeCell ref="F8:G9"/>
    <mergeCell ref="L8:M9"/>
    <mergeCell ref="H10:I14"/>
    <mergeCell ref="J10:K14"/>
    <mergeCell ref="F10:G14"/>
  </mergeCells>
  <phoneticPr fontId="11" type="noConversion"/>
  <conditionalFormatting sqref="C39">
    <cfRule type="cellIs" dxfId="2" priority="1" stopIfTrue="1" operator="lessThan">
      <formula>3</formula>
    </cfRule>
    <cfRule type="cellIs" dxfId="1" priority="2" stopIfTrue="1" operator="between">
      <formula>3</formula>
      <formula>5.9</formula>
    </cfRule>
    <cfRule type="cellIs" dxfId="0" priority="3" stopIfTrue="1" operator="between">
      <formula>6</formula>
      <formula>9</formula>
    </cfRule>
  </conditionalFormatting>
  <pageMargins left="0.75" right="0.75" top="1" bottom="1" header="0" footer="0"/>
  <pageSetup orientation="portrait" horizontalDpi="4294967293" verticalDpi="0" r:id="rId1"/>
  <headerFooter alignWithMargins="0"/>
  <ignoredErrors>
    <ignoredError sqref="H30 J30 J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J54"/>
  <sheetViews>
    <sheetView workbookViewId="0">
      <selection activeCell="F36" sqref="F36"/>
    </sheetView>
  </sheetViews>
  <sheetFormatPr baseColWidth="10" defaultColWidth="0" defaultRowHeight="12.75" zeroHeight="1"/>
  <cols>
    <col min="1" max="1" width="11.42578125" customWidth="1"/>
    <col min="2" max="2" width="3.5703125" customWidth="1"/>
    <col min="3" max="3" width="25.42578125" customWidth="1"/>
    <col min="4" max="6" width="11.42578125" customWidth="1"/>
    <col min="7" max="7" width="15.85546875" customWidth="1"/>
    <col min="8" max="10" width="11.42578125" customWidth="1"/>
  </cols>
  <sheetData>
    <row r="1" spans="1:10">
      <c r="A1" s="309" t="s">
        <v>187</v>
      </c>
      <c r="B1" s="310"/>
      <c r="C1" s="310"/>
      <c r="D1" s="310"/>
      <c r="E1" s="310"/>
      <c r="F1" s="310"/>
      <c r="G1" s="310"/>
      <c r="H1" s="310"/>
      <c r="I1" s="310"/>
      <c r="J1" s="310"/>
    </row>
    <row r="2" spans="1:10">
      <c r="A2" s="310"/>
      <c r="B2" s="310"/>
      <c r="C2" s="310"/>
      <c r="D2" s="310"/>
      <c r="E2" s="310"/>
      <c r="F2" s="310"/>
      <c r="G2" s="310"/>
      <c r="H2" s="310"/>
      <c r="I2" s="310"/>
      <c r="J2" s="310"/>
    </row>
    <row r="3" spans="1:10">
      <c r="A3" s="310"/>
      <c r="B3" s="310"/>
      <c r="C3" s="310"/>
      <c r="D3" s="310"/>
      <c r="E3" s="310"/>
      <c r="F3" s="310"/>
      <c r="G3" s="310"/>
      <c r="H3" s="310"/>
      <c r="I3" s="310"/>
      <c r="J3" s="310"/>
    </row>
    <row r="4" spans="1:10">
      <c r="A4" s="310"/>
      <c r="B4" s="310"/>
      <c r="C4" s="310"/>
      <c r="D4" s="310"/>
      <c r="E4" s="310"/>
      <c r="F4" s="310"/>
      <c r="G4" s="310"/>
      <c r="H4" s="310"/>
      <c r="I4" s="310"/>
      <c r="J4" s="310"/>
    </row>
    <row r="5" spans="1:10">
      <c r="A5" s="3"/>
      <c r="B5" s="3"/>
      <c r="C5" s="3"/>
      <c r="D5" s="3"/>
      <c r="E5" s="3"/>
      <c r="F5" s="3"/>
      <c r="G5" s="3"/>
      <c r="H5" s="3"/>
      <c r="I5" s="3"/>
      <c r="J5" s="3"/>
    </row>
    <row r="6" spans="1:10">
      <c r="A6" s="3"/>
      <c r="B6" s="3"/>
      <c r="C6" s="3"/>
      <c r="D6" s="3"/>
      <c r="E6" s="3"/>
      <c r="F6" s="3"/>
      <c r="G6" s="3"/>
      <c r="H6" s="3"/>
      <c r="I6" s="3"/>
      <c r="J6" s="3"/>
    </row>
    <row r="7" spans="1:10">
      <c r="A7" s="3"/>
      <c r="B7" s="3"/>
      <c r="C7" s="3"/>
      <c r="D7" s="3"/>
      <c r="E7" s="3"/>
      <c r="F7" s="3"/>
      <c r="G7" s="3"/>
      <c r="H7" s="3"/>
      <c r="I7" s="3"/>
      <c r="J7" s="3"/>
    </row>
    <row r="8" spans="1:10">
      <c r="A8" s="3"/>
      <c r="B8" s="3"/>
      <c r="C8" s="40"/>
      <c r="D8" s="42"/>
      <c r="E8" s="43"/>
      <c r="F8" s="42"/>
      <c r="G8" s="43"/>
      <c r="H8" s="3"/>
      <c r="I8" s="3"/>
      <c r="J8" s="3"/>
    </row>
    <row r="9" spans="1:10" ht="61.5" customHeight="1">
      <c r="A9" s="3"/>
      <c r="B9" s="3"/>
      <c r="C9" s="41" t="s">
        <v>190</v>
      </c>
      <c r="D9" s="45" t="s">
        <v>193</v>
      </c>
      <c r="E9" s="44" t="s">
        <v>188</v>
      </c>
      <c r="F9" s="44" t="s">
        <v>55</v>
      </c>
      <c r="G9" s="45" t="s">
        <v>189</v>
      </c>
      <c r="H9" s="3"/>
      <c r="I9" s="3"/>
      <c r="J9" s="3"/>
    </row>
    <row r="10" spans="1:10" ht="19.5" customHeight="1">
      <c r="A10" s="3"/>
      <c r="B10" s="3"/>
      <c r="C10" s="17" t="s">
        <v>0</v>
      </c>
      <c r="D10" s="36"/>
      <c r="E10" s="36"/>
      <c r="F10" s="36"/>
      <c r="G10" s="36"/>
      <c r="H10" s="3"/>
      <c r="I10" s="3"/>
      <c r="J10" s="3"/>
    </row>
    <row r="11" spans="1:10" ht="19.5" customHeight="1">
      <c r="A11" s="3"/>
      <c r="B11" s="3"/>
      <c r="C11" s="17" t="s">
        <v>191</v>
      </c>
      <c r="D11" s="36"/>
      <c r="E11" s="36"/>
      <c r="F11" s="36"/>
      <c r="G11" s="36"/>
      <c r="H11" s="3"/>
      <c r="I11" s="3"/>
      <c r="J11" s="3"/>
    </row>
    <row r="12" spans="1:10" ht="19.5" customHeight="1">
      <c r="A12" s="3"/>
      <c r="B12" s="3"/>
      <c r="C12" s="17" t="s">
        <v>2</v>
      </c>
      <c r="D12" s="36"/>
      <c r="E12" s="36"/>
      <c r="F12" s="36"/>
      <c r="G12" s="36"/>
      <c r="H12" s="3"/>
      <c r="I12" s="3"/>
      <c r="J12" s="3"/>
    </row>
    <row r="13" spans="1:10" ht="19.5" customHeight="1">
      <c r="A13" s="3"/>
      <c r="B13" s="3"/>
      <c r="C13" s="17" t="s">
        <v>3</v>
      </c>
      <c r="D13" s="36"/>
      <c r="E13" s="36"/>
      <c r="F13" s="36"/>
      <c r="G13" s="36"/>
      <c r="H13" s="3"/>
      <c r="I13" s="3"/>
      <c r="J13" s="3"/>
    </row>
    <row r="14" spans="1:10" ht="19.5" customHeight="1">
      <c r="A14" s="3"/>
      <c r="B14" s="3"/>
      <c r="C14" s="17" t="s">
        <v>192</v>
      </c>
      <c r="D14" s="36"/>
      <c r="E14" s="36"/>
      <c r="F14" s="36"/>
      <c r="G14" s="36"/>
      <c r="H14" s="3"/>
      <c r="I14" s="3"/>
      <c r="J14" s="3"/>
    </row>
    <row r="15" spans="1:10">
      <c r="A15" s="3"/>
      <c r="B15" s="3"/>
      <c r="C15" s="3"/>
      <c r="D15" s="3"/>
      <c r="E15" s="3"/>
      <c r="F15" s="3"/>
      <c r="G15" s="3"/>
      <c r="H15" s="3"/>
      <c r="I15" s="3"/>
      <c r="J15" s="3"/>
    </row>
    <row r="16" spans="1:10">
      <c r="A16" s="3"/>
      <c r="B16" s="3"/>
      <c r="C16" s="3"/>
      <c r="D16" s="3"/>
      <c r="E16" s="3"/>
      <c r="F16" s="3"/>
      <c r="G16" s="3"/>
      <c r="I16" s="3"/>
      <c r="J16" s="3"/>
    </row>
    <row r="17" spans="1:10">
      <c r="A17" s="3"/>
      <c r="B17" s="3"/>
      <c r="C17" s="3"/>
      <c r="D17" s="3"/>
      <c r="E17" s="3"/>
      <c r="F17" s="3"/>
      <c r="G17" s="3"/>
      <c r="H17" s="3"/>
      <c r="I17" s="3"/>
      <c r="J17" s="3"/>
    </row>
    <row r="18" spans="1:10">
      <c r="A18" s="3"/>
      <c r="B18" s="3"/>
      <c r="C18" s="3"/>
      <c r="D18" s="3"/>
      <c r="E18" s="3"/>
      <c r="F18" s="3"/>
      <c r="G18" s="3"/>
      <c r="H18" s="3"/>
      <c r="I18" s="3"/>
      <c r="J18" s="3"/>
    </row>
    <row r="19" spans="1:10">
      <c r="A19" s="3"/>
      <c r="B19" s="3"/>
      <c r="C19" s="3"/>
      <c r="D19" s="3"/>
      <c r="E19" s="3"/>
      <c r="F19" s="3"/>
      <c r="G19" s="3"/>
      <c r="H19" s="3"/>
      <c r="I19" s="3"/>
      <c r="J19" s="3"/>
    </row>
    <row r="20" spans="1:10">
      <c r="A20" s="3"/>
      <c r="B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3"/>
      <c r="B23" s="3"/>
      <c r="C23" s="3"/>
      <c r="D23" s="3"/>
      <c r="E23" s="3"/>
      <c r="F23" s="3"/>
      <c r="G23" s="3"/>
      <c r="H23" s="3"/>
      <c r="I23" s="3"/>
      <c r="J23" s="3"/>
    </row>
    <row r="24" spans="1:10">
      <c r="A24" s="3"/>
      <c r="B24" s="3"/>
      <c r="C24" s="3"/>
      <c r="D24" s="3"/>
      <c r="E24" s="3"/>
      <c r="F24" s="3"/>
      <c r="G24" s="3"/>
      <c r="H24" s="3"/>
      <c r="I24" s="3"/>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3"/>
      <c r="C27" s="3"/>
      <c r="D27" s="3"/>
      <c r="E27" s="3"/>
      <c r="F27" s="3"/>
      <c r="G27" s="3"/>
      <c r="H27" s="3"/>
      <c r="I27" s="3"/>
      <c r="J27" s="3"/>
    </row>
    <row r="28" spans="1:10">
      <c r="A28" s="3"/>
      <c r="B28" s="3"/>
      <c r="C28" s="3"/>
      <c r="D28" s="3"/>
      <c r="E28" s="3"/>
      <c r="F28" s="3"/>
      <c r="G28" s="3"/>
      <c r="H28" s="3"/>
      <c r="I28" s="3"/>
      <c r="J28" s="3"/>
    </row>
    <row r="29" spans="1:10">
      <c r="A29" s="3"/>
      <c r="B29" s="3"/>
      <c r="C29" s="3"/>
      <c r="D29" s="3"/>
      <c r="E29" s="3"/>
      <c r="F29" s="3"/>
      <c r="G29" s="3"/>
      <c r="H29" s="3"/>
      <c r="I29" s="3"/>
      <c r="J29" s="3"/>
    </row>
    <row r="30" spans="1:10">
      <c r="A30" s="3"/>
      <c r="B30" s="3"/>
      <c r="C30" s="3"/>
      <c r="D30" s="3"/>
      <c r="E30" s="3"/>
      <c r="F30" s="3"/>
      <c r="G30" s="3"/>
      <c r="H30" s="3"/>
      <c r="I30" s="3"/>
      <c r="J30" s="3"/>
    </row>
    <row r="31" spans="1:10">
      <c r="A31" s="3"/>
      <c r="B31" s="3"/>
      <c r="C31" s="3"/>
      <c r="D31" s="3"/>
      <c r="E31" s="3"/>
      <c r="F31" s="3"/>
      <c r="G31" s="3"/>
      <c r="H31" s="3"/>
      <c r="I31" s="3"/>
      <c r="J31" s="3"/>
    </row>
    <row r="32" spans="1:10">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row r="47" spans="1:10">
      <c r="A47" s="3"/>
      <c r="B47" s="3"/>
      <c r="C47" s="3"/>
      <c r="D47" s="3"/>
      <c r="E47" s="3"/>
      <c r="F47" s="3"/>
      <c r="G47" s="3"/>
      <c r="H47" s="3"/>
      <c r="I47" s="3"/>
      <c r="J47" s="3"/>
    </row>
    <row r="48" spans="1:10">
      <c r="A48" s="3"/>
      <c r="B48" s="3"/>
      <c r="C48" s="3"/>
      <c r="D48" s="3"/>
      <c r="E48" s="3"/>
      <c r="F48" s="3"/>
      <c r="G48" s="3"/>
      <c r="H48" s="3"/>
      <c r="I48" s="3"/>
      <c r="J48" s="3"/>
    </row>
    <row r="49" spans="1:10">
      <c r="A49" s="3"/>
      <c r="B49" s="3"/>
      <c r="C49" s="3"/>
      <c r="D49" s="3"/>
      <c r="E49" s="3"/>
      <c r="F49" s="3"/>
      <c r="G49" s="3"/>
      <c r="H49" s="3"/>
      <c r="I49" s="3"/>
      <c r="J49" s="3"/>
    </row>
    <row r="50" spans="1:10">
      <c r="A50" s="3"/>
      <c r="B50" s="3"/>
      <c r="C50" s="3"/>
      <c r="D50" s="3"/>
      <c r="E50" s="3"/>
      <c r="F50" s="3"/>
      <c r="G50" s="3"/>
      <c r="H50" s="3"/>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sheetData>
  <mergeCells count="1">
    <mergeCell ref="A1:J4"/>
  </mergeCells>
  <phoneticPr fontId="11" type="noConversion"/>
  <pageMargins left="0.75" right="0.75" top="1" bottom="1" header="0" footer="0"/>
  <pageSetup orientation="portrait"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P57"/>
  <sheetViews>
    <sheetView zoomScale="85" workbookViewId="0">
      <selection activeCell="D16" sqref="D16:E20"/>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309" t="s">
        <v>94</v>
      </c>
      <c r="B1" s="309"/>
      <c r="C1" s="309"/>
      <c r="D1" s="309"/>
      <c r="E1" s="309"/>
      <c r="F1" s="309"/>
      <c r="G1" s="309"/>
      <c r="H1" s="309"/>
      <c r="I1" s="309"/>
      <c r="J1" s="309"/>
      <c r="K1" s="27"/>
      <c r="L1" s="27"/>
      <c r="M1" s="28"/>
      <c r="N1" s="28"/>
      <c r="O1" s="28"/>
      <c r="P1" s="28"/>
    </row>
    <row r="2" spans="1:16" ht="12.75" customHeight="1">
      <c r="A2" s="309"/>
      <c r="B2" s="309"/>
      <c r="C2" s="309"/>
      <c r="D2" s="309"/>
      <c r="E2" s="309"/>
      <c r="F2" s="309"/>
      <c r="G2" s="309"/>
      <c r="H2" s="309"/>
      <c r="I2" s="309"/>
      <c r="J2" s="309"/>
      <c r="K2" s="27"/>
      <c r="L2" s="27"/>
      <c r="M2" s="28"/>
      <c r="N2" s="28"/>
      <c r="O2" s="28"/>
      <c r="P2" s="28"/>
    </row>
    <row r="3" spans="1:16" ht="12.75" customHeight="1">
      <c r="A3" s="309"/>
      <c r="B3" s="309"/>
      <c r="C3" s="309"/>
      <c r="D3" s="309"/>
      <c r="E3" s="309"/>
      <c r="F3" s="309"/>
      <c r="G3" s="309"/>
      <c r="H3" s="309"/>
      <c r="I3" s="309"/>
      <c r="J3" s="309"/>
      <c r="K3" s="27"/>
      <c r="L3" s="27"/>
      <c r="M3" s="28"/>
      <c r="N3" s="28"/>
      <c r="O3" s="28"/>
      <c r="P3" s="28"/>
    </row>
    <row r="4" spans="1:16" ht="12.75" customHeight="1">
      <c r="A4" s="309"/>
      <c r="B4" s="309"/>
      <c r="C4" s="309"/>
      <c r="D4" s="309"/>
      <c r="E4" s="309"/>
      <c r="F4" s="309"/>
      <c r="G4" s="309"/>
      <c r="H4" s="309"/>
      <c r="I4" s="309"/>
      <c r="J4" s="309"/>
      <c r="K4" s="27"/>
      <c r="L4" s="27"/>
      <c r="M4" s="28"/>
      <c r="N4" s="28"/>
      <c r="O4" s="28"/>
      <c r="P4" s="28"/>
    </row>
    <row r="5" spans="1:16" ht="12.75" customHeight="1">
      <c r="A5" s="309"/>
      <c r="B5" s="309"/>
      <c r="C5" s="309"/>
      <c r="D5" s="309"/>
      <c r="E5" s="309"/>
      <c r="F5" s="309"/>
      <c r="G5" s="309"/>
      <c r="H5" s="309"/>
      <c r="I5" s="309"/>
      <c r="J5" s="309"/>
      <c r="K5" s="27"/>
      <c r="L5" s="27"/>
      <c r="M5" s="3"/>
      <c r="N5" s="3"/>
      <c r="O5" s="3"/>
      <c r="P5" s="3"/>
    </row>
    <row r="6" spans="1:16" ht="12.75" customHeight="1">
      <c r="A6" s="309"/>
      <c r="B6" s="309"/>
      <c r="C6" s="309"/>
      <c r="D6" s="309"/>
      <c r="E6" s="309"/>
      <c r="F6" s="309"/>
      <c r="G6" s="309"/>
      <c r="H6" s="309"/>
      <c r="I6" s="309"/>
      <c r="J6" s="309"/>
      <c r="K6" s="27"/>
      <c r="L6" s="27"/>
      <c r="M6" s="3"/>
      <c r="N6" s="3"/>
      <c r="O6" s="3"/>
      <c r="P6" s="3"/>
    </row>
    <row r="7" spans="1:16">
      <c r="A7" s="309"/>
      <c r="B7" s="309"/>
      <c r="C7" s="309"/>
      <c r="D7" s="309"/>
      <c r="E7" s="309"/>
      <c r="F7" s="309"/>
      <c r="G7" s="309"/>
      <c r="H7" s="309"/>
      <c r="I7" s="309"/>
      <c r="J7" s="309"/>
      <c r="K7" s="3"/>
      <c r="L7" s="3"/>
      <c r="M7" s="3"/>
      <c r="N7" s="3"/>
      <c r="O7" s="3"/>
      <c r="P7" s="3"/>
    </row>
    <row r="8" spans="1:16">
      <c r="A8" s="3"/>
      <c r="B8" s="3"/>
      <c r="C8" s="3"/>
      <c r="D8" s="3"/>
      <c r="E8" s="3"/>
      <c r="F8" s="3"/>
      <c r="G8" s="3"/>
      <c r="H8" s="3"/>
      <c r="I8" s="3"/>
      <c r="J8" s="3"/>
      <c r="K8" s="3"/>
      <c r="L8" s="3"/>
      <c r="M8" s="3"/>
      <c r="N8" s="3"/>
      <c r="O8" s="3"/>
      <c r="P8" s="3"/>
    </row>
    <row r="9" spans="1:16">
      <c r="A9" s="3"/>
      <c r="B9" s="3"/>
      <c r="C9" s="3"/>
      <c r="D9" s="3"/>
      <c r="E9" s="3"/>
      <c r="F9" s="3"/>
      <c r="G9" s="3"/>
      <c r="H9" s="3"/>
      <c r="I9" s="3"/>
      <c r="J9" s="3"/>
      <c r="K9" s="3"/>
      <c r="L9" s="3"/>
      <c r="M9" s="3"/>
      <c r="N9" s="3"/>
      <c r="O9" s="3"/>
      <c r="P9" s="3"/>
    </row>
    <row r="10" spans="1:16">
      <c r="A10" s="3"/>
      <c r="B10" s="318" t="s">
        <v>8</v>
      </c>
      <c r="C10" s="319"/>
      <c r="D10" s="319"/>
      <c r="E10" s="319"/>
      <c r="F10" s="319"/>
      <c r="G10" s="319"/>
      <c r="H10" s="319"/>
      <c r="I10" s="320"/>
      <c r="J10" s="3"/>
      <c r="K10" s="3"/>
      <c r="L10" s="3"/>
      <c r="M10" s="3"/>
      <c r="N10" s="3"/>
      <c r="O10" s="3"/>
      <c r="P10" s="3"/>
    </row>
    <row r="11" spans="1:16">
      <c r="A11" s="3"/>
      <c r="B11" s="321"/>
      <c r="C11" s="322"/>
      <c r="D11" s="322"/>
      <c r="E11" s="322"/>
      <c r="F11" s="322"/>
      <c r="G11" s="322"/>
      <c r="H11" s="322"/>
      <c r="I11" s="323"/>
      <c r="J11" s="3"/>
      <c r="K11" s="3"/>
      <c r="L11" s="3"/>
      <c r="M11" s="3"/>
      <c r="N11" s="3"/>
      <c r="O11" s="3"/>
      <c r="P11" s="3"/>
    </row>
    <row r="12" spans="1:16">
      <c r="A12" s="3"/>
      <c r="B12" s="296"/>
      <c r="C12" s="296"/>
      <c r="D12" s="296"/>
      <c r="E12" s="296"/>
      <c r="F12" s="296"/>
      <c r="G12" s="296"/>
      <c r="H12" s="296"/>
      <c r="I12" s="296"/>
      <c r="J12" s="3"/>
      <c r="K12" s="3"/>
      <c r="L12" s="3"/>
      <c r="M12" s="3"/>
      <c r="N12" s="3"/>
      <c r="O12" s="3"/>
      <c r="P12" s="3"/>
    </row>
    <row r="13" spans="1:16">
      <c r="A13" s="3"/>
      <c r="B13" s="296"/>
      <c r="C13" s="296"/>
      <c r="D13" s="296"/>
      <c r="E13" s="296"/>
      <c r="F13" s="296"/>
      <c r="G13" s="296"/>
      <c r="H13" s="296"/>
      <c r="I13" s="296"/>
      <c r="J13" s="3"/>
      <c r="K13" s="3"/>
      <c r="L13" s="3"/>
      <c r="M13" s="3"/>
      <c r="N13" s="3"/>
      <c r="O13" s="3"/>
      <c r="P13" s="3"/>
    </row>
    <row r="14" spans="1:16">
      <c r="A14" s="3"/>
      <c r="B14" s="296"/>
      <c r="C14" s="296"/>
      <c r="D14" s="312" t="s">
        <v>64</v>
      </c>
      <c r="E14" s="313"/>
      <c r="F14" s="312" t="s">
        <v>21</v>
      </c>
      <c r="G14" s="313"/>
      <c r="H14" s="312" t="s">
        <v>65</v>
      </c>
      <c r="I14" s="313"/>
      <c r="J14" s="3"/>
      <c r="K14" s="3"/>
      <c r="L14" s="3"/>
      <c r="M14" s="3"/>
      <c r="N14" s="3"/>
      <c r="O14" s="3"/>
      <c r="P14" s="3"/>
    </row>
    <row r="15" spans="1:16">
      <c r="A15" s="3"/>
      <c r="B15" s="296"/>
      <c r="C15" s="296"/>
      <c r="D15" s="314"/>
      <c r="E15" s="315"/>
      <c r="F15" s="314"/>
      <c r="G15" s="315"/>
      <c r="H15" s="314"/>
      <c r="I15" s="315"/>
      <c r="J15" s="3"/>
      <c r="K15" s="3"/>
      <c r="L15" s="3"/>
      <c r="M15" s="3"/>
      <c r="N15" s="3"/>
      <c r="O15" s="3"/>
      <c r="P15" s="3"/>
    </row>
    <row r="16" spans="1:16">
      <c r="A16" s="3"/>
      <c r="B16" s="324" t="s">
        <v>7</v>
      </c>
      <c r="C16" s="311" t="s">
        <v>62</v>
      </c>
      <c r="D16" s="316" t="e">
        <f>E49</f>
        <v>#REF!</v>
      </c>
      <c r="E16" s="316"/>
      <c r="F16" s="316" t="e">
        <f>F49</f>
        <v>#REF!</v>
      </c>
      <c r="G16" s="316"/>
      <c r="H16" s="317" t="e">
        <f>G49</f>
        <v>#REF!</v>
      </c>
      <c r="I16" s="317"/>
      <c r="J16" s="3"/>
      <c r="K16" s="3"/>
      <c r="L16" s="3"/>
      <c r="M16" s="3"/>
      <c r="N16" s="3"/>
      <c r="O16" s="3"/>
      <c r="P16" s="3"/>
    </row>
    <row r="17" spans="1:16">
      <c r="A17" s="3"/>
      <c r="B17" s="325"/>
      <c r="C17" s="311"/>
      <c r="D17" s="316"/>
      <c r="E17" s="316"/>
      <c r="F17" s="316"/>
      <c r="G17" s="316"/>
      <c r="H17" s="317"/>
      <c r="I17" s="317"/>
      <c r="J17" s="3"/>
      <c r="K17" s="3"/>
      <c r="L17" s="3"/>
      <c r="M17" s="3"/>
      <c r="N17" s="3"/>
      <c r="O17" s="3"/>
      <c r="P17" s="3"/>
    </row>
    <row r="18" spans="1:16">
      <c r="A18" s="3"/>
      <c r="B18" s="325"/>
      <c r="C18" s="311"/>
      <c r="D18" s="316"/>
      <c r="E18" s="316"/>
      <c r="F18" s="316"/>
      <c r="G18" s="316"/>
      <c r="H18" s="317"/>
      <c r="I18" s="317"/>
      <c r="J18" s="3"/>
      <c r="K18" s="3"/>
      <c r="L18" s="3"/>
      <c r="M18" s="3"/>
      <c r="N18" s="3"/>
      <c r="O18" s="3"/>
      <c r="P18" s="3"/>
    </row>
    <row r="19" spans="1:16">
      <c r="A19" s="3"/>
      <c r="B19" s="325"/>
      <c r="C19" s="311"/>
      <c r="D19" s="316"/>
      <c r="E19" s="316"/>
      <c r="F19" s="316"/>
      <c r="G19" s="316"/>
      <c r="H19" s="317"/>
      <c r="I19" s="317"/>
      <c r="J19" s="3"/>
      <c r="K19" s="3"/>
      <c r="L19" s="3"/>
      <c r="M19" s="3"/>
      <c r="N19" s="3"/>
      <c r="O19" s="3"/>
      <c r="P19" s="3"/>
    </row>
    <row r="20" spans="1:16">
      <c r="A20" s="3"/>
      <c r="B20" s="325"/>
      <c r="C20" s="311"/>
      <c r="D20" s="316"/>
      <c r="E20" s="316"/>
      <c r="F20" s="316"/>
      <c r="G20" s="316"/>
      <c r="H20" s="317"/>
      <c r="I20" s="317"/>
      <c r="J20" s="3"/>
      <c r="K20" s="3"/>
      <c r="L20" s="3"/>
      <c r="M20" s="3"/>
      <c r="N20" s="3"/>
      <c r="O20" s="3"/>
      <c r="P20" s="3"/>
    </row>
    <row r="21" spans="1:16">
      <c r="A21" s="3"/>
      <c r="B21" s="325"/>
      <c r="C21" s="311" t="s">
        <v>63</v>
      </c>
      <c r="D21" s="316" t="e">
        <f>H49</f>
        <v>#REF!</v>
      </c>
      <c r="E21" s="316"/>
      <c r="F21" s="317" t="e">
        <f>I49</f>
        <v>#REF!</v>
      </c>
      <c r="G21" s="317"/>
      <c r="H21" s="327" t="e">
        <f>J49</f>
        <v>#REF!</v>
      </c>
      <c r="I21" s="327"/>
      <c r="J21" s="3"/>
      <c r="K21" s="3"/>
      <c r="L21" s="3"/>
      <c r="M21" s="3"/>
      <c r="N21" s="3"/>
      <c r="O21" s="3"/>
      <c r="P21" s="3"/>
    </row>
    <row r="22" spans="1:16">
      <c r="A22" s="3"/>
      <c r="B22" s="325"/>
      <c r="C22" s="311"/>
      <c r="D22" s="316"/>
      <c r="E22" s="316"/>
      <c r="F22" s="317"/>
      <c r="G22" s="317"/>
      <c r="H22" s="327"/>
      <c r="I22" s="327"/>
      <c r="J22" s="3"/>
      <c r="K22" s="3"/>
      <c r="L22" s="3"/>
      <c r="M22" s="3"/>
      <c r="N22" s="3"/>
      <c r="O22" s="3"/>
      <c r="P22" s="3"/>
    </row>
    <row r="23" spans="1:16">
      <c r="A23" s="3"/>
      <c r="B23" s="325"/>
      <c r="C23" s="311"/>
      <c r="D23" s="316"/>
      <c r="E23" s="316"/>
      <c r="F23" s="317"/>
      <c r="G23" s="317"/>
      <c r="H23" s="327"/>
      <c r="I23" s="327"/>
      <c r="J23" s="3"/>
      <c r="K23" s="3"/>
      <c r="L23" s="3"/>
      <c r="M23" s="3"/>
      <c r="N23" s="3"/>
      <c r="O23" s="3"/>
      <c r="P23" s="3"/>
    </row>
    <row r="24" spans="1:16">
      <c r="A24" s="3"/>
      <c r="B24" s="325"/>
      <c r="C24" s="311"/>
      <c r="D24" s="316"/>
      <c r="E24" s="316"/>
      <c r="F24" s="317"/>
      <c r="G24" s="317"/>
      <c r="H24" s="327"/>
      <c r="I24" s="327"/>
      <c r="J24" s="3"/>
      <c r="K24" s="3"/>
      <c r="L24" s="3"/>
      <c r="M24" s="3"/>
      <c r="N24" s="3"/>
      <c r="O24" s="3"/>
      <c r="P24" s="3"/>
    </row>
    <row r="25" spans="1:16">
      <c r="A25" s="3"/>
      <c r="B25" s="325"/>
      <c r="C25" s="311"/>
      <c r="D25" s="316"/>
      <c r="E25" s="316"/>
      <c r="F25" s="317"/>
      <c r="G25" s="317"/>
      <c r="H25" s="327"/>
      <c r="I25" s="327"/>
      <c r="J25" s="3"/>
      <c r="K25" s="3"/>
      <c r="L25" s="3"/>
      <c r="M25" s="3"/>
      <c r="N25" s="3"/>
      <c r="O25" s="3"/>
      <c r="P25" s="3"/>
    </row>
    <row r="26" spans="1:16">
      <c r="A26" s="3"/>
      <c r="B26" s="325"/>
      <c r="C26" s="311" t="s">
        <v>35</v>
      </c>
      <c r="D26" s="317" t="e">
        <f>K49</f>
        <v>#REF!</v>
      </c>
      <c r="E26" s="317"/>
      <c r="F26" s="327" t="e">
        <f>L49</f>
        <v>#REF!</v>
      </c>
      <c r="G26" s="327"/>
      <c r="H26" s="327" t="e">
        <f>M49</f>
        <v>#REF!</v>
      </c>
      <c r="I26" s="327"/>
      <c r="J26" s="3"/>
      <c r="K26" s="3"/>
      <c r="L26" s="3"/>
      <c r="M26" s="3"/>
      <c r="N26" s="3"/>
      <c r="O26" s="3"/>
      <c r="P26" s="3"/>
    </row>
    <row r="27" spans="1:16">
      <c r="A27" s="3"/>
      <c r="B27" s="325"/>
      <c r="C27" s="311"/>
      <c r="D27" s="317"/>
      <c r="E27" s="317"/>
      <c r="F27" s="327"/>
      <c r="G27" s="327"/>
      <c r="H27" s="327"/>
      <c r="I27" s="327"/>
      <c r="J27" s="3"/>
      <c r="K27" s="3"/>
      <c r="L27" s="3"/>
      <c r="M27" s="3"/>
      <c r="N27" s="3"/>
      <c r="O27" s="3"/>
      <c r="P27" s="3"/>
    </row>
    <row r="28" spans="1:16">
      <c r="A28" s="3"/>
      <c r="B28" s="325"/>
      <c r="C28" s="311"/>
      <c r="D28" s="317"/>
      <c r="E28" s="317"/>
      <c r="F28" s="327"/>
      <c r="G28" s="327"/>
      <c r="H28" s="327"/>
      <c r="I28" s="327"/>
      <c r="J28" s="3"/>
      <c r="K28" s="3"/>
      <c r="L28" s="3"/>
      <c r="M28" s="3"/>
      <c r="N28" s="3"/>
      <c r="O28" s="3"/>
      <c r="P28" s="3"/>
    </row>
    <row r="29" spans="1:16">
      <c r="A29" s="3"/>
      <c r="B29" s="325"/>
      <c r="C29" s="311"/>
      <c r="D29" s="317"/>
      <c r="E29" s="317"/>
      <c r="F29" s="327"/>
      <c r="G29" s="327"/>
      <c r="H29" s="327"/>
      <c r="I29" s="327"/>
      <c r="J29" s="3"/>
      <c r="K29" s="3"/>
      <c r="L29" s="3"/>
      <c r="M29" s="3"/>
      <c r="N29" s="3"/>
      <c r="O29" s="3"/>
      <c r="P29" s="3"/>
    </row>
    <row r="30" spans="1:16">
      <c r="A30" s="3"/>
      <c r="B30" s="326"/>
      <c r="C30" s="311"/>
      <c r="D30" s="317"/>
      <c r="E30" s="317"/>
      <c r="F30" s="327"/>
      <c r="G30" s="327"/>
      <c r="H30" s="327"/>
      <c r="I30" s="327"/>
      <c r="J30" s="3"/>
      <c r="K30" s="3"/>
      <c r="L30" s="3"/>
      <c r="M30" s="3"/>
      <c r="N30" s="3"/>
      <c r="O30" s="3"/>
      <c r="P30" s="3"/>
    </row>
    <row r="31" spans="1:16">
      <c r="A31" s="3"/>
      <c r="B31" s="3"/>
      <c r="C31" s="3"/>
      <c r="D31" s="3"/>
      <c r="E31" s="3"/>
      <c r="F31" s="3"/>
      <c r="G31" s="3"/>
      <c r="H31" s="3"/>
      <c r="I31" s="3"/>
      <c r="J31" s="3"/>
      <c r="K31" s="3"/>
      <c r="L31" s="3"/>
      <c r="M31" s="3"/>
      <c r="N31" s="3"/>
      <c r="O31" s="3"/>
      <c r="P31" s="3"/>
    </row>
    <row r="32" spans="1:16">
      <c r="A32" s="3"/>
      <c r="B32" s="3"/>
      <c r="C32" s="3"/>
      <c r="D32" s="3"/>
      <c r="E32" s="3"/>
      <c r="F32" s="3"/>
      <c r="G32" s="3"/>
      <c r="H32" s="3"/>
      <c r="I32" s="3"/>
      <c r="J32" s="3"/>
      <c r="K32" s="3"/>
      <c r="L32" s="3"/>
      <c r="M32" s="3"/>
      <c r="N32" s="3"/>
      <c r="O32" s="3"/>
      <c r="P32" s="3"/>
    </row>
    <row r="33" spans="1:16">
      <c r="A33" s="3"/>
      <c r="B33" s="3"/>
      <c r="C33" s="3"/>
      <c r="D33" s="3"/>
      <c r="E33" s="3"/>
      <c r="F33" s="3"/>
      <c r="G33" s="3"/>
      <c r="H33" s="19"/>
      <c r="I33" s="22" t="s">
        <v>105</v>
      </c>
      <c r="J33" s="3"/>
      <c r="K33" s="3"/>
      <c r="L33" s="3"/>
      <c r="M33" s="3"/>
      <c r="N33" s="3"/>
      <c r="O33" s="3"/>
      <c r="P33" s="3"/>
    </row>
    <row r="34" spans="1:16">
      <c r="A34" s="3"/>
      <c r="B34" s="3"/>
      <c r="C34" s="3"/>
      <c r="D34" s="3"/>
      <c r="E34" s="3"/>
      <c r="F34" s="3"/>
      <c r="G34" s="3"/>
      <c r="H34" s="21"/>
      <c r="I34" s="22" t="s">
        <v>106</v>
      </c>
      <c r="J34" s="3"/>
      <c r="K34" s="3"/>
      <c r="L34" s="3"/>
      <c r="M34" s="3"/>
      <c r="N34" s="3"/>
      <c r="O34" s="3"/>
      <c r="P34" s="3"/>
    </row>
    <row r="35" spans="1:16">
      <c r="A35" s="3"/>
      <c r="B35" s="3"/>
      <c r="C35" s="3"/>
      <c r="D35" s="3"/>
      <c r="E35" s="3"/>
      <c r="F35" s="3"/>
      <c r="G35" s="3"/>
      <c r="H35" s="20"/>
      <c r="I35" s="22" t="s">
        <v>107</v>
      </c>
      <c r="J35" s="3"/>
      <c r="K35" s="3"/>
      <c r="L35" s="3"/>
      <c r="M35" s="3"/>
      <c r="N35" s="3"/>
      <c r="O35" s="3"/>
      <c r="P35" s="3"/>
    </row>
    <row r="36" spans="1:16">
      <c r="A36" s="3"/>
      <c r="B36" s="3"/>
      <c r="C36" s="3"/>
      <c r="D36" s="3"/>
      <c r="E36" s="3"/>
      <c r="F36" s="3"/>
      <c r="G36" s="3"/>
      <c r="H36" s="6"/>
      <c r="I36" s="22"/>
      <c r="J36" s="3"/>
      <c r="K36" s="3"/>
      <c r="L36" s="3"/>
      <c r="M36" s="3"/>
      <c r="N36" s="3"/>
      <c r="O36" s="3"/>
      <c r="P36" s="3"/>
    </row>
    <row r="37" spans="1:16">
      <c r="A37" s="3"/>
      <c r="B37" s="3"/>
      <c r="C37" s="3"/>
      <c r="D37" s="3"/>
      <c r="E37" s="3"/>
      <c r="F37" s="3"/>
      <c r="G37" s="3"/>
      <c r="H37" s="6"/>
      <c r="I37" s="22"/>
      <c r="J37" s="3"/>
      <c r="K37" s="3"/>
      <c r="L37" s="3"/>
      <c r="M37" s="3"/>
      <c r="N37" s="3"/>
      <c r="O37" s="3"/>
      <c r="P37" s="3"/>
    </row>
    <row r="38" spans="1:16" ht="25.5" hidden="1">
      <c r="A38" s="18"/>
      <c r="B38" s="18" t="s">
        <v>68</v>
      </c>
      <c r="C38" s="23" t="s">
        <v>96</v>
      </c>
      <c r="D38" s="23" t="s">
        <v>95</v>
      </c>
      <c r="E38" s="24" t="s">
        <v>108</v>
      </c>
      <c r="F38" s="24" t="s">
        <v>109</v>
      </c>
      <c r="G38" s="24" t="s">
        <v>110</v>
      </c>
      <c r="H38" s="24" t="s">
        <v>111</v>
      </c>
      <c r="I38" s="24" t="s">
        <v>112</v>
      </c>
      <c r="J38" s="24" t="s">
        <v>113</v>
      </c>
      <c r="K38" s="24" t="s">
        <v>114</v>
      </c>
      <c r="L38" s="24" t="s">
        <v>115</v>
      </c>
      <c r="M38" s="24" t="s">
        <v>116</v>
      </c>
      <c r="N38" s="25"/>
      <c r="O38" s="25"/>
      <c r="P38" s="3"/>
    </row>
    <row r="39" spans="1:16" hidden="1">
      <c r="A39" s="18"/>
      <c r="B39" s="18" t="str">
        <f>'PLE-PIN-F001'!B23</f>
        <v>R1</v>
      </c>
      <c r="C39" s="18">
        <f>'PLE-PIN-F001'!K23</f>
        <v>3</v>
      </c>
      <c r="D39" s="18">
        <f>'PLE-PIN-F001'!M23</f>
        <v>4</v>
      </c>
      <c r="E39" s="26" t="str">
        <f>IF(AND($C$39=1,$D$39=1),"R1","")</f>
        <v/>
      </c>
      <c r="F39" s="26" t="str">
        <f>IF(AND($C$39=1,$D$39=2),"R1","")</f>
        <v/>
      </c>
      <c r="G39" s="26" t="str">
        <f>IF(AND($C$39=1,$D$39=3),"R1","")</f>
        <v/>
      </c>
      <c r="H39" s="26" t="str">
        <f>IF(AND($C$39=2,$D$39=1),"R1","")</f>
        <v/>
      </c>
      <c r="I39" s="26" t="str">
        <f>IF(AND($C$39=2,$D$39=2),"R1","")</f>
        <v/>
      </c>
      <c r="J39" s="26" t="str">
        <f>IF(AND($C$39=2,$D$39=3),"R1","")</f>
        <v/>
      </c>
      <c r="K39" s="26" t="str">
        <f>IF(AND($C$39=3,$D$39=1),"R1","")</f>
        <v/>
      </c>
      <c r="L39" s="26" t="str">
        <f>IF(AND($C$39=3,$D$39=2),"R1","")</f>
        <v/>
      </c>
      <c r="M39" s="26" t="str">
        <f>IF(AND($C$39=3,$D$39=3),"R1","")</f>
        <v/>
      </c>
      <c r="N39" s="6"/>
      <c r="O39" s="6"/>
      <c r="P39" s="3"/>
    </row>
    <row r="40" spans="1:16" hidden="1">
      <c r="A40" s="18"/>
      <c r="B40" s="18" t="str">
        <f>'PLE-PIN-F001'!B24</f>
        <v>R2</v>
      </c>
      <c r="C40" s="18">
        <f>'PLE-PIN-F001'!K24</f>
        <v>2</v>
      </c>
      <c r="D40" s="18">
        <f>'PLE-PIN-F001'!M24</f>
        <v>4</v>
      </c>
      <c r="E40" s="26" t="str">
        <f>IF(AND($C$40=1,$D$40=1),"R2","")</f>
        <v/>
      </c>
      <c r="F40" s="26" t="str">
        <f>IF(AND($C$40=1,$D$40=2),"R2","")</f>
        <v/>
      </c>
      <c r="G40" s="26" t="str">
        <f>IF(AND($C$40=1,$D$40=3),"R2","")</f>
        <v/>
      </c>
      <c r="H40" s="26" t="str">
        <f>IF(AND($C$40=2,$D$40=1),"R2","")</f>
        <v/>
      </c>
      <c r="I40" s="26" t="str">
        <f>IF(AND($C$40=2,$D$40=2),"R2","")</f>
        <v/>
      </c>
      <c r="J40" s="26" t="str">
        <f>IF(AND($C$40=2,$D$40=3),"R2","")</f>
        <v/>
      </c>
      <c r="K40" s="26" t="str">
        <f>IF(AND($C$40=3,$D$40=1),"R2","")</f>
        <v/>
      </c>
      <c r="L40" s="26" t="str">
        <f>IF(AND($C$40=3,$D$40=2),"R2","")</f>
        <v/>
      </c>
      <c r="M40" s="26" t="str">
        <f>IF(AND($C$40=3,$D$40=3),"R2","")</f>
        <v/>
      </c>
      <c r="N40" s="6"/>
      <c r="O40" s="6"/>
      <c r="P40" s="3"/>
    </row>
    <row r="41" spans="1:16" hidden="1">
      <c r="A41" s="18"/>
      <c r="B41" s="18" t="e">
        <f>'PLE-PIN-F001'!#REF!</f>
        <v>#REF!</v>
      </c>
      <c r="C41" s="18" t="e">
        <f>'PLE-PIN-F001'!#REF!</f>
        <v>#REF!</v>
      </c>
      <c r="D41" s="18" t="e">
        <f>'PLE-PIN-F001'!#REF!</f>
        <v>#REF!</v>
      </c>
      <c r="E41" s="26" t="e">
        <f>IF(AND($C$41=1,$D$41=1),"R3","")</f>
        <v>#REF!</v>
      </c>
      <c r="F41" s="26" t="e">
        <f>IF(AND($C$41=1,$D$41=2),"R2","")</f>
        <v>#REF!</v>
      </c>
      <c r="G41" s="26" t="e">
        <f>IF(AND($C$41=1,$D$41=3),"R3","")</f>
        <v>#REF!</v>
      </c>
      <c r="H41" s="26" t="e">
        <f>IF(AND($C$41=2,$D$41=1),"R3","")</f>
        <v>#REF!</v>
      </c>
      <c r="I41" s="26" t="e">
        <f>IF(AND($C$41=2,$D$41=2),"R3","")</f>
        <v>#REF!</v>
      </c>
      <c r="J41" s="26" t="e">
        <f>IF(AND($C$41=2,$D$41=3),"R3","")</f>
        <v>#REF!</v>
      </c>
      <c r="K41" s="26" t="e">
        <f>IF(AND($C$41=3,$D$41=1),"R3","")</f>
        <v>#REF!</v>
      </c>
      <c r="L41" s="26" t="e">
        <f>IF(AND($C$41=3,$D$41=2),"R3","")</f>
        <v>#REF!</v>
      </c>
      <c r="M41" s="26" t="e">
        <f>IF(AND($C$41=3,$D$41=3),"R3","")</f>
        <v>#REF!</v>
      </c>
      <c r="N41" s="6"/>
      <c r="O41" s="6"/>
      <c r="P41" s="3"/>
    </row>
    <row r="42" spans="1:16" hidden="1">
      <c r="A42" s="18"/>
      <c r="B42" s="18" t="e">
        <f>'PLE-PIN-F001'!#REF!</f>
        <v>#REF!</v>
      </c>
      <c r="C42" s="18" t="e">
        <f>'PLE-PIN-F001'!#REF!</f>
        <v>#REF!</v>
      </c>
      <c r="D42" s="18" t="e">
        <f>'PLE-PIN-F001'!#REF!</f>
        <v>#REF!</v>
      </c>
      <c r="E42" s="26" t="e">
        <f>IF(AND($C$42=1,$D$42=1),"R4","")</f>
        <v>#REF!</v>
      </c>
      <c r="F42" s="26" t="e">
        <f>IF(AND($C$42=1,$D$42=2),"R4","")</f>
        <v>#REF!</v>
      </c>
      <c r="G42" s="26" t="e">
        <f>IF(AND($C$42=1,$D$42=3),"R4","")</f>
        <v>#REF!</v>
      </c>
      <c r="H42" s="26" t="e">
        <f>IF(AND($C$42=2,$D$42=1),"R4","")</f>
        <v>#REF!</v>
      </c>
      <c r="I42" s="26" t="e">
        <f>IF(AND($C$42=2,$D$42=2),"R4","")</f>
        <v>#REF!</v>
      </c>
      <c r="J42" s="26" t="e">
        <f>IF(AND($C$42=2,$D$42=3),"R4","")</f>
        <v>#REF!</v>
      </c>
      <c r="K42" s="26" t="e">
        <f>IF(AND($C$42=3,$D$42=1),"R4","")</f>
        <v>#REF!</v>
      </c>
      <c r="L42" s="26" t="e">
        <f>IF(AND($C$42=3,$D$42=2),"R4","")</f>
        <v>#REF!</v>
      </c>
      <c r="M42" s="26" t="e">
        <f>IF(AND($C$42=3,$D$42=3),"R4","")</f>
        <v>#REF!</v>
      </c>
      <c r="N42" s="6"/>
      <c r="O42" s="6"/>
      <c r="P42" s="3"/>
    </row>
    <row r="43" spans="1:16" hidden="1">
      <c r="A43" s="18"/>
      <c r="B43" s="18" t="e">
        <f>'PLE-PIN-F001'!#REF!</f>
        <v>#REF!</v>
      </c>
      <c r="C43" s="18" t="e">
        <f>'PLE-PIN-F001'!#REF!</f>
        <v>#REF!</v>
      </c>
      <c r="D43" s="18" t="e">
        <f>'PLE-PIN-F001'!#REF!</f>
        <v>#REF!</v>
      </c>
      <c r="E43" s="26" t="e">
        <f>IF(AND($C$43=1,$D$43=1),"R5","")</f>
        <v>#REF!</v>
      </c>
      <c r="F43" s="26" t="e">
        <f>IF(AND($C$43=1,$D$43=2),"R5","")</f>
        <v>#REF!</v>
      </c>
      <c r="G43" s="26" t="e">
        <f>IF(AND($C$43=1,$D$43=3),"R5","")</f>
        <v>#REF!</v>
      </c>
      <c r="H43" s="26" t="e">
        <f>IF(AND($C$43=2,$D$43=1),"R5","")</f>
        <v>#REF!</v>
      </c>
      <c r="I43" s="26" t="e">
        <f>IF(AND($C$43=2,$D$43=2),"R5","")</f>
        <v>#REF!</v>
      </c>
      <c r="J43" s="26" t="e">
        <f>IF(AND($C$43=2,$D$43=3),"R5","")</f>
        <v>#REF!</v>
      </c>
      <c r="K43" s="26" t="e">
        <f>IF(AND($C$43=3,$D$43=1),"R5","")</f>
        <v>#REF!</v>
      </c>
      <c r="L43" s="26" t="e">
        <f>IF(AND($C$43=3,$D$43=2),"R5","")</f>
        <v>#REF!</v>
      </c>
      <c r="M43" s="26" t="e">
        <f>IF(AND($C$43=3,$D$43=3),"R5","")</f>
        <v>#REF!</v>
      </c>
      <c r="N43" s="6"/>
      <c r="O43" s="6"/>
      <c r="P43" s="3"/>
    </row>
    <row r="44" spans="1:16" hidden="1">
      <c r="A44" s="18"/>
      <c r="B44" s="18" t="e">
        <f>'PLE-PIN-F001'!#REF!</f>
        <v>#REF!</v>
      </c>
      <c r="C44" s="18" t="e">
        <f>'PLE-PIN-F001'!#REF!</f>
        <v>#REF!</v>
      </c>
      <c r="D44" s="18" t="e">
        <f>'PLE-PIN-F001'!#REF!</f>
        <v>#REF!</v>
      </c>
      <c r="E44" s="26" t="e">
        <f>IF(AND($C$44=1,$D$44=1),"R6","")</f>
        <v>#REF!</v>
      </c>
      <c r="F44" s="26" t="e">
        <f>IF(AND($C$44=1,$D$44=2),"R6","")</f>
        <v>#REF!</v>
      </c>
      <c r="G44" s="26" t="e">
        <f>IF(AND($C$44=1,$D$44=3),"R6","")</f>
        <v>#REF!</v>
      </c>
      <c r="H44" s="26" t="e">
        <f>IF(AND($C$44=2,$D$44=1),"R6","")</f>
        <v>#REF!</v>
      </c>
      <c r="I44" s="26" t="e">
        <f>IF(AND($C$44=2,$D$44=2),"R6","")</f>
        <v>#REF!</v>
      </c>
      <c r="J44" s="26" t="e">
        <f>IF(AND($C$44=2,$D$44=3),"R6","")</f>
        <v>#REF!</v>
      </c>
      <c r="K44" s="26" t="e">
        <f>IF(AND($C$44=3,$D$44=1),"R6","")</f>
        <v>#REF!</v>
      </c>
      <c r="L44" s="26" t="e">
        <f>IF(AND($C$44=3,$D$44=2),"R6","")</f>
        <v>#REF!</v>
      </c>
      <c r="M44" s="26" t="e">
        <f>IF(AND($C$44=3,$D$44=3),"R6","")</f>
        <v>#REF!</v>
      </c>
      <c r="N44" s="6"/>
      <c r="O44" s="6"/>
      <c r="P44" s="3"/>
    </row>
    <row r="45" spans="1:16" hidden="1">
      <c r="A45" s="18"/>
      <c r="B45" s="18" t="e">
        <f>'PLE-PIN-F001'!#REF!</f>
        <v>#REF!</v>
      </c>
      <c r="C45" s="18" t="e">
        <f>'PLE-PIN-F001'!#REF!</f>
        <v>#REF!</v>
      </c>
      <c r="D45" s="18" t="e">
        <f>'PLE-PIN-F001'!#REF!</f>
        <v>#REF!</v>
      </c>
      <c r="E45" s="26" t="e">
        <f>IF(AND($C$45=1,$D$45=1),"R7","")</f>
        <v>#REF!</v>
      </c>
      <c r="F45" s="26" t="e">
        <f>IF(AND($C$45=1,$D$45=2),"R7","")</f>
        <v>#REF!</v>
      </c>
      <c r="G45" s="26" t="e">
        <f>IF(AND($C$45=1,$D$45=3),"R7","")</f>
        <v>#REF!</v>
      </c>
      <c r="H45" s="26" t="e">
        <f>IF(AND($C$45=2,$D$45=1),"R7","")</f>
        <v>#REF!</v>
      </c>
      <c r="I45" s="26" t="e">
        <f>IF(AND($C$45=2,$D$45=2),"R7","")</f>
        <v>#REF!</v>
      </c>
      <c r="J45" s="26" t="e">
        <f>IF(AND($C$45=2,$D$45=3),"R7","")</f>
        <v>#REF!</v>
      </c>
      <c r="K45" s="26" t="e">
        <f>IF(AND($C$45=3,$D$45=1),"R7","")</f>
        <v>#REF!</v>
      </c>
      <c r="L45" s="26" t="e">
        <f>IF(AND($C$45=3,$D$45=2),"R7","")</f>
        <v>#REF!</v>
      </c>
      <c r="M45" s="26" t="e">
        <f>IF(AND($C$45=3,$D$45=3),"R7","")</f>
        <v>#REF!</v>
      </c>
      <c r="N45" s="6"/>
      <c r="O45" s="6"/>
      <c r="P45" s="3"/>
    </row>
    <row r="46" spans="1:16" hidden="1">
      <c r="A46" s="18"/>
      <c r="B46" s="18" t="e">
        <f>'PLE-PIN-F001'!#REF!</f>
        <v>#REF!</v>
      </c>
      <c r="C46" s="18" t="e">
        <f>'PLE-PIN-F001'!#REF!</f>
        <v>#REF!</v>
      </c>
      <c r="D46" s="18" t="e">
        <f>'PLE-PIN-F001'!#REF!</f>
        <v>#REF!</v>
      </c>
      <c r="E46" s="26" t="e">
        <f>IF(AND($C$46=1,$D$46=1),"R8","")</f>
        <v>#REF!</v>
      </c>
      <c r="F46" s="26" t="e">
        <f>IF(AND($C$46=1,$D$46=2),"R8","")</f>
        <v>#REF!</v>
      </c>
      <c r="G46" s="26" t="e">
        <f>IF(AND($C$46=1,$D$46=3),"R8","")</f>
        <v>#REF!</v>
      </c>
      <c r="H46" s="26" t="e">
        <f>IF(AND($C$46=2,$D$46=1),"R8","")</f>
        <v>#REF!</v>
      </c>
      <c r="I46" s="26" t="e">
        <f>IF(AND($C$46=2,$D$46=2),"R8","")</f>
        <v>#REF!</v>
      </c>
      <c r="J46" s="26" t="e">
        <f>IF(AND($C$46=2,$D$46=3),"R8","")</f>
        <v>#REF!</v>
      </c>
      <c r="K46" s="26" t="e">
        <f>IF(AND($C$46=3,$D$46=1),"R8","")</f>
        <v>#REF!</v>
      </c>
      <c r="L46" s="26" t="e">
        <f>IF(AND($C$46=3,$D$46=2),"R8","")</f>
        <v>#REF!</v>
      </c>
      <c r="M46" s="26" t="e">
        <f>IF(AND($C$46=3,$D$46=3),"R8","")</f>
        <v>#REF!</v>
      </c>
      <c r="N46" s="6"/>
      <c r="O46" s="6"/>
      <c r="P46" s="3"/>
    </row>
    <row r="47" spans="1:16" hidden="1">
      <c r="A47" s="18"/>
      <c r="B47" s="18" t="e">
        <f>'PLE-PIN-F001'!#REF!</f>
        <v>#REF!</v>
      </c>
      <c r="C47" s="18" t="e">
        <f>'PLE-PIN-F001'!#REF!</f>
        <v>#REF!</v>
      </c>
      <c r="D47" s="18" t="e">
        <f>'PLE-PIN-F001'!#REF!</f>
        <v>#REF!</v>
      </c>
      <c r="E47" s="26" t="e">
        <f>IF(AND($C$47=1,$D$47=1),"R9","")</f>
        <v>#REF!</v>
      </c>
      <c r="F47" s="26" t="e">
        <f>IF(AND($C$47=1,$D$47=2),"R9","")</f>
        <v>#REF!</v>
      </c>
      <c r="G47" s="26" t="e">
        <f>IF(AND($C$47=1,$D$47=3),"R9","")</f>
        <v>#REF!</v>
      </c>
      <c r="H47" s="26" t="e">
        <f>IF(AND($C$47=2,$D$47=1),"R9","")</f>
        <v>#REF!</v>
      </c>
      <c r="I47" s="26" t="e">
        <f>IF(AND($C$47=2,$D$47=2),"R9","")</f>
        <v>#REF!</v>
      </c>
      <c r="J47" s="26" t="e">
        <f>IF(AND($C$47=2,$D$47=3),"R9","")</f>
        <v>#REF!</v>
      </c>
      <c r="K47" s="26" t="e">
        <f>IF(AND($C$47=3,$D$47=1),"R9","")</f>
        <v>#REF!</v>
      </c>
      <c r="L47" s="26" t="e">
        <f>IF(AND($C$47=3,$D$47=2),"R9","")</f>
        <v>#REF!</v>
      </c>
      <c r="M47" s="26" t="e">
        <f>IF(AND($C$47=3,$D$47=3),"R9","")</f>
        <v>#REF!</v>
      </c>
      <c r="N47" s="6"/>
      <c r="O47" s="6"/>
      <c r="P47" s="3"/>
    </row>
    <row r="48" spans="1:16" hidden="1">
      <c r="A48" s="18"/>
      <c r="B48" s="18" t="e">
        <f>'PLE-PIN-F001'!#REF!</f>
        <v>#REF!</v>
      </c>
      <c r="C48" s="18" t="e">
        <f>'PLE-PIN-F001'!#REF!</f>
        <v>#REF!</v>
      </c>
      <c r="D48" s="18" t="e">
        <f>'PLE-PIN-F001'!#REF!</f>
        <v>#REF!</v>
      </c>
      <c r="E48" s="26" t="e">
        <f>IF(AND($C$48=1,$D$48=1),"R10","")</f>
        <v>#REF!</v>
      </c>
      <c r="F48" s="26" t="e">
        <f>IF(AND($C$48=1,$D$48=2),"R10","")</f>
        <v>#REF!</v>
      </c>
      <c r="G48" s="26" t="e">
        <f>IF(AND($C$48=1,$D$48=3),"R10","")</f>
        <v>#REF!</v>
      </c>
      <c r="H48" s="26" t="e">
        <f>IF(AND($C$48=2,$D$48=1),"R10","")</f>
        <v>#REF!</v>
      </c>
      <c r="I48" s="26" t="e">
        <f>IF(AND($C$48=2,$D$48=2),"R10","")</f>
        <v>#REF!</v>
      </c>
      <c r="J48" s="26" t="e">
        <f>IF(AND($C$48=2,$D$48=3),"R10","")</f>
        <v>#REF!</v>
      </c>
      <c r="K48" s="26" t="e">
        <f>IF(AND($C$48=3,$D$48=1),"R10","")</f>
        <v>#REF!</v>
      </c>
      <c r="L48" s="26" t="e">
        <f>IF(AND($C$48=3,$D$48=2),"R10","")</f>
        <v>#REF!</v>
      </c>
      <c r="M48" s="26" t="e">
        <f>IF(AND($C$48=3,$D$48=3),"R10","")</f>
        <v>#REF!</v>
      </c>
      <c r="N48" s="6"/>
      <c r="O48" s="6"/>
      <c r="P48" s="3"/>
    </row>
    <row r="49" spans="1:16" hidden="1">
      <c r="A49" s="18"/>
      <c r="B49" s="18"/>
      <c r="C49" s="18"/>
      <c r="D49" s="18"/>
      <c r="E49" s="24" t="e">
        <f>CONCATENATE(E39," ",E40," ",E41," ",E42," ",E43," ",E44," ",E45," ",E46," ",E47," ",E48)</f>
        <v>#REF!</v>
      </c>
      <c r="F49" s="24" t="e">
        <f t="shared" ref="F49:M49" si="0">CONCATENATE(F39," ",F40," ",F41," ",F42," ",F43," ",F44," ",F45," ",F46," ",F47," ",F48)</f>
        <v>#REF!</v>
      </c>
      <c r="G49" s="24" t="e">
        <f t="shared" si="0"/>
        <v>#REF!</v>
      </c>
      <c r="H49" s="24" t="e">
        <f t="shared" si="0"/>
        <v>#REF!</v>
      </c>
      <c r="I49" s="24" t="e">
        <f t="shared" si="0"/>
        <v>#REF!</v>
      </c>
      <c r="J49" s="24" t="e">
        <f t="shared" si="0"/>
        <v>#REF!</v>
      </c>
      <c r="K49" s="24" t="e">
        <f t="shared" si="0"/>
        <v>#REF!</v>
      </c>
      <c r="L49" s="24" t="e">
        <f t="shared" si="0"/>
        <v>#REF!</v>
      </c>
      <c r="M49" s="24" t="e">
        <f t="shared" si="0"/>
        <v>#REF!</v>
      </c>
      <c r="N49" s="3"/>
      <c r="O49" s="3"/>
      <c r="P49" s="3"/>
    </row>
    <row r="50" spans="1:16">
      <c r="A50" s="18"/>
      <c r="B50" s="18"/>
      <c r="C50" s="18"/>
      <c r="D50" s="18"/>
      <c r="E50" s="18"/>
      <c r="F50" s="18"/>
      <c r="G50" s="3"/>
      <c r="H50" s="3"/>
      <c r="I50" s="3"/>
      <c r="J50" s="3"/>
      <c r="K50" s="3"/>
      <c r="L50" s="3"/>
      <c r="M50" s="3"/>
      <c r="N50" s="3"/>
      <c r="O50" s="3"/>
      <c r="P50" s="3"/>
    </row>
    <row r="51" spans="1:16">
      <c r="A51" s="18"/>
      <c r="B51" s="18"/>
      <c r="C51" s="18"/>
      <c r="D51" s="18"/>
      <c r="E51" s="18"/>
      <c r="F51" s="18"/>
      <c r="G51" s="3"/>
      <c r="H51" s="3"/>
      <c r="I51" s="3"/>
      <c r="J51" s="3"/>
      <c r="K51" s="3"/>
      <c r="L51" s="3"/>
      <c r="M51" s="3"/>
      <c r="N51" s="3"/>
      <c r="O51" s="3"/>
      <c r="P51" s="3"/>
    </row>
    <row r="52" spans="1:16">
      <c r="A52" s="18"/>
      <c r="B52" s="18"/>
      <c r="C52" s="18"/>
      <c r="D52" s="18"/>
      <c r="E52" s="18"/>
      <c r="F52" s="18"/>
      <c r="G52" s="3"/>
      <c r="H52" s="3"/>
      <c r="I52" s="3"/>
      <c r="J52" s="3"/>
      <c r="K52" s="3"/>
      <c r="L52" s="3"/>
      <c r="M52" s="3"/>
      <c r="N52" s="3"/>
      <c r="O52" s="3"/>
      <c r="P52" s="3"/>
    </row>
    <row r="53" spans="1:16">
      <c r="A53" s="3"/>
      <c r="B53" s="3"/>
      <c r="C53" s="3"/>
      <c r="D53" s="3"/>
      <c r="E53" s="3"/>
      <c r="F53" s="3"/>
      <c r="G53" s="3"/>
      <c r="H53" s="3"/>
      <c r="I53" s="3"/>
      <c r="J53" s="3"/>
      <c r="K53" s="3"/>
      <c r="L53" s="3"/>
      <c r="M53" s="3"/>
      <c r="N53" s="3"/>
      <c r="O53" s="3"/>
      <c r="P53" s="3"/>
    </row>
    <row r="54" spans="1:16">
      <c r="A54" s="3"/>
      <c r="B54" s="3"/>
      <c r="C54" s="3"/>
      <c r="D54" s="3"/>
      <c r="E54" s="3"/>
      <c r="F54" s="3"/>
      <c r="G54" s="3"/>
      <c r="H54" s="3"/>
      <c r="I54" s="3"/>
      <c r="J54" s="3"/>
      <c r="K54" s="3"/>
      <c r="L54" s="3"/>
      <c r="M54" s="3"/>
      <c r="N54" s="3"/>
      <c r="O54" s="3"/>
      <c r="P54" s="3"/>
    </row>
    <row r="55" spans="1:16">
      <c r="A55" s="3"/>
      <c r="B55" s="3"/>
      <c r="C55" s="3"/>
      <c r="D55" s="3"/>
      <c r="E55" s="3"/>
      <c r="F55" s="3"/>
      <c r="G55" s="3"/>
      <c r="H55" s="3"/>
      <c r="I55" s="3"/>
      <c r="J55" s="3"/>
      <c r="K55" s="3"/>
      <c r="L55" s="3"/>
      <c r="M55" s="3"/>
      <c r="N55" s="3"/>
      <c r="O55" s="3"/>
      <c r="P55" s="3"/>
    </row>
    <row r="56" spans="1:16">
      <c r="A56" s="3"/>
      <c r="B56" s="3"/>
      <c r="C56" s="3"/>
      <c r="D56" s="3"/>
      <c r="E56" s="3"/>
      <c r="F56" s="3"/>
      <c r="G56" s="3"/>
      <c r="H56" s="3"/>
      <c r="I56" s="3"/>
      <c r="J56" s="3"/>
      <c r="K56" s="3"/>
      <c r="L56" s="3"/>
      <c r="M56" s="3"/>
      <c r="N56" s="3"/>
      <c r="O56" s="3"/>
      <c r="P56" s="3"/>
    </row>
    <row r="57" spans="1:16">
      <c r="A57" s="3"/>
      <c r="B57" s="3"/>
      <c r="C57" s="3"/>
      <c r="D57" s="3"/>
      <c r="E57" s="3"/>
      <c r="F57" s="3"/>
      <c r="G57" s="3"/>
      <c r="H57" s="3"/>
      <c r="I57" s="3"/>
      <c r="J57" s="3"/>
      <c r="K57" s="3"/>
      <c r="L57" s="3"/>
      <c r="M57" s="3"/>
      <c r="N57" s="3"/>
      <c r="O57" s="3"/>
      <c r="P57" s="3"/>
    </row>
  </sheetData>
  <mergeCells count="20">
    <mergeCell ref="C26:C30"/>
    <mergeCell ref="B16:B30"/>
    <mergeCell ref="D26:E30"/>
    <mergeCell ref="F26:G30"/>
    <mergeCell ref="H26:I30"/>
    <mergeCell ref="D21:E25"/>
    <mergeCell ref="F21:G25"/>
    <mergeCell ref="H21:I25"/>
    <mergeCell ref="C21:C25"/>
    <mergeCell ref="D12:I13"/>
    <mergeCell ref="A1:J7"/>
    <mergeCell ref="C16:C20"/>
    <mergeCell ref="B12:C15"/>
    <mergeCell ref="D14:E15"/>
    <mergeCell ref="F14:G15"/>
    <mergeCell ref="H14:I15"/>
    <mergeCell ref="D16:E20"/>
    <mergeCell ref="F16:G20"/>
    <mergeCell ref="H16:I20"/>
    <mergeCell ref="B10:I11"/>
  </mergeCells>
  <phoneticPr fontId="11" type="noConversion"/>
  <pageMargins left="0.75" right="0.75" top="1" bottom="1" header="0" footer="0"/>
  <headerFooter alignWithMargins="0"/>
  <ignoredErrors>
    <ignoredError sqref="F39:F40 E40 G40 I40:M40 H41"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IV31"/>
  <sheetViews>
    <sheetView zoomScale="85" workbookViewId="0">
      <selection activeCell="F36" sqref="F36"/>
    </sheetView>
  </sheetViews>
  <sheetFormatPr baseColWidth="10" defaultColWidth="10.7109375" defaultRowHeight="12.75" zeroHeight="1"/>
  <cols>
    <col min="1" max="1" width="11.42578125" customWidth="1"/>
    <col min="2" max="2" width="15.28515625" customWidth="1"/>
    <col min="3" max="3" width="11.42578125" hidden="1" customWidth="1"/>
    <col min="4" max="4" width="21.85546875" customWidth="1"/>
    <col min="5" max="5" width="62.42578125" customWidth="1"/>
  </cols>
  <sheetData>
    <row r="1" spans="1:256">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2.75" customHeight="1">
      <c r="A4" s="3"/>
      <c r="B4" s="328" t="s">
        <v>25</v>
      </c>
      <c r="C4" s="328"/>
      <c r="D4" s="328"/>
      <c r="E4" s="328"/>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12.75" customHeight="1">
      <c r="A5" s="3"/>
      <c r="B5" s="328"/>
      <c r="C5" s="328"/>
      <c r="D5" s="328"/>
      <c r="E5" s="328"/>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47.25" customHeight="1">
      <c r="A6" s="3"/>
      <c r="B6" s="3"/>
      <c r="C6" s="48"/>
      <c r="D6" s="47" t="s">
        <v>25</v>
      </c>
      <c r="E6" s="47" t="s">
        <v>59</v>
      </c>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76.5">
      <c r="A7" s="3"/>
      <c r="B7" s="3"/>
      <c r="C7" s="3"/>
      <c r="D7" s="4" t="s">
        <v>60</v>
      </c>
      <c r="E7" s="50" t="s">
        <v>232</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102">
      <c r="A8" s="3"/>
      <c r="B8" s="3"/>
      <c r="C8" s="3"/>
      <c r="D8" s="4" t="s">
        <v>61</v>
      </c>
      <c r="E8" s="50" t="s">
        <v>233</v>
      </c>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99.75" customHeight="1">
      <c r="A9" s="3"/>
      <c r="B9" s="3"/>
      <c r="C9" s="3"/>
      <c r="D9" s="49" t="s">
        <v>231</v>
      </c>
      <c r="E9" s="50" t="s">
        <v>234</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c r="A10" s="3"/>
      <c r="B10" s="3"/>
      <c r="C10" s="3"/>
      <c r="D10" s="3"/>
      <c r="E10" s="3"/>
      <c r="F10" s="3"/>
      <c r="G10" s="3"/>
      <c r="H10" s="3"/>
      <c r="I10" s="3"/>
      <c r="J10" s="3"/>
      <c r="K10" s="3"/>
      <c r="L10" s="3"/>
      <c r="M10" s="3"/>
      <c r="N10" s="3"/>
      <c r="O10" s="3"/>
    </row>
    <row r="11" spans="1:256">
      <c r="A11" s="3"/>
      <c r="B11" s="3"/>
      <c r="C11" s="3"/>
      <c r="D11" s="3"/>
      <c r="E11" s="3"/>
      <c r="F11" s="3"/>
      <c r="G11" s="3"/>
      <c r="H11" s="3"/>
      <c r="I11" s="3"/>
      <c r="J11" s="3"/>
      <c r="K11" s="3"/>
      <c r="L11" s="3"/>
      <c r="M11" s="3"/>
      <c r="N11" s="3"/>
      <c r="O11" s="3"/>
    </row>
    <row r="12" spans="1:256" hidden="1">
      <c r="A12" s="3"/>
      <c r="B12" s="3"/>
      <c r="C12" s="3"/>
      <c r="D12" s="3"/>
      <c r="E12" s="3"/>
      <c r="F12" s="3"/>
      <c r="G12" s="3"/>
      <c r="H12" s="3"/>
      <c r="I12" s="3"/>
      <c r="J12" s="3"/>
    </row>
    <row r="13" spans="1:256" hidden="1">
      <c r="A13" s="3"/>
      <c r="B13" s="3"/>
      <c r="C13" s="3"/>
      <c r="D13" s="3"/>
      <c r="E13" s="3"/>
      <c r="F13" s="3"/>
      <c r="G13" s="3"/>
      <c r="H13" s="3"/>
      <c r="I13" s="3"/>
      <c r="J13" s="3"/>
    </row>
    <row r="14" spans="1:256" hidden="1">
      <c r="A14" s="3"/>
      <c r="B14" s="3"/>
      <c r="C14" s="3"/>
      <c r="D14" s="3"/>
      <c r="E14" s="3"/>
      <c r="F14" s="3"/>
      <c r="G14" s="3"/>
      <c r="H14" s="3"/>
      <c r="I14" s="3"/>
      <c r="J14" s="3"/>
    </row>
    <row r="15" spans="1:256" hidden="1">
      <c r="A15" s="3"/>
      <c r="B15" s="3"/>
      <c r="C15" s="3"/>
      <c r="D15" s="3"/>
      <c r="E15" s="3"/>
      <c r="F15" s="3"/>
      <c r="G15" s="3"/>
      <c r="H15" s="3"/>
      <c r="I15" s="3"/>
      <c r="J15" s="3"/>
    </row>
    <row r="16" spans="1:256" hidden="1">
      <c r="A16" s="3"/>
      <c r="B16" s="3"/>
      <c r="C16" s="3"/>
      <c r="D16" s="3"/>
      <c r="E16" s="3"/>
      <c r="F16" s="3"/>
      <c r="G16" s="3"/>
      <c r="H16" s="3"/>
      <c r="I16" s="3"/>
      <c r="J16" s="3"/>
    </row>
    <row r="17" spans="1:35" hidden="1">
      <c r="A17" s="3"/>
      <c r="B17" s="3"/>
      <c r="C17" s="3"/>
      <c r="D17" s="3"/>
      <c r="E17" s="3"/>
      <c r="F17" s="3"/>
      <c r="G17" s="3"/>
      <c r="H17" s="3"/>
      <c r="I17" s="3"/>
      <c r="J17" s="3"/>
    </row>
    <row r="18" spans="1:35" ht="12.75" hidden="1" customHeight="1"/>
    <row r="19" spans="1:35" ht="12.75" hidden="1" customHeight="1">
      <c r="AI19" t="s">
        <v>235</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11"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A1:AI54"/>
  <sheetViews>
    <sheetView topLeftCell="A49" zoomScale="85" workbookViewId="0">
      <selection activeCell="F36" sqref="F36"/>
    </sheetView>
  </sheetViews>
  <sheetFormatPr baseColWidth="10" defaultColWidth="88.42578125" defaultRowHeight="12.75"/>
  <cols>
    <col min="3" max="5" width="9.42578125" customWidth="1"/>
    <col min="6" max="8" width="8.28515625" customWidth="1"/>
  </cols>
  <sheetData>
    <row r="1" spans="1:11" ht="16.5" thickTop="1" thickBot="1">
      <c r="A1" s="134" t="s">
        <v>290</v>
      </c>
      <c r="B1" s="135" t="s">
        <v>291</v>
      </c>
      <c r="C1" s="133"/>
      <c r="D1" s="133"/>
      <c r="E1" s="133"/>
      <c r="F1" s="133"/>
      <c r="G1" s="133"/>
      <c r="H1" s="3"/>
      <c r="I1" s="3"/>
      <c r="J1" s="3"/>
      <c r="K1" s="3"/>
    </row>
    <row r="2" spans="1:11" ht="30.75" thickTop="1">
      <c r="A2" s="136" t="s">
        <v>292</v>
      </c>
      <c r="B2" s="140" t="s">
        <v>294</v>
      </c>
      <c r="C2" s="133"/>
      <c r="D2" s="133"/>
      <c r="E2" s="133"/>
      <c r="F2" s="133"/>
      <c r="G2" s="133"/>
      <c r="H2" s="3"/>
      <c r="I2" s="3"/>
      <c r="J2" s="3"/>
      <c r="K2" s="3"/>
    </row>
    <row r="3" spans="1:11" ht="15">
      <c r="A3" s="136"/>
      <c r="B3" s="140"/>
      <c r="C3" s="133"/>
      <c r="D3" s="133"/>
      <c r="E3" s="133"/>
      <c r="F3" s="133"/>
      <c r="G3" s="133"/>
      <c r="H3" s="3"/>
      <c r="I3" s="3"/>
      <c r="J3" s="3"/>
      <c r="K3" s="3"/>
    </row>
    <row r="4" spans="1:11" ht="30">
      <c r="A4" s="136" t="s">
        <v>293</v>
      </c>
      <c r="B4" s="140" t="s">
        <v>295</v>
      </c>
      <c r="C4" s="133"/>
      <c r="D4" s="133"/>
      <c r="E4" s="133"/>
      <c r="F4" s="133"/>
      <c r="G4" s="133"/>
      <c r="H4" s="3"/>
      <c r="I4" s="3"/>
      <c r="J4" s="3"/>
      <c r="K4" s="3"/>
    </row>
    <row r="5" spans="1:11" ht="15">
      <c r="A5" s="137"/>
      <c r="B5" s="140"/>
      <c r="C5" s="133"/>
      <c r="D5" s="133"/>
      <c r="E5" s="133"/>
      <c r="F5" s="133"/>
      <c r="G5" s="133"/>
      <c r="H5" s="3"/>
      <c r="I5" s="3"/>
      <c r="J5" s="3"/>
      <c r="K5" s="3"/>
    </row>
    <row r="6" spans="1:11" ht="15">
      <c r="A6" s="138"/>
      <c r="B6" s="141" t="s">
        <v>296</v>
      </c>
      <c r="C6" s="133"/>
      <c r="D6" s="133"/>
      <c r="E6" s="133"/>
      <c r="F6" s="133"/>
      <c r="G6" s="133"/>
      <c r="H6" s="3"/>
      <c r="I6" s="3"/>
      <c r="J6" s="3"/>
      <c r="K6" s="3"/>
    </row>
    <row r="7" spans="1:11" ht="15">
      <c r="A7" s="138"/>
      <c r="B7" s="141" t="s">
        <v>297</v>
      </c>
      <c r="C7" s="133"/>
      <c r="D7" s="133"/>
      <c r="E7" s="133"/>
      <c r="F7" s="133"/>
      <c r="G7" s="133"/>
      <c r="H7" s="3"/>
      <c r="I7" s="3"/>
      <c r="J7" s="3"/>
      <c r="K7" s="3"/>
    </row>
    <row r="8" spans="1:11" ht="15">
      <c r="A8" s="138"/>
      <c r="B8" s="142" t="s">
        <v>298</v>
      </c>
      <c r="C8" s="133"/>
      <c r="D8" s="133"/>
      <c r="E8" s="133"/>
      <c r="F8" s="133"/>
      <c r="G8" s="133"/>
      <c r="H8" s="3"/>
      <c r="I8" s="3"/>
      <c r="J8" s="3"/>
      <c r="K8" s="3"/>
    </row>
    <row r="9" spans="1:11" ht="15">
      <c r="A9" s="138"/>
      <c r="B9" s="142" t="s">
        <v>299</v>
      </c>
      <c r="C9" s="133"/>
      <c r="D9" s="133"/>
      <c r="E9" s="133"/>
      <c r="F9" s="133"/>
      <c r="G9" s="133"/>
      <c r="H9" s="3"/>
      <c r="I9" s="3"/>
      <c r="J9" s="3"/>
      <c r="K9" s="3"/>
    </row>
    <row r="10" spans="1:11" ht="15.75" thickBot="1">
      <c r="A10" s="139"/>
      <c r="B10" s="143" t="s">
        <v>300</v>
      </c>
      <c r="C10" s="133"/>
      <c r="D10" s="133"/>
      <c r="E10" s="133"/>
      <c r="F10" s="133"/>
      <c r="G10" s="133"/>
      <c r="H10" s="3"/>
      <c r="I10" s="3"/>
      <c r="J10" s="3"/>
      <c r="K10" s="3"/>
    </row>
    <row r="11" spans="1:11" ht="60.75" thickTop="1">
      <c r="A11" s="136" t="s">
        <v>301</v>
      </c>
      <c r="B11" s="145" t="s">
        <v>303</v>
      </c>
      <c r="C11" s="133"/>
      <c r="D11" s="133"/>
      <c r="E11" s="133"/>
      <c r="F11" s="133"/>
      <c r="G11" s="133"/>
      <c r="H11" s="3"/>
      <c r="I11" s="3"/>
      <c r="J11" s="3"/>
      <c r="K11" s="3"/>
    </row>
    <row r="12" spans="1:11" ht="15">
      <c r="A12" s="136"/>
      <c r="B12" s="145"/>
      <c r="C12" s="133"/>
      <c r="D12" s="133"/>
      <c r="E12" s="133"/>
      <c r="F12" s="133"/>
      <c r="G12" s="133"/>
      <c r="H12" s="3"/>
      <c r="I12" s="3"/>
      <c r="J12" s="3"/>
      <c r="K12" s="3"/>
    </row>
    <row r="13" spans="1:11" ht="45">
      <c r="A13" s="136" t="s">
        <v>302</v>
      </c>
      <c r="B13" s="145" t="s">
        <v>304</v>
      </c>
      <c r="C13" s="133"/>
      <c r="D13" s="133"/>
      <c r="E13" s="133"/>
      <c r="F13" s="133"/>
      <c r="G13" s="133"/>
      <c r="H13" s="3"/>
      <c r="I13" s="3"/>
      <c r="J13" s="3"/>
      <c r="K13" s="3"/>
    </row>
    <row r="14" spans="1:11" ht="15">
      <c r="A14" s="136"/>
      <c r="B14" s="140"/>
      <c r="C14" s="133"/>
      <c r="D14" s="133"/>
      <c r="E14" s="133"/>
      <c r="F14" s="133"/>
      <c r="G14" s="133"/>
      <c r="H14" s="3"/>
      <c r="I14" s="3"/>
      <c r="J14" s="3"/>
      <c r="K14" s="3"/>
    </row>
    <row r="15" spans="1:11" ht="60">
      <c r="A15" s="144"/>
      <c r="B15" s="145" t="s">
        <v>305</v>
      </c>
      <c r="C15" s="133"/>
      <c r="D15" s="133"/>
      <c r="E15" s="133"/>
      <c r="F15" s="133"/>
      <c r="G15" s="133"/>
      <c r="H15" s="3"/>
      <c r="I15" s="3"/>
      <c r="J15" s="3"/>
      <c r="K15" s="3"/>
    </row>
    <row r="16" spans="1:11" ht="15">
      <c r="A16" s="138"/>
      <c r="B16" s="145" t="s">
        <v>306</v>
      </c>
      <c r="C16" s="133"/>
      <c r="D16" s="133"/>
      <c r="E16" s="133"/>
      <c r="F16" s="133"/>
      <c r="G16" s="133"/>
      <c r="H16" s="3"/>
      <c r="I16" s="3"/>
      <c r="J16" s="3"/>
      <c r="K16" s="3"/>
    </row>
    <row r="17" spans="1:35" ht="15">
      <c r="A17" s="138"/>
      <c r="B17" s="141" t="s">
        <v>297</v>
      </c>
      <c r="C17" s="133"/>
      <c r="D17" s="133"/>
      <c r="E17" s="133"/>
      <c r="F17" s="133"/>
      <c r="G17" s="133"/>
      <c r="H17" s="3"/>
      <c r="I17" s="3"/>
      <c r="J17" s="3"/>
      <c r="K17" s="3"/>
    </row>
    <row r="18" spans="1:35" ht="30">
      <c r="A18" s="138"/>
      <c r="B18" s="146" t="s">
        <v>307</v>
      </c>
      <c r="C18" s="133"/>
      <c r="D18" s="133"/>
      <c r="E18" s="133"/>
      <c r="F18" s="133"/>
      <c r="G18" s="133"/>
      <c r="H18" s="3"/>
      <c r="I18" s="3"/>
      <c r="J18" s="3"/>
      <c r="K18" s="3"/>
    </row>
    <row r="19" spans="1:35" ht="15">
      <c r="A19" s="138"/>
      <c r="B19" s="146" t="s">
        <v>308</v>
      </c>
      <c r="C19" s="133"/>
      <c r="D19" s="133"/>
      <c r="E19" s="133"/>
      <c r="F19" s="133"/>
      <c r="G19" s="133"/>
      <c r="H19" s="3"/>
      <c r="I19" s="3"/>
      <c r="J19" s="3"/>
      <c r="K19" s="3"/>
      <c r="AI19" t="s">
        <v>273</v>
      </c>
    </row>
    <row r="20" spans="1:35" ht="15.75" thickBot="1">
      <c r="A20" s="139"/>
      <c r="B20" s="147" t="s">
        <v>309</v>
      </c>
      <c r="C20" s="133"/>
      <c r="D20" s="133"/>
      <c r="E20" s="133"/>
      <c r="F20" s="133"/>
      <c r="G20" s="133"/>
      <c r="H20" s="3"/>
      <c r="I20" s="3"/>
      <c r="J20" s="3"/>
      <c r="K20" s="3"/>
    </row>
    <row r="21" spans="1:35" ht="75.75" thickTop="1">
      <c r="A21" s="136" t="s">
        <v>310</v>
      </c>
      <c r="B21" s="145" t="s">
        <v>312</v>
      </c>
      <c r="C21" s="133"/>
      <c r="D21" s="133"/>
      <c r="E21" s="133"/>
      <c r="F21" s="133"/>
      <c r="G21" s="133"/>
      <c r="H21" s="3"/>
      <c r="I21" s="3"/>
      <c r="J21" s="3"/>
      <c r="K21" s="3"/>
    </row>
    <row r="22" spans="1:35" ht="15">
      <c r="A22" s="136"/>
      <c r="B22" s="145"/>
      <c r="C22" s="3"/>
      <c r="D22" s="3"/>
      <c r="E22" s="3"/>
      <c r="F22" s="3"/>
      <c r="G22" s="3"/>
      <c r="H22" s="3"/>
      <c r="I22" s="3"/>
      <c r="J22" s="3"/>
      <c r="K22" s="3"/>
    </row>
    <row r="23" spans="1:35" ht="45">
      <c r="A23" s="136" t="s">
        <v>311</v>
      </c>
      <c r="B23" s="145" t="s">
        <v>313</v>
      </c>
      <c r="C23" s="3"/>
      <c r="D23" s="3"/>
      <c r="E23" s="3"/>
      <c r="F23" s="3"/>
      <c r="G23" s="3"/>
      <c r="H23" s="3"/>
    </row>
    <row r="24" spans="1:35" ht="15">
      <c r="A24" s="137"/>
      <c r="B24" s="148"/>
      <c r="C24" s="3"/>
      <c r="D24" s="3"/>
      <c r="E24" s="3"/>
      <c r="F24" s="3"/>
      <c r="G24" s="3"/>
      <c r="H24" s="3"/>
    </row>
    <row r="25" spans="1:35" ht="15">
      <c r="A25" s="137"/>
      <c r="B25" s="148" t="s">
        <v>314</v>
      </c>
      <c r="C25" s="3"/>
      <c r="D25" s="3"/>
      <c r="E25" s="3"/>
      <c r="F25" s="3"/>
      <c r="G25" s="3"/>
      <c r="H25" s="3"/>
    </row>
    <row r="26" spans="1:35" ht="15">
      <c r="A26" s="138"/>
      <c r="B26" s="141" t="s">
        <v>297</v>
      </c>
      <c r="C26" s="3"/>
      <c r="D26" s="3"/>
      <c r="E26" s="3"/>
      <c r="F26" s="3"/>
      <c r="G26" s="3"/>
      <c r="H26" s="3"/>
    </row>
    <row r="27" spans="1:35" ht="45">
      <c r="A27" s="138"/>
      <c r="B27" s="142" t="s">
        <v>315</v>
      </c>
      <c r="C27" s="3"/>
      <c r="D27" s="3"/>
      <c r="E27" s="3"/>
      <c r="F27" s="3"/>
      <c r="G27" s="3"/>
      <c r="H27" s="3"/>
    </row>
    <row r="28" spans="1:35" ht="30">
      <c r="A28" s="138"/>
      <c r="B28" s="142" t="s">
        <v>316</v>
      </c>
      <c r="C28" s="3"/>
      <c r="D28" s="3"/>
      <c r="E28" s="3"/>
      <c r="F28" s="3"/>
      <c r="G28" s="3"/>
      <c r="H28" s="3"/>
      <c r="AI28" t="s">
        <v>165</v>
      </c>
    </row>
    <row r="29" spans="1:35" ht="30.75" thickBot="1">
      <c r="A29" s="139"/>
      <c r="B29" s="149" t="s">
        <v>317</v>
      </c>
      <c r="C29" s="3"/>
      <c r="D29" s="3"/>
      <c r="E29" s="3"/>
      <c r="F29" s="3"/>
      <c r="G29" s="3"/>
      <c r="H29" s="3"/>
      <c r="AI29" t="s">
        <v>161</v>
      </c>
    </row>
    <row r="30" spans="1:35" ht="30.75" thickTop="1">
      <c r="A30" s="136" t="s">
        <v>318</v>
      </c>
      <c r="B30" s="145" t="s">
        <v>320</v>
      </c>
      <c r="C30" s="3"/>
      <c r="D30" s="3"/>
      <c r="E30" s="3"/>
      <c r="F30" s="3"/>
      <c r="G30" s="3"/>
      <c r="H30" s="3"/>
      <c r="AI30" t="s">
        <v>166</v>
      </c>
    </row>
    <row r="31" spans="1:35" ht="15">
      <c r="A31" s="136"/>
      <c r="B31" s="145" t="s">
        <v>321</v>
      </c>
      <c r="C31" s="3"/>
      <c r="D31" s="3"/>
      <c r="E31" s="3"/>
      <c r="F31" s="3"/>
      <c r="G31" s="3"/>
      <c r="H31" s="3"/>
    </row>
    <row r="32" spans="1:35" ht="15">
      <c r="A32" s="136" t="s">
        <v>319</v>
      </c>
      <c r="B32" s="145"/>
      <c r="C32" s="3"/>
      <c r="D32" s="3"/>
      <c r="E32" s="3"/>
      <c r="F32" s="3"/>
      <c r="G32" s="3"/>
      <c r="H32" s="3"/>
    </row>
    <row r="33" spans="1:8" ht="15">
      <c r="A33" s="136"/>
      <c r="B33" s="145" t="s">
        <v>297</v>
      </c>
      <c r="C33" s="3"/>
      <c r="D33" s="3"/>
      <c r="E33" s="3"/>
      <c r="F33" s="3"/>
      <c r="G33" s="3"/>
      <c r="H33" s="3"/>
    </row>
    <row r="34" spans="1:8" ht="45">
      <c r="A34" s="144"/>
      <c r="B34" s="145" t="s">
        <v>322</v>
      </c>
      <c r="C34" s="3"/>
      <c r="D34" s="3"/>
      <c r="E34" s="3"/>
      <c r="F34" s="3"/>
      <c r="G34" s="3"/>
      <c r="H34" s="3"/>
    </row>
    <row r="35" spans="1:8" ht="60">
      <c r="A35" s="138"/>
      <c r="B35" s="150" t="s">
        <v>323</v>
      </c>
      <c r="C35" s="3"/>
      <c r="D35" s="3"/>
      <c r="E35" s="3"/>
      <c r="F35" s="3"/>
      <c r="G35" s="3"/>
      <c r="H35" s="3"/>
    </row>
    <row r="36" spans="1:8" ht="60.75" thickBot="1">
      <c r="A36" s="139"/>
      <c r="B36" s="151" t="s">
        <v>324</v>
      </c>
      <c r="C36" s="3"/>
      <c r="D36" s="3"/>
      <c r="E36" s="3"/>
      <c r="F36" s="3"/>
      <c r="G36" s="3"/>
      <c r="H36" s="3"/>
    </row>
    <row r="37" spans="1:8" ht="105.75" thickTop="1">
      <c r="A37" s="136" t="s">
        <v>325</v>
      </c>
      <c r="B37" s="145" t="s">
        <v>327</v>
      </c>
      <c r="C37" s="3"/>
      <c r="D37" s="3"/>
      <c r="G37" s="3"/>
      <c r="H37" s="3"/>
    </row>
    <row r="38" spans="1:8" ht="15">
      <c r="A38" s="136"/>
      <c r="B38" s="152" t="s">
        <v>297</v>
      </c>
      <c r="C38" s="3"/>
      <c r="D38" s="3"/>
      <c r="E38" s="3"/>
      <c r="F38" s="3"/>
      <c r="G38" s="3"/>
      <c r="H38" s="3"/>
    </row>
    <row r="39" spans="1:8" ht="75">
      <c r="A39" s="136" t="s">
        <v>326</v>
      </c>
      <c r="B39" s="142" t="s">
        <v>328</v>
      </c>
      <c r="C39" s="3"/>
      <c r="D39" s="3"/>
      <c r="E39" s="3"/>
      <c r="F39" s="3"/>
      <c r="G39" s="3"/>
      <c r="H39" s="3"/>
    </row>
    <row r="40" spans="1:8" ht="15">
      <c r="A40" s="136"/>
      <c r="B40" s="152"/>
      <c r="C40" s="3"/>
      <c r="D40" s="3"/>
      <c r="E40" s="3"/>
      <c r="F40" s="3"/>
      <c r="G40" s="3"/>
      <c r="H40" s="3"/>
    </row>
    <row r="41" spans="1:8" ht="75">
      <c r="A41" s="144"/>
      <c r="B41" s="142" t="s">
        <v>329</v>
      </c>
    </row>
    <row r="42" spans="1:8" ht="45.75" thickBot="1">
      <c r="A42" s="139"/>
      <c r="B42" s="149" t="s">
        <v>330</v>
      </c>
    </row>
    <row r="43" spans="1:8" ht="60.75" thickTop="1">
      <c r="A43" s="136" t="s">
        <v>331</v>
      </c>
      <c r="B43" s="145" t="s">
        <v>333</v>
      </c>
    </row>
    <row r="44" spans="1:8" ht="15">
      <c r="A44" s="136"/>
      <c r="B44" s="145"/>
    </row>
    <row r="45" spans="1:8" ht="15">
      <c r="A45" s="136" t="s">
        <v>332</v>
      </c>
      <c r="B45" s="153" t="s">
        <v>334</v>
      </c>
    </row>
    <row r="46" spans="1:8" ht="15">
      <c r="A46" s="144"/>
      <c r="B46" s="153" t="s">
        <v>335</v>
      </c>
    </row>
    <row r="47" spans="1:8" ht="15">
      <c r="A47" s="138"/>
      <c r="B47" s="153" t="s">
        <v>336</v>
      </c>
    </row>
    <row r="48" spans="1:8" ht="15">
      <c r="A48" s="138"/>
      <c r="B48" s="153" t="s">
        <v>337</v>
      </c>
    </row>
    <row r="49" spans="1:2" ht="15">
      <c r="A49" s="138"/>
      <c r="B49" s="154" t="s">
        <v>338</v>
      </c>
    </row>
    <row r="50" spans="1:2" ht="15">
      <c r="A50" s="138"/>
      <c r="B50" s="152"/>
    </row>
    <row r="51" spans="1:2" ht="15">
      <c r="A51" s="138"/>
      <c r="B51" s="152" t="s">
        <v>297</v>
      </c>
    </row>
    <row r="52" spans="1:2" ht="60">
      <c r="A52" s="138"/>
      <c r="B52" s="155" t="s">
        <v>339</v>
      </c>
    </row>
    <row r="53" spans="1:2" ht="30.75" thickBot="1">
      <c r="A53" s="139"/>
      <c r="B53" s="156" t="s">
        <v>340</v>
      </c>
    </row>
    <row r="54" spans="1:2" ht="13.5" thickTop="1"/>
  </sheetData>
  <phoneticPr fontId="11"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AI55"/>
  <sheetViews>
    <sheetView zoomScale="85" workbookViewId="0">
      <selection activeCell="F36" sqref="F36"/>
    </sheetView>
  </sheetViews>
  <sheetFormatPr baseColWidth="10" defaultColWidth="52.85546875" defaultRowHeight="12.75"/>
  <cols>
    <col min="1" max="1" width="8.140625" bestFit="1" customWidth="1"/>
    <col min="2" max="2" width="15.140625" bestFit="1" customWidth="1"/>
    <col min="3" max="3" width="51" bestFit="1" customWidth="1"/>
    <col min="4" max="4" width="36.85546875" bestFit="1" customWidth="1"/>
  </cols>
  <sheetData>
    <row r="1" spans="1:11">
      <c r="A1" s="3"/>
      <c r="B1" s="3"/>
      <c r="C1" s="3"/>
      <c r="D1" s="3"/>
      <c r="E1" s="3"/>
      <c r="F1" s="3"/>
      <c r="G1" s="3"/>
      <c r="H1" s="3"/>
      <c r="I1" s="3"/>
      <c r="J1" s="3"/>
      <c r="K1" s="3"/>
    </row>
    <row r="2" spans="1:11" ht="23.25">
      <c r="A2" s="3"/>
      <c r="B2" s="328" t="s">
        <v>90</v>
      </c>
      <c r="C2" s="337"/>
      <c r="D2" s="3"/>
      <c r="G2" s="3"/>
      <c r="H2" s="3"/>
      <c r="I2" s="3"/>
      <c r="J2" s="3"/>
      <c r="K2" s="3"/>
    </row>
    <row r="3" spans="1:11">
      <c r="A3" s="3"/>
      <c r="B3" s="3"/>
      <c r="C3" s="3"/>
      <c r="D3" s="3"/>
      <c r="E3" s="3"/>
      <c r="F3" s="3"/>
      <c r="G3" s="3"/>
      <c r="H3" s="3"/>
      <c r="I3" s="3"/>
      <c r="J3" s="3"/>
      <c r="K3" s="3"/>
    </row>
    <row r="4" spans="1:11">
      <c r="A4" s="3"/>
      <c r="B4" s="3"/>
      <c r="C4" s="3"/>
      <c r="D4" s="3"/>
      <c r="E4" s="3"/>
      <c r="F4" s="3"/>
      <c r="G4" s="3"/>
      <c r="H4" s="3"/>
      <c r="I4" s="3"/>
      <c r="J4" s="3"/>
      <c r="K4" s="3"/>
    </row>
    <row r="5" spans="1:11" ht="13.5" thickBot="1">
      <c r="A5" s="3"/>
      <c r="B5" s="3"/>
      <c r="C5" s="3"/>
      <c r="D5" s="3"/>
      <c r="E5" s="3"/>
      <c r="F5" s="3"/>
      <c r="G5" s="3"/>
      <c r="H5" s="3"/>
      <c r="I5" s="3"/>
      <c r="J5" s="3"/>
      <c r="K5" s="3"/>
    </row>
    <row r="6" spans="1:11" ht="15.75" thickTop="1">
      <c r="A6" s="338" t="s">
        <v>341</v>
      </c>
      <c r="B6" s="338" t="s">
        <v>342</v>
      </c>
      <c r="C6" s="338" t="s">
        <v>291</v>
      </c>
      <c r="D6" s="157"/>
      <c r="E6" s="3"/>
      <c r="F6" s="3"/>
      <c r="G6" s="3"/>
      <c r="H6" s="3"/>
      <c r="I6" s="3"/>
      <c r="J6" s="3"/>
      <c r="K6" s="3"/>
    </row>
    <row r="7" spans="1:11" ht="15">
      <c r="A7" s="339"/>
      <c r="B7" s="339"/>
      <c r="C7" s="339"/>
      <c r="D7" s="158" t="s">
        <v>343</v>
      </c>
      <c r="E7" s="3"/>
      <c r="F7" s="3"/>
      <c r="G7" s="3"/>
      <c r="H7" s="3"/>
      <c r="I7" s="3"/>
      <c r="J7" s="3"/>
      <c r="K7" s="3"/>
    </row>
    <row r="8" spans="1:11" ht="15.75" thickBot="1">
      <c r="A8" s="340"/>
      <c r="B8" s="340"/>
      <c r="C8" s="340"/>
      <c r="D8" s="159"/>
      <c r="E8" s="3"/>
      <c r="F8" s="3"/>
      <c r="G8" s="3"/>
      <c r="H8" s="3"/>
      <c r="I8" s="3"/>
      <c r="J8" s="3"/>
      <c r="K8" s="3"/>
    </row>
    <row r="9" spans="1:11" ht="31.5" thickTop="1" thickBot="1">
      <c r="A9" s="160">
        <v>5</v>
      </c>
      <c r="B9" s="161" t="s">
        <v>344</v>
      </c>
      <c r="C9" s="162" t="s">
        <v>345</v>
      </c>
      <c r="D9" s="162" t="s">
        <v>346</v>
      </c>
      <c r="E9" s="3"/>
      <c r="F9" s="3"/>
      <c r="G9" s="3"/>
      <c r="H9" s="3"/>
      <c r="I9" s="3"/>
      <c r="J9" s="3"/>
      <c r="K9" s="3"/>
    </row>
    <row r="10" spans="1:11" ht="31.5" thickTop="1" thickBot="1">
      <c r="A10" s="160">
        <v>4</v>
      </c>
      <c r="B10" s="163" t="s">
        <v>347</v>
      </c>
      <c r="C10" s="162" t="s">
        <v>348</v>
      </c>
      <c r="D10" s="162" t="s">
        <v>349</v>
      </c>
      <c r="E10" s="3"/>
      <c r="F10" s="3"/>
      <c r="G10" s="3"/>
      <c r="H10" s="3"/>
      <c r="I10" s="3"/>
      <c r="J10" s="3"/>
      <c r="K10" s="3"/>
    </row>
    <row r="11" spans="1:11" ht="13.5" thickTop="1">
      <c r="A11" s="329">
        <v>3</v>
      </c>
      <c r="B11" s="341" t="s">
        <v>350</v>
      </c>
      <c r="C11" s="333" t="s">
        <v>351</v>
      </c>
      <c r="D11" s="333" t="s">
        <v>352</v>
      </c>
      <c r="E11" s="3"/>
      <c r="F11" s="3"/>
      <c r="G11" s="3"/>
      <c r="H11" s="3"/>
      <c r="I11" s="3"/>
      <c r="J11" s="3"/>
      <c r="K11" s="3"/>
    </row>
    <row r="12" spans="1:11" ht="13.5" thickBot="1">
      <c r="A12" s="330"/>
      <c r="B12" s="342"/>
      <c r="C12" s="334"/>
      <c r="D12" s="334"/>
      <c r="E12" s="3"/>
      <c r="F12" s="3"/>
      <c r="G12" s="3"/>
      <c r="H12" s="3"/>
      <c r="I12" s="3"/>
      <c r="J12" s="3"/>
      <c r="K12" s="3"/>
    </row>
    <row r="13" spans="1:11" ht="13.5" thickTop="1">
      <c r="A13" s="329">
        <v>2</v>
      </c>
      <c r="B13" s="331" t="s">
        <v>353</v>
      </c>
      <c r="C13" s="333" t="s">
        <v>354</v>
      </c>
      <c r="D13" s="335" t="s">
        <v>355</v>
      </c>
      <c r="E13" s="3"/>
      <c r="F13" s="3"/>
      <c r="G13" s="3"/>
      <c r="H13" s="3"/>
      <c r="I13" s="3"/>
      <c r="J13" s="3"/>
      <c r="K13" s="3"/>
    </row>
    <row r="14" spans="1:11" ht="13.5" thickBot="1">
      <c r="A14" s="330"/>
      <c r="B14" s="332"/>
      <c r="C14" s="334"/>
      <c r="D14" s="336"/>
      <c r="E14" s="3"/>
      <c r="F14" s="3"/>
      <c r="G14" s="3"/>
      <c r="H14" s="3"/>
      <c r="I14" s="3"/>
      <c r="J14" s="3"/>
      <c r="K14" s="3"/>
    </row>
    <row r="15" spans="1:11" ht="31.5" thickTop="1" thickBot="1">
      <c r="A15" s="160">
        <v>1</v>
      </c>
      <c r="B15" s="164" t="s">
        <v>356</v>
      </c>
      <c r="C15" s="162" t="s">
        <v>357</v>
      </c>
      <c r="D15" s="162" t="s">
        <v>358</v>
      </c>
      <c r="E15" s="3"/>
      <c r="F15" s="3"/>
      <c r="G15" s="3"/>
      <c r="H15" s="3"/>
    </row>
    <row r="16" spans="1:11" ht="13.5" thickTop="1">
      <c r="A16" s="3"/>
      <c r="B16" s="3"/>
      <c r="C16" s="3"/>
      <c r="D16" s="3"/>
      <c r="E16" s="3"/>
      <c r="F16" s="3"/>
      <c r="G16" s="3"/>
      <c r="H16" s="3"/>
    </row>
    <row r="17" spans="1:35">
      <c r="A17" s="3"/>
      <c r="B17" s="3"/>
      <c r="C17" s="3"/>
      <c r="D17" s="3"/>
      <c r="E17" s="3"/>
      <c r="F17" s="3"/>
      <c r="G17" s="3"/>
      <c r="H17" s="3"/>
    </row>
    <row r="18" spans="1:35">
      <c r="A18" s="3"/>
      <c r="B18" s="3"/>
      <c r="C18" s="3"/>
      <c r="D18" s="3"/>
      <c r="E18" s="3"/>
      <c r="F18" s="3"/>
      <c r="G18" s="3"/>
      <c r="H18" s="3"/>
    </row>
    <row r="19" spans="1:35">
      <c r="A19" s="3"/>
      <c r="B19" s="3"/>
      <c r="C19" s="3"/>
      <c r="D19" s="3"/>
      <c r="E19" s="3"/>
      <c r="F19" s="3"/>
      <c r="G19" s="3"/>
      <c r="H19" s="3"/>
      <c r="AI19" t="s">
        <v>166</v>
      </c>
    </row>
    <row r="20" spans="1:35">
      <c r="A20" s="3"/>
      <c r="B20" s="3"/>
      <c r="C20" s="3"/>
      <c r="D20" s="3"/>
      <c r="E20" s="3"/>
      <c r="F20" s="3"/>
      <c r="G20" s="3"/>
      <c r="H20" s="3"/>
    </row>
    <row r="21" spans="1:35">
      <c r="A21" s="3"/>
      <c r="B21" s="3"/>
      <c r="C21" s="3"/>
      <c r="D21" s="3"/>
      <c r="E21" s="3"/>
      <c r="F21" s="3"/>
      <c r="G21" s="3"/>
      <c r="H21" s="3"/>
    </row>
    <row r="22" spans="1:35">
      <c r="A22" s="3"/>
      <c r="B22" s="3"/>
      <c r="C22" s="3"/>
      <c r="D22" s="3"/>
      <c r="E22" s="3"/>
      <c r="F22" s="3"/>
      <c r="G22" s="3"/>
      <c r="H22" s="3"/>
    </row>
    <row r="23" spans="1:35">
      <c r="A23" s="3"/>
      <c r="B23" s="3"/>
      <c r="C23" s="3"/>
      <c r="D23" s="3"/>
      <c r="E23" s="3"/>
      <c r="F23" s="3"/>
      <c r="G23" s="3"/>
      <c r="H23" s="3"/>
    </row>
    <row r="24" spans="1:35">
      <c r="A24" s="3"/>
      <c r="B24" s="3"/>
      <c r="C24" s="3"/>
      <c r="D24" s="3"/>
      <c r="E24" s="3"/>
      <c r="F24" s="3"/>
      <c r="G24" s="3"/>
      <c r="H24" s="3"/>
    </row>
    <row r="25" spans="1:35">
      <c r="A25" s="3"/>
      <c r="B25" s="3"/>
      <c r="C25" s="3"/>
      <c r="D25" s="3"/>
      <c r="E25" s="3"/>
      <c r="F25" s="3"/>
      <c r="G25" s="3"/>
      <c r="H25" s="3"/>
    </row>
    <row r="26" spans="1:35">
      <c r="A26" s="3"/>
      <c r="B26" s="3"/>
      <c r="C26" s="3"/>
      <c r="D26" s="3"/>
      <c r="E26" s="3"/>
      <c r="F26" s="3"/>
      <c r="G26" s="3"/>
      <c r="H26" s="3"/>
    </row>
    <row r="27" spans="1:35">
      <c r="A27" s="3"/>
      <c r="B27" s="3"/>
      <c r="C27" s="3"/>
      <c r="D27" s="3"/>
      <c r="E27" s="3"/>
      <c r="F27" s="3"/>
      <c r="G27" s="3"/>
      <c r="H27" s="3"/>
    </row>
    <row r="28" spans="1:35">
      <c r="A28" s="3"/>
      <c r="B28" s="3"/>
      <c r="C28" s="3"/>
      <c r="D28" s="3"/>
      <c r="E28" s="3"/>
      <c r="F28" s="3"/>
      <c r="G28" s="3"/>
      <c r="H28" s="3"/>
    </row>
    <row r="29" spans="1:35">
      <c r="A29" s="3"/>
      <c r="B29" s="3"/>
      <c r="C29" s="3"/>
      <c r="D29" s="3"/>
      <c r="E29" s="3"/>
      <c r="F29" s="3"/>
      <c r="G29" s="3"/>
      <c r="H29" s="3"/>
    </row>
    <row r="30" spans="1:35">
      <c r="A30" s="3"/>
      <c r="B30" s="3"/>
      <c r="C30" s="3"/>
      <c r="D30" s="3"/>
      <c r="E30" s="3"/>
      <c r="F30" s="3"/>
      <c r="G30" s="3"/>
      <c r="H30" s="3"/>
    </row>
    <row r="31" spans="1:35">
      <c r="A31" s="3"/>
      <c r="B31" s="3"/>
      <c r="C31" s="3"/>
      <c r="D31" s="3"/>
      <c r="E31" s="3"/>
      <c r="F31" s="3"/>
      <c r="G31" s="3"/>
      <c r="H31" s="3"/>
    </row>
    <row r="32" spans="1:35">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c r="A35" s="3"/>
      <c r="B35" s="3"/>
      <c r="C35" s="3"/>
      <c r="D35" s="3"/>
      <c r="E35" s="3"/>
      <c r="F35" s="3"/>
      <c r="G35" s="3"/>
      <c r="H35" s="3"/>
    </row>
    <row r="36" spans="1:8">
      <c r="A36" s="3"/>
      <c r="B36" s="3"/>
      <c r="C36" s="3"/>
      <c r="D36" s="3"/>
      <c r="E36" s="3"/>
      <c r="F36" s="3"/>
      <c r="G36" s="3"/>
      <c r="H36" s="3"/>
    </row>
    <row r="37" spans="1:8">
      <c r="A37" s="3"/>
      <c r="B37" s="3"/>
      <c r="C37" s="3"/>
      <c r="D37" s="3"/>
      <c r="E37" s="3"/>
      <c r="F37" s="3"/>
      <c r="G37" s="3"/>
      <c r="H37" s="3"/>
    </row>
    <row r="38" spans="1:8">
      <c r="A38" s="3"/>
      <c r="B38" s="3"/>
      <c r="C38" s="3"/>
      <c r="D38" s="3"/>
      <c r="E38" s="3"/>
      <c r="F38" s="3"/>
      <c r="G38" s="3"/>
      <c r="H38" s="3"/>
    </row>
    <row r="39" spans="1:8">
      <c r="A39" s="3"/>
      <c r="B39" s="3"/>
      <c r="C39" s="3"/>
      <c r="D39" s="3"/>
      <c r="E39" s="3"/>
      <c r="F39" s="3"/>
      <c r="G39" s="3"/>
      <c r="H39" s="3"/>
    </row>
    <row r="40" spans="1:8">
      <c r="A40" s="3"/>
      <c r="B40" s="3"/>
      <c r="C40" s="3"/>
      <c r="D40" s="3"/>
      <c r="E40" s="3"/>
      <c r="F40" s="3"/>
      <c r="G40" s="3"/>
      <c r="H40" s="3"/>
    </row>
    <row r="41" spans="1:8">
      <c r="A41" s="3"/>
      <c r="B41" s="3"/>
      <c r="C41" s="3"/>
      <c r="D41" s="3"/>
      <c r="E41" s="3"/>
      <c r="F41" s="3"/>
      <c r="G41" s="3"/>
      <c r="H41" s="3"/>
    </row>
    <row r="42" spans="1:8">
      <c r="A42" s="3"/>
      <c r="B42" s="3"/>
      <c r="C42" s="3"/>
      <c r="D42" s="3"/>
      <c r="E42" s="3"/>
      <c r="F42" s="3"/>
      <c r="G42" s="3"/>
      <c r="H42" s="3"/>
    </row>
    <row r="43" spans="1:8">
      <c r="A43" s="3"/>
      <c r="B43" s="3"/>
      <c r="C43" s="3"/>
      <c r="D43" s="3"/>
      <c r="E43" s="3"/>
      <c r="F43" s="3"/>
      <c r="G43" s="3"/>
      <c r="H43" s="3"/>
    </row>
    <row r="44" spans="1:8">
      <c r="A44" s="3"/>
      <c r="B44" s="3"/>
      <c r="C44" s="3"/>
      <c r="D44" s="3"/>
      <c r="E44" s="3"/>
      <c r="F44" s="3"/>
      <c r="G44" s="3"/>
      <c r="H44" s="3"/>
    </row>
    <row r="45" spans="1:8">
      <c r="A45" s="3"/>
      <c r="B45" s="3"/>
      <c r="C45" s="3"/>
      <c r="D45" s="3"/>
      <c r="E45" s="3"/>
      <c r="F45" s="3"/>
      <c r="G45" s="3"/>
      <c r="H45" s="3"/>
    </row>
    <row r="46" spans="1:8">
      <c r="A46" s="3"/>
      <c r="B46" s="3"/>
      <c r="C46" s="3"/>
      <c r="D46" s="3"/>
      <c r="E46" s="3"/>
      <c r="F46" s="3"/>
      <c r="G46" s="3"/>
      <c r="H46" s="3"/>
    </row>
    <row r="47" spans="1:8">
      <c r="A47" s="3"/>
      <c r="B47" s="3"/>
      <c r="C47" s="3"/>
      <c r="D47" s="3"/>
      <c r="E47" s="3"/>
      <c r="F47" s="3"/>
      <c r="G47" s="3"/>
      <c r="H47" s="3"/>
    </row>
    <row r="48" spans="1:8">
      <c r="A48" s="3"/>
      <c r="B48" s="3"/>
      <c r="C48" s="3"/>
      <c r="D48" s="3"/>
      <c r="E48" s="3"/>
      <c r="F48" s="3"/>
      <c r="G48" s="3"/>
      <c r="H48" s="3"/>
    </row>
    <row r="49" spans="1:8">
      <c r="A49" s="3"/>
      <c r="B49" s="3"/>
      <c r="C49" s="3"/>
      <c r="D49" s="3"/>
      <c r="E49" s="3"/>
      <c r="F49" s="3"/>
      <c r="G49" s="3"/>
      <c r="H49" s="3"/>
    </row>
    <row r="50" spans="1:8">
      <c r="A50" s="3"/>
      <c r="B50" s="3"/>
      <c r="C50" s="3"/>
      <c r="D50" s="3"/>
      <c r="E50" s="3"/>
      <c r="F50" s="3"/>
      <c r="G50" s="3"/>
      <c r="H50" s="3"/>
    </row>
    <row r="51" spans="1:8">
      <c r="A51" s="3"/>
      <c r="B51" s="3"/>
      <c r="C51" s="3"/>
      <c r="D51" s="3"/>
      <c r="E51" s="3"/>
      <c r="F51" s="3"/>
      <c r="G51" s="3"/>
      <c r="H51" s="3"/>
    </row>
    <row r="52" spans="1:8">
      <c r="A52" s="3"/>
      <c r="B52" s="3"/>
      <c r="C52" s="3"/>
      <c r="D52" s="3"/>
      <c r="E52" s="3"/>
      <c r="F52" s="3"/>
      <c r="G52" s="3"/>
      <c r="H52" s="3"/>
    </row>
    <row r="53" spans="1:8">
      <c r="A53" s="3"/>
      <c r="B53" s="3"/>
      <c r="C53" s="3"/>
      <c r="D53" s="3"/>
      <c r="E53" s="3"/>
      <c r="F53" s="3"/>
      <c r="G53" s="3"/>
      <c r="H53" s="3"/>
    </row>
    <row r="54" spans="1:8">
      <c r="A54" s="3"/>
      <c r="B54" s="3"/>
      <c r="C54" s="3"/>
      <c r="D54" s="3"/>
      <c r="E54" s="3"/>
      <c r="F54" s="3"/>
      <c r="G54" s="3"/>
      <c r="H54" s="3"/>
    </row>
    <row r="55" spans="1:8">
      <c r="A55" s="3"/>
      <c r="B55" s="3"/>
      <c r="C55" s="3"/>
      <c r="D55" s="3"/>
      <c r="E55" s="3"/>
      <c r="F55" s="3"/>
      <c r="G55" s="3"/>
      <c r="H55" s="3"/>
    </row>
  </sheetData>
  <mergeCells count="12">
    <mergeCell ref="A13:A14"/>
    <mergeCell ref="B13:B14"/>
    <mergeCell ref="C13:C14"/>
    <mergeCell ref="D13:D14"/>
    <mergeCell ref="B2:C2"/>
    <mergeCell ref="A6:A8"/>
    <mergeCell ref="B6:B8"/>
    <mergeCell ref="C6:C8"/>
    <mergeCell ref="A11:A12"/>
    <mergeCell ref="B11:B12"/>
    <mergeCell ref="C11:C12"/>
    <mergeCell ref="D11:D12"/>
  </mergeCells>
  <phoneticPr fontId="11" type="noConversion"/>
  <pageMargins left="0.75" right="0.75" top="1" bottom="1" header="0" footer="0"/>
  <pageSetup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1:AM50"/>
  <sheetViews>
    <sheetView zoomScale="70" zoomScaleNormal="70" workbookViewId="0">
      <selection activeCell="F36" sqref="F36"/>
    </sheetView>
  </sheetViews>
  <sheetFormatPr baseColWidth="10" defaultColWidth="0" defaultRowHeight="12.75" zeroHeight="1"/>
  <cols>
    <col min="1" max="1" width="4" customWidth="1"/>
    <col min="2" max="2" width="2.7109375" customWidth="1"/>
    <col min="3" max="4" width="21.7109375" customWidth="1"/>
    <col min="5" max="6" width="20.5703125" customWidth="1"/>
    <col min="7" max="7" width="21.85546875" customWidth="1"/>
    <col min="8" max="8" width="5.5703125" customWidth="1"/>
    <col min="9" max="9" width="6.42578125" customWidth="1"/>
    <col min="10" max="11" width="18.140625" customWidth="1"/>
    <col min="12" max="13" width="24.42578125" customWidth="1"/>
    <col min="14" max="14" width="19.28515625" customWidth="1"/>
    <col min="15" max="15" width="16.140625" customWidth="1"/>
  </cols>
  <sheetData>
    <row r="1" spans="1:20">
      <c r="A1" s="3"/>
      <c r="B1" s="3"/>
      <c r="C1" s="3"/>
      <c r="D1" s="3"/>
      <c r="E1" s="3"/>
      <c r="F1" s="3"/>
      <c r="G1" s="3"/>
      <c r="H1" s="3"/>
      <c r="I1" s="3"/>
      <c r="J1" s="3"/>
      <c r="K1" s="3"/>
      <c r="L1" s="3"/>
      <c r="M1" s="3"/>
      <c r="N1" s="3"/>
      <c r="O1" s="3"/>
      <c r="P1" s="3"/>
      <c r="Q1" s="3"/>
      <c r="R1" s="3"/>
      <c r="S1" s="3"/>
      <c r="T1" s="3"/>
    </row>
    <row r="2" spans="1:20" ht="23.25" customHeight="1">
      <c r="A2" s="3"/>
      <c r="B2" s="3"/>
      <c r="C2" s="346" t="s">
        <v>91</v>
      </c>
      <c r="D2" s="346"/>
      <c r="E2" s="346"/>
      <c r="F2" s="346"/>
      <c r="G2" s="346"/>
      <c r="H2" s="346"/>
      <c r="I2" s="346"/>
      <c r="J2" s="346"/>
      <c r="K2" s="346"/>
      <c r="L2" s="346"/>
      <c r="M2" s="346"/>
      <c r="N2" s="346"/>
      <c r="O2" s="5"/>
      <c r="P2" s="3"/>
      <c r="Q2" s="3"/>
      <c r="R2" s="3"/>
      <c r="S2" s="3"/>
      <c r="T2" s="3"/>
    </row>
    <row r="3" spans="1:20">
      <c r="A3" s="3"/>
      <c r="B3" s="3"/>
      <c r="C3" s="3"/>
      <c r="D3" s="3"/>
      <c r="E3" s="3"/>
      <c r="F3" s="3"/>
      <c r="G3" s="3"/>
      <c r="H3" s="3"/>
      <c r="I3" s="3"/>
      <c r="J3" s="3"/>
      <c r="K3" s="3"/>
      <c r="L3" s="3"/>
      <c r="M3" s="3"/>
      <c r="N3" s="3"/>
      <c r="O3" s="3"/>
      <c r="P3" s="3"/>
      <c r="Q3" s="3"/>
      <c r="R3" s="3"/>
      <c r="S3" s="3"/>
      <c r="T3" s="3"/>
    </row>
    <row r="4" spans="1:20">
      <c r="A4" s="3"/>
      <c r="B4" s="3"/>
      <c r="C4" s="3"/>
      <c r="D4" s="3"/>
      <c r="E4" s="3"/>
      <c r="F4" s="3"/>
      <c r="G4" s="3"/>
      <c r="H4" s="3"/>
      <c r="I4" s="3"/>
      <c r="J4" s="3"/>
      <c r="K4" s="3"/>
      <c r="L4" s="3"/>
      <c r="M4" s="3"/>
      <c r="N4" s="3"/>
      <c r="O4" s="3"/>
      <c r="P4" s="3"/>
      <c r="Q4" s="3"/>
      <c r="R4" s="3"/>
      <c r="S4" s="3"/>
      <c r="T4" s="3"/>
    </row>
    <row r="5" spans="1:20">
      <c r="A5" s="3"/>
      <c r="B5" s="3"/>
      <c r="C5" s="3"/>
      <c r="D5" s="3"/>
      <c r="E5" s="3"/>
      <c r="F5" s="3"/>
      <c r="G5" s="3"/>
      <c r="H5" s="3"/>
      <c r="I5" s="3"/>
      <c r="J5" s="3"/>
      <c r="K5" s="3"/>
      <c r="L5" s="3"/>
      <c r="M5" s="3"/>
      <c r="N5" s="3"/>
      <c r="O5" s="3"/>
      <c r="P5" s="3"/>
      <c r="Q5" s="3"/>
      <c r="R5" s="3"/>
      <c r="S5" s="3"/>
      <c r="T5" s="3"/>
    </row>
    <row r="6" spans="1:20" s="12" customFormat="1" ht="17.25" customHeight="1">
      <c r="A6" s="11"/>
      <c r="B6" s="11"/>
      <c r="C6" s="343" t="s">
        <v>202</v>
      </c>
      <c r="D6" s="344"/>
      <c r="E6" s="344"/>
      <c r="F6" s="344"/>
      <c r="G6" s="345"/>
      <c r="H6" s="11"/>
      <c r="I6" s="11"/>
      <c r="J6" s="343" t="s">
        <v>203</v>
      </c>
      <c r="K6" s="344"/>
      <c r="L6" s="344"/>
      <c r="M6" s="344"/>
      <c r="N6" s="345"/>
      <c r="O6" s="11"/>
      <c r="P6" s="11"/>
      <c r="Q6" s="11"/>
      <c r="R6" s="11"/>
      <c r="S6" s="11"/>
      <c r="T6" s="11"/>
    </row>
    <row r="7" spans="1:20" s="7" customFormat="1">
      <c r="A7" s="6"/>
      <c r="B7" s="6"/>
      <c r="C7" s="37" t="s">
        <v>169</v>
      </c>
      <c r="D7" s="8" t="s">
        <v>131</v>
      </c>
      <c r="E7" s="9" t="s">
        <v>21</v>
      </c>
      <c r="F7" s="38" t="s">
        <v>130</v>
      </c>
      <c r="G7" s="10" t="s">
        <v>65</v>
      </c>
      <c r="H7" s="6"/>
      <c r="I7" s="6"/>
      <c r="J7" s="37" t="s">
        <v>169</v>
      </c>
      <c r="K7" s="8" t="s">
        <v>131</v>
      </c>
      <c r="L7" s="9" t="s">
        <v>21</v>
      </c>
      <c r="M7" s="38" t="s">
        <v>130</v>
      </c>
      <c r="N7" s="10" t="s">
        <v>65</v>
      </c>
      <c r="O7" s="6"/>
      <c r="P7" s="6"/>
      <c r="Q7" s="6"/>
      <c r="R7" s="6"/>
      <c r="S7" s="6"/>
      <c r="T7" s="6"/>
    </row>
    <row r="8" spans="1:20" s="16" customFormat="1" ht="210" customHeight="1">
      <c r="A8" s="13"/>
      <c r="B8" s="14"/>
      <c r="C8" s="15" t="s">
        <v>359</v>
      </c>
      <c r="D8" s="15" t="s">
        <v>360</v>
      </c>
      <c r="E8" s="15" t="s">
        <v>361</v>
      </c>
      <c r="F8" s="15" t="s">
        <v>362</v>
      </c>
      <c r="G8" s="15" t="s">
        <v>363</v>
      </c>
      <c r="H8" s="13"/>
      <c r="I8" s="14"/>
      <c r="J8" s="39" t="s">
        <v>369</v>
      </c>
      <c r="K8" s="39" t="s">
        <v>370</v>
      </c>
      <c r="L8" s="39" t="s">
        <v>371</v>
      </c>
      <c r="M8" s="39" t="s">
        <v>372</v>
      </c>
      <c r="N8" s="39" t="s">
        <v>373</v>
      </c>
      <c r="O8" s="13"/>
      <c r="P8" s="13"/>
      <c r="Q8" s="13"/>
      <c r="R8" s="13"/>
      <c r="S8" s="13"/>
      <c r="T8" s="13"/>
    </row>
    <row r="9" spans="1:20">
      <c r="A9" s="3"/>
      <c r="B9" s="3"/>
      <c r="C9" s="3"/>
      <c r="D9" s="3"/>
      <c r="E9" s="3"/>
      <c r="F9" s="3"/>
      <c r="G9" s="3"/>
      <c r="H9" s="3"/>
      <c r="I9" s="3"/>
      <c r="J9" s="3"/>
      <c r="K9" s="3"/>
      <c r="L9" s="3"/>
      <c r="M9" s="3"/>
      <c r="N9" s="3"/>
      <c r="O9" s="3"/>
      <c r="P9" s="3"/>
      <c r="Q9" s="3"/>
      <c r="R9" s="3"/>
      <c r="S9" s="3"/>
      <c r="T9" s="3"/>
    </row>
    <row r="10" spans="1:20">
      <c r="A10" s="3"/>
      <c r="B10" s="3"/>
      <c r="C10" s="3"/>
      <c r="D10" s="3"/>
      <c r="E10" s="3"/>
      <c r="F10" s="3"/>
      <c r="G10" s="3"/>
      <c r="H10" s="3"/>
      <c r="I10" s="3"/>
      <c r="J10" s="3"/>
      <c r="K10" s="3"/>
      <c r="L10" s="3"/>
      <c r="M10" s="3"/>
      <c r="N10" s="3"/>
      <c r="O10" s="3"/>
      <c r="P10" s="3"/>
      <c r="Q10" s="3"/>
      <c r="R10" s="3"/>
      <c r="S10" s="3"/>
      <c r="T10" s="3"/>
    </row>
    <row r="11" spans="1:20" s="12" customFormat="1" ht="17.25" customHeight="1">
      <c r="A11" s="11"/>
      <c r="B11" s="11"/>
      <c r="C11" s="343" t="s">
        <v>204</v>
      </c>
      <c r="D11" s="344"/>
      <c r="E11" s="344"/>
      <c r="F11" s="344"/>
      <c r="G11" s="345"/>
      <c r="H11" s="11"/>
      <c r="I11" s="11"/>
      <c r="J11" s="343" t="s">
        <v>205</v>
      </c>
      <c r="K11" s="344"/>
      <c r="L11" s="344"/>
      <c r="M11" s="344"/>
      <c r="N11" s="345"/>
      <c r="O11" s="11"/>
      <c r="P11" s="11"/>
      <c r="Q11" s="11"/>
      <c r="R11" s="11"/>
      <c r="S11" s="11"/>
      <c r="T11" s="11"/>
    </row>
    <row r="12" spans="1:20">
      <c r="A12" s="3"/>
      <c r="B12" s="3"/>
      <c r="C12" s="37" t="s">
        <v>169</v>
      </c>
      <c r="D12" s="8" t="s">
        <v>131</v>
      </c>
      <c r="E12" s="9" t="s">
        <v>21</v>
      </c>
      <c r="F12" s="38" t="s">
        <v>130</v>
      </c>
      <c r="G12" s="10" t="s">
        <v>65</v>
      </c>
      <c r="H12" s="3"/>
      <c r="I12" s="3"/>
      <c r="J12" s="37" t="s">
        <v>169</v>
      </c>
      <c r="K12" s="8" t="s">
        <v>131</v>
      </c>
      <c r="L12" s="9" t="s">
        <v>21</v>
      </c>
      <c r="M12" s="38" t="s">
        <v>130</v>
      </c>
      <c r="N12" s="10" t="s">
        <v>65</v>
      </c>
      <c r="O12" s="3"/>
      <c r="P12" s="3"/>
      <c r="Q12" s="3"/>
      <c r="R12" s="3"/>
      <c r="S12" s="3"/>
      <c r="T12" s="3"/>
    </row>
    <row r="13" spans="1:20" s="16" customFormat="1" ht="173.25" customHeight="1">
      <c r="A13" s="13"/>
      <c r="B13" s="14"/>
      <c r="C13" s="15" t="s">
        <v>364</v>
      </c>
      <c r="D13" s="15" t="s">
        <v>365</v>
      </c>
      <c r="E13" s="15" t="s">
        <v>366</v>
      </c>
      <c r="F13" s="15" t="s">
        <v>367</v>
      </c>
      <c r="G13" s="15" t="s">
        <v>368</v>
      </c>
      <c r="H13" s="13"/>
      <c r="I13" s="14"/>
      <c r="J13" s="15" t="s">
        <v>179</v>
      </c>
      <c r="K13" s="15" t="s">
        <v>180</v>
      </c>
      <c r="L13" s="15" t="s">
        <v>181</v>
      </c>
      <c r="M13" s="15" t="s">
        <v>182</v>
      </c>
      <c r="N13" s="15" t="s">
        <v>183</v>
      </c>
      <c r="O13" s="13"/>
      <c r="P13" s="13"/>
      <c r="Q13" s="13"/>
      <c r="R13" s="13"/>
      <c r="S13" s="13"/>
      <c r="T13" s="13"/>
    </row>
    <row r="14" spans="1:20">
      <c r="A14" s="3"/>
      <c r="B14" s="3"/>
      <c r="C14" s="3"/>
      <c r="D14" s="3"/>
      <c r="E14" s="3"/>
      <c r="F14" s="3"/>
      <c r="G14" s="3"/>
      <c r="H14" s="3"/>
      <c r="I14" s="3"/>
      <c r="J14" s="3"/>
      <c r="K14" s="3"/>
      <c r="L14" s="3"/>
      <c r="M14" s="3"/>
      <c r="N14" s="3"/>
      <c r="O14" s="3"/>
      <c r="P14" s="3"/>
      <c r="Q14" s="3"/>
    </row>
    <row r="15" spans="1:20">
      <c r="A15" s="3"/>
      <c r="B15" s="3"/>
      <c r="C15" s="3"/>
      <c r="D15" s="3"/>
      <c r="E15" s="3"/>
      <c r="F15" s="3"/>
      <c r="G15" s="3"/>
      <c r="H15" s="3"/>
      <c r="I15" s="3"/>
      <c r="J15" s="3"/>
      <c r="K15" s="3"/>
      <c r="L15" s="3"/>
      <c r="M15" s="3"/>
      <c r="N15" s="3"/>
      <c r="O15" s="3"/>
      <c r="P15" s="3"/>
      <c r="Q15" s="3"/>
    </row>
    <row r="16" spans="1:20" s="12" customFormat="1" ht="17.25" customHeight="1">
      <c r="A16" s="11"/>
      <c r="B16" s="11"/>
      <c r="C16" s="3"/>
      <c r="D16" s="3"/>
      <c r="E16" s="3"/>
      <c r="F16" s="3"/>
      <c r="G16" s="3"/>
      <c r="H16" s="11"/>
      <c r="I16" s="11"/>
      <c r="J16" s="343" t="s">
        <v>206</v>
      </c>
      <c r="K16" s="344"/>
      <c r="L16" s="344"/>
      <c r="M16" s="344"/>
      <c r="N16" s="345"/>
      <c r="O16" s="11"/>
      <c r="P16" s="11"/>
      <c r="Q16" s="11"/>
      <c r="R16" s="11"/>
      <c r="S16" s="11"/>
      <c r="T16" s="11"/>
    </row>
    <row r="17" spans="1:39">
      <c r="A17" s="3"/>
      <c r="B17" s="3"/>
      <c r="C17" s="3"/>
      <c r="D17" s="3"/>
      <c r="E17" s="3"/>
      <c r="F17" s="3"/>
      <c r="G17" s="3"/>
      <c r="H17" s="3"/>
      <c r="I17" s="3"/>
      <c r="J17" s="37" t="s">
        <v>169</v>
      </c>
      <c r="K17" s="8" t="s">
        <v>131</v>
      </c>
      <c r="L17" s="9" t="s">
        <v>21</v>
      </c>
      <c r="M17" s="38" t="s">
        <v>130</v>
      </c>
      <c r="N17" s="10" t="s">
        <v>65</v>
      </c>
      <c r="O17" s="3"/>
      <c r="P17" s="3"/>
      <c r="Q17" s="3"/>
      <c r="R17" s="3"/>
      <c r="S17" s="3"/>
      <c r="T17" s="3"/>
    </row>
    <row r="18" spans="1:39" s="16" customFormat="1" ht="157.5" customHeight="1">
      <c r="A18" s="13"/>
      <c r="B18" s="14"/>
      <c r="C18" s="3"/>
      <c r="D18" s="3"/>
      <c r="E18" s="3"/>
      <c r="F18" s="3"/>
      <c r="G18" s="3"/>
      <c r="H18" s="13"/>
      <c r="I18" s="14"/>
      <c r="J18" s="15" t="s">
        <v>174</v>
      </c>
      <c r="K18" s="15" t="s">
        <v>175</v>
      </c>
      <c r="L18" s="15" t="s">
        <v>176</v>
      </c>
      <c r="M18" s="15" t="s">
        <v>177</v>
      </c>
      <c r="N18" s="15" t="s">
        <v>178</v>
      </c>
      <c r="O18" s="13"/>
      <c r="P18" s="13"/>
      <c r="Q18" s="13"/>
      <c r="R18" s="13"/>
      <c r="S18" s="13"/>
      <c r="T18" s="13"/>
    </row>
    <row r="19" spans="1:39">
      <c r="A19" s="3"/>
      <c r="B19" s="3"/>
      <c r="C19" s="3"/>
      <c r="D19" s="3"/>
      <c r="E19" s="3"/>
      <c r="F19" s="3"/>
      <c r="G19" s="3"/>
      <c r="H19" s="3"/>
      <c r="I19" s="3"/>
      <c r="J19" s="3"/>
      <c r="K19" s="3"/>
      <c r="L19" s="3"/>
      <c r="M19" s="3"/>
      <c r="N19" s="3"/>
      <c r="O19" s="3"/>
      <c r="P19" s="3"/>
      <c r="Q19" s="3"/>
      <c r="AI19" t="s">
        <v>208</v>
      </c>
      <c r="AJ19" t="s">
        <v>173</v>
      </c>
      <c r="AK19" t="s">
        <v>172</v>
      </c>
      <c r="AL19" t="s">
        <v>171</v>
      </c>
      <c r="AM19" t="s">
        <v>170</v>
      </c>
    </row>
    <row r="20" spans="1:39" s="12" customFormat="1" ht="14.25">
      <c r="A20" s="11"/>
      <c r="B20" s="11"/>
      <c r="C20" s="3"/>
      <c r="D20" s="3"/>
      <c r="E20" s="3"/>
      <c r="F20" s="3"/>
      <c r="G20" s="3"/>
      <c r="H20" s="3"/>
      <c r="I20" s="3"/>
      <c r="J20" s="3"/>
      <c r="K20" s="3"/>
      <c r="L20" s="3"/>
      <c r="M20" s="3"/>
      <c r="N20" s="3"/>
      <c r="O20" s="11"/>
      <c r="P20" s="11"/>
      <c r="Q20" s="11"/>
      <c r="R20" s="11"/>
      <c r="S20" s="11"/>
      <c r="T20" s="11"/>
    </row>
    <row r="21" spans="1:39">
      <c r="A21" s="3"/>
      <c r="B21" s="3"/>
      <c r="C21" s="3"/>
      <c r="D21" s="3"/>
      <c r="E21" s="3"/>
      <c r="F21" s="3"/>
      <c r="G21" s="3"/>
      <c r="H21" s="3"/>
      <c r="I21" s="3"/>
      <c r="J21" s="3"/>
      <c r="K21" s="3"/>
      <c r="L21" s="3"/>
      <c r="M21" s="3"/>
      <c r="N21" s="3"/>
      <c r="O21" s="3"/>
      <c r="P21" s="3"/>
      <c r="Q21" s="3"/>
      <c r="R21" s="3"/>
      <c r="S21" s="3"/>
      <c r="T21" s="3"/>
    </row>
    <row r="22" spans="1:39" s="16" customFormat="1">
      <c r="A22" s="13"/>
      <c r="B22" s="14"/>
      <c r="C22" s="3"/>
      <c r="D22" s="3"/>
      <c r="E22" s="3"/>
      <c r="F22" s="3"/>
      <c r="G22" s="3"/>
      <c r="H22" s="3"/>
      <c r="I22" s="3"/>
      <c r="J22" s="3"/>
      <c r="K22" s="3"/>
      <c r="L22" s="3"/>
      <c r="M22" s="3"/>
      <c r="N22" s="3"/>
      <c r="O22" s="13"/>
      <c r="P22" s="13"/>
      <c r="Q22" s="13"/>
      <c r="R22" s="13"/>
      <c r="S22" s="13"/>
      <c r="T22" s="13"/>
    </row>
    <row r="23" spans="1:39">
      <c r="A23" s="3"/>
      <c r="B23" s="3"/>
      <c r="C23" s="3"/>
      <c r="D23" s="3"/>
      <c r="E23" s="3"/>
      <c r="F23" s="3"/>
      <c r="G23" s="3"/>
      <c r="H23" s="3"/>
      <c r="I23" s="3"/>
      <c r="J23" s="3"/>
      <c r="K23" s="3"/>
      <c r="L23" s="3"/>
      <c r="M23" s="3"/>
      <c r="N23" s="3"/>
      <c r="O23" s="3"/>
      <c r="P23" s="3"/>
      <c r="Q23" s="3"/>
    </row>
    <row r="24" spans="1:39">
      <c r="A24" s="3"/>
      <c r="B24" s="3"/>
      <c r="C24" s="3"/>
      <c r="D24" s="3"/>
      <c r="E24" s="3"/>
      <c r="F24" s="3"/>
      <c r="G24" s="3"/>
      <c r="H24" s="3"/>
      <c r="I24" s="3"/>
      <c r="J24" s="3"/>
      <c r="K24" s="3"/>
      <c r="L24" s="3"/>
      <c r="M24" s="3"/>
      <c r="N24" s="3"/>
      <c r="O24" s="3"/>
      <c r="P24" s="3"/>
      <c r="Q24" s="3"/>
    </row>
    <row r="25" spans="1:39" s="12" customFormat="1" ht="14.25">
      <c r="A25" s="11"/>
      <c r="B25" s="11"/>
      <c r="C25" s="3"/>
      <c r="D25" s="3"/>
      <c r="E25" s="3"/>
      <c r="F25" s="3"/>
      <c r="G25" s="3"/>
      <c r="H25" s="3"/>
      <c r="I25" s="3"/>
      <c r="J25" s="3"/>
      <c r="K25" s="3"/>
      <c r="L25" s="3"/>
      <c r="M25" s="3"/>
      <c r="N25" s="3"/>
      <c r="O25" s="11"/>
      <c r="P25" s="11"/>
      <c r="Q25" s="11"/>
      <c r="R25" s="11"/>
      <c r="S25" s="11"/>
      <c r="T25" s="11"/>
    </row>
    <row r="26" spans="1:39">
      <c r="A26" s="3"/>
      <c r="B26" s="3"/>
      <c r="C26" s="3"/>
      <c r="D26" s="3"/>
      <c r="E26" s="3"/>
      <c r="F26" s="3"/>
      <c r="G26" s="3"/>
      <c r="H26" s="3"/>
      <c r="I26" s="3"/>
      <c r="J26" s="3"/>
      <c r="K26" s="3"/>
      <c r="L26" s="3"/>
      <c r="M26" s="3"/>
      <c r="N26" s="3"/>
      <c r="O26" s="3"/>
      <c r="P26" s="3"/>
      <c r="Q26" s="3"/>
      <c r="R26" s="3"/>
      <c r="S26" s="3"/>
      <c r="T26" s="3"/>
    </row>
    <row r="27" spans="1:39" s="16" customFormat="1">
      <c r="A27" s="13"/>
      <c r="B27" s="14"/>
      <c r="C27" s="3"/>
      <c r="D27" s="3"/>
      <c r="E27" s="3"/>
      <c r="F27" s="3"/>
      <c r="G27" s="3"/>
      <c r="H27" s="3"/>
      <c r="I27" s="3"/>
      <c r="J27" s="3"/>
      <c r="K27" s="3"/>
      <c r="L27" s="3"/>
      <c r="M27" s="3"/>
      <c r="N27" s="3"/>
      <c r="O27" s="13"/>
      <c r="P27" s="13"/>
      <c r="Q27" s="13"/>
      <c r="R27" s="13"/>
      <c r="S27" s="13"/>
      <c r="T27" s="13"/>
    </row>
    <row r="28" spans="1:39" ht="12.75" customHeight="1">
      <c r="A28" s="3"/>
      <c r="B28" s="3"/>
      <c r="C28" s="3"/>
      <c r="D28" s="3"/>
      <c r="E28" s="3"/>
      <c r="F28" s="3"/>
      <c r="G28" s="3"/>
      <c r="H28" s="3"/>
      <c r="I28" s="3"/>
      <c r="J28" s="3"/>
      <c r="K28" s="3"/>
      <c r="L28" s="3"/>
      <c r="M28" s="3"/>
      <c r="N28" s="3"/>
      <c r="O28" s="3"/>
      <c r="P28" s="3"/>
      <c r="Q28" s="3"/>
    </row>
    <row r="29" spans="1:39" ht="12.75" customHeight="1">
      <c r="A29" s="3"/>
      <c r="B29" s="3"/>
      <c r="C29" s="3"/>
      <c r="D29" s="3"/>
      <c r="E29" s="3"/>
      <c r="F29" s="3"/>
      <c r="G29" s="3"/>
      <c r="H29" s="3"/>
      <c r="I29" s="3"/>
      <c r="J29" s="3"/>
      <c r="K29" s="3"/>
      <c r="L29" s="3"/>
      <c r="M29" s="3"/>
      <c r="N29" s="3"/>
      <c r="O29" s="3"/>
      <c r="P29" s="3"/>
      <c r="Q29" s="3"/>
    </row>
    <row r="30" spans="1:39" ht="12.75" customHeight="1">
      <c r="A30" s="3"/>
      <c r="B30" s="3"/>
      <c r="C30" s="3"/>
      <c r="D30" s="3"/>
      <c r="E30" s="3"/>
      <c r="F30" s="3"/>
      <c r="G30" s="3"/>
      <c r="H30" s="3"/>
      <c r="I30" s="3"/>
      <c r="J30" s="3"/>
      <c r="K30" s="3"/>
      <c r="L30" s="3"/>
      <c r="M30" s="3"/>
      <c r="N30" s="3"/>
      <c r="O30" s="3"/>
      <c r="P30" s="3"/>
      <c r="Q30" s="3"/>
    </row>
    <row r="31" spans="1:39" ht="12.75" customHeight="1">
      <c r="A31" s="3"/>
      <c r="B31" s="3"/>
      <c r="C31" s="3"/>
      <c r="D31" s="3"/>
      <c r="E31" s="3"/>
      <c r="F31" s="3"/>
      <c r="G31" s="3"/>
      <c r="H31" s="3"/>
      <c r="I31" s="3"/>
      <c r="J31" s="3"/>
      <c r="K31" s="3"/>
      <c r="L31" s="3"/>
      <c r="M31" s="3"/>
      <c r="N31" s="3"/>
      <c r="O31" s="3"/>
      <c r="P31" s="3"/>
      <c r="Q31" s="3"/>
    </row>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6">
    <mergeCell ref="J16:N16"/>
    <mergeCell ref="C2:N2"/>
    <mergeCell ref="C11:G11"/>
    <mergeCell ref="J11:N11"/>
    <mergeCell ref="C6:G6"/>
    <mergeCell ref="J6:N6"/>
  </mergeCells>
  <phoneticPr fontId="11" type="noConversion"/>
  <pageMargins left="0.75" right="0.75" top="1" bottom="1" header="0" footer="0"/>
  <pageSetup orientation="portrait" horizontalDpi="4294967292"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1" ma:contentTypeDescription="Crear nuevo documento." ma:contentTypeScope="" ma:versionID="fb562910160c8f38ee1e79344df3c7d8">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243a393c48051b86c5744933a070b5e1"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element name="SharingHintHash" ma:index="12"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0BA87F-C526-41C9-ADDA-A78D4279E1A0}">
  <ds:schemaRefs>
    <ds:schemaRef ds:uri="http://schemas.microsoft.com/office/2006/metadata/contentType"/>
    <ds:schemaRef ds:uri="http://schemas.microsoft.com/office/2006/metadata/properties/metaAttributes"/>
    <ds:schemaRef ds:uri="http://www.w3.org/2000/xmlns/"/>
    <ds:schemaRef ds:uri="http://www.w3.org/2001/XMLSchema"/>
    <ds:schemaRef ds:uri="918d46ae-bc80-4b93-8345-0c7a35c27299"/>
    <ds:schemaRef ds:uri="5074ac74-b766-45bb-bfb7-2b9c165faf29"/>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32969E-5BB3-4F0B-8EF9-C452E9481438}">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918d46ae-bc80-4b93-8345-0c7a35c27299"/>
    <ds:schemaRef ds:uri="http://schemas.openxmlformats.org/package/2006/metadata/core-properties"/>
    <ds:schemaRef ds:uri="5074ac74-b766-45bb-bfb7-2b9c165faf29"/>
    <ds:schemaRef ds:uri="http://www.w3.org/XML/1998/namespace"/>
  </ds:schemaRefs>
</ds:datastoreItem>
</file>

<file path=customXml/itemProps3.xml><?xml version="1.0" encoding="utf-8"?>
<ds:datastoreItem xmlns:ds="http://schemas.openxmlformats.org/officeDocument/2006/customXml" ds:itemID="{4508CA65-8533-4FE3-8949-1CE4CD232C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Contexto</vt:lpstr>
      <vt:lpstr>PLE-PIN-F001</vt:lpstr>
      <vt:lpstr>Mapa_RResidual</vt:lpstr>
      <vt:lpstr>FuenteRiesgo_AImpacto</vt:lpstr>
      <vt:lpstr>Mapa_Riesgo_Inherente</vt:lpstr>
      <vt:lpstr>Nivel_Organizacional</vt:lpstr>
      <vt:lpstr>Caracteristicas_Controles</vt:lpstr>
      <vt:lpstr>Probabilidad</vt:lpstr>
      <vt:lpstr>Impacto</vt:lpstr>
      <vt:lpstr>Imp_Ambiental</vt:lpstr>
      <vt:lpstr>Contexto!Área_de_impresión</vt:lpstr>
      <vt:lpstr>'PLE-PIN-F001'!Área_de_impresión</vt:lpstr>
      <vt:lpstr>'PLE-PIN-F001'!areaimpacto</vt:lpstr>
      <vt:lpstr>'PLE-PIN-F001'!fuentesriesgo</vt:lpstr>
      <vt:lpstr>'PLE-PIN-F001'!nivelorgriesgo</vt:lpstr>
      <vt:lpstr>politicasmanejo</vt:lpstr>
      <vt:lpstr>'PLE-PIN-F001'!Tipificacionriesgo</vt:lpstr>
      <vt:lpstr>tiposriesgo</vt:lpstr>
      <vt:lpstr>'PLE-PIN-F001'!Títulos_a_imprimir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Liliana Patricia Casas Betancourt</cp:lastModifiedBy>
  <cp:lastPrinted>2019-05-22T15:56:23Z</cp:lastPrinted>
  <dcterms:created xsi:type="dcterms:W3CDTF">2015-07-13T16:05:22Z</dcterms:created>
  <dcterms:modified xsi:type="dcterms:W3CDTF">2019-10-22T22:27:22Z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