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15"/>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NIVEL CENTRAL\"/>
    </mc:Choice>
  </mc:AlternateContent>
  <xr:revisionPtr revIDLastSave="156" documentId="6_{E61CA2C5-EB8A-4841-8786-0A1A8E5E14CF}" xr6:coauthVersionLast="45" xr6:coauthVersionMax="45" xr10:uidLastSave="{366710F1-07C8-4205-92E0-C024A38E39F9}"/>
  <bookViews>
    <workbookView xWindow="-120" yWindow="-120" windowWidth="29040" windowHeight="15840" tabRatio="82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PROCESO'!$A$1:$AT$37</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30" i="1" l="1"/>
  <c r="AM30" i="1"/>
  <c r="AC28" i="1"/>
  <c r="AR22" i="1" l="1"/>
  <c r="AL20" i="1"/>
  <c r="AR29" i="1"/>
  <c r="AF26" i="1" l="1"/>
  <c r="AH26" i="1"/>
  <c r="AQ24" i="1" l="1"/>
  <c r="AS24" i="1" s="1"/>
  <c r="AK24" i="1"/>
  <c r="AM24" i="1" s="1"/>
  <c r="AP24" i="1"/>
  <c r="AP23" i="1"/>
  <c r="AQ23" i="1"/>
  <c r="AK23" i="1"/>
  <c r="AM23" i="1" s="1"/>
  <c r="AK26" i="1" l="1"/>
  <c r="AM26" i="1" s="1"/>
  <c r="AA26" i="1"/>
  <c r="AC26" i="1" s="1"/>
  <c r="AP26" i="1"/>
  <c r="AQ26" i="1"/>
  <c r="AS26" i="1" s="1"/>
  <c r="AQ20" i="1" l="1"/>
  <c r="AS20" i="1" s="1"/>
  <c r="AQ21" i="1"/>
  <c r="AQ22" i="1"/>
  <c r="AQ27" i="1"/>
  <c r="AS27" i="1" s="1"/>
  <c r="AQ28" i="1"/>
  <c r="AQ29" i="1"/>
  <c r="AS29" i="1" s="1"/>
  <c r="AQ19" i="1"/>
  <c r="AS19" i="1" s="1"/>
  <c r="AP20" i="1"/>
  <c r="AP21" i="1"/>
  <c r="AP22" i="1"/>
  <c r="AP25" i="1"/>
  <c r="AP27" i="1"/>
  <c r="AP28" i="1"/>
  <c r="AP29" i="1"/>
  <c r="AP19" i="1"/>
  <c r="AK20" i="1"/>
  <c r="AM20" i="1" s="1"/>
  <c r="AM21" i="1"/>
  <c r="AK22" i="1"/>
  <c r="AK28" i="1"/>
  <c r="AM29" i="1"/>
  <c r="AK19" i="1"/>
  <c r="AK25" i="1"/>
  <c r="AM25" i="1" s="1"/>
  <c r="AF27" i="1"/>
  <c r="AF28" i="1"/>
  <c r="AF19" i="1"/>
  <c r="AA28" i="1"/>
  <c r="AA19" i="1"/>
  <c r="AC19" i="1" s="1"/>
  <c r="V26" i="1"/>
  <c r="AC30" i="1" l="1"/>
  <c r="P25" i="1"/>
  <c r="AQ25" i="1" s="1"/>
  <c r="AS25" i="1" s="1"/>
  <c r="AH30" i="1" l="1"/>
  <c r="E30" i="1"/>
  <c r="X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7"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<sst xmlns="http://schemas.openxmlformats.org/spreadsheetml/2006/main" count="465" uniqueCount="233">
  <si>
    <t>PROCESO GERENCIA DE TIC</t>
  </si>
  <si>
    <t>SECRETARÍA DISTRITAL DE GOBIERNO</t>
  </si>
  <si>
    <t xml:space="preserve">VIGENCIA DE LA PLANEACIÓN: </t>
  </si>
  <si>
    <t>CONTROL DE CAMBIOS</t>
  </si>
  <si>
    <t xml:space="preserve">Dependencia: </t>
  </si>
  <si>
    <t>Dirección de Tecnologías e Información</t>
  </si>
  <si>
    <t>VERSIÓN</t>
  </si>
  <si>
    <t>FECHA</t>
  </si>
  <si>
    <t>DESCRIPCIÓN DE LA MODIFICACIÓN</t>
  </si>
  <si>
    <r>
      <t>Objetivo Proceso:</t>
    </r>
    <r>
      <rPr>
        <sz val="10"/>
        <rFont val="Arial"/>
        <family val="2"/>
      </rPr>
      <t xml:space="preserve"> </t>
    </r>
  </si>
  <si>
    <t xml:space="preserve">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
</t>
  </si>
  <si>
    <t>10  de Diciembre de 2018</t>
  </si>
  <si>
    <t>Se hace la oficialización del Plan de Gestión con relación a las metas programadas en la vigencia anterior.</t>
  </si>
  <si>
    <r>
      <t>Alcance del Proceso:</t>
    </r>
    <r>
      <rPr>
        <sz val="10"/>
        <rFont val="Arial"/>
        <family val="2"/>
      </rPr>
      <t xml:space="preserve"> </t>
    </r>
  </si>
  <si>
    <t>Comprende desde la definición del direccionamiento estratégico de tecnologías de la información y telecomunicaciones, la ejecución de las operaciones de tecnología, hasta la evaluación del proceso y materialización de las actividades de mejora, con base a los lineamientos y políticas nacionales y distritales</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</si>
  <si>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</si>
  <si>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</si>
  <si>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</si>
  <si>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Director de Tecnologías e Información</t>
  </si>
  <si>
    <t>29 de julio de 2019</t>
  </si>
  <si>
    <t>Se adiciona el avance de gestión del proceso realizado durante el II trimestre, obteniendo por resultado del 88,93%.</t>
  </si>
  <si>
    <t>Se modifica la programación de la meta transversal "Obtener una calificación   igual o superior al 80  % en conocimientos de MIPG por proceso y/o Alcaldía Local"  para cuarto trimestre de vigencia.</t>
  </si>
  <si>
    <t>18 de septiembre de 2019</t>
  </si>
  <si>
    <t>Por solicitud del lider de proceso y teniendo en cuenta el visto bueno del  líder del macroproceso, se  adicionan dos (2) metas al plan de gestión del proceso de gerencia TIC : (i) Aumentar mínimo al 48% (Nivel Medio) el promedio del indicador de Gobierno Digital del autodiagnóstico de Gobierno Digital de MINTIC y (ii) Implementar en las inspecciones de las 20 Alcaldías Locales el aplicativo ARCO las cuales cuentan con programación a cuarto trimestre de la vigencia.</t>
  </si>
  <si>
    <t>20 de enero de 2020</t>
  </si>
  <si>
    <t>Se adiciona el avance de gestión del proceso realizado durante el IV trimestre, obteniendo por resultado del 97%, obteniendo por resultado de gestión para la vigencia 2019 del 95%</t>
  </si>
  <si>
    <t>PLAN ESTRATEGICO INSTITUCIONAL</t>
  </si>
  <si>
    <t>SEGUIMIENTO PLAN GESTION DEL PROCESO</t>
  </si>
  <si>
    <t>PRIMER TRIMESTRE</t>
  </si>
  <si>
    <t>SEGUNDO TRIMESTRE</t>
  </si>
  <si>
    <t>TERCER TRIMESTRE</t>
  </si>
  <si>
    <t>CUARTO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</si>
  <si>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</si>
  <si>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</si>
  <si>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</si>
  <si>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</si>
  <si>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</si>
  <si>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</si>
  <si>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</si>
  <si>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</si>
  <si>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</si>
  <si>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</si>
  <si>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</si>
  <si>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</si>
  <si>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</si>
  <si>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</si>
  <si>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</si>
  <si>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</si>
  <si>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</si>
  <si>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</si>
  <si>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</si>
  <si>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</si>
  <si>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</si>
  <si>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</si>
  <si>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</si>
  <si>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</si>
  <si>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</si>
  <si>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</si>
  <si>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</si>
  <si>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</si>
  <si>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</si>
  <si>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</si>
  <si>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</si>
  <si>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Asegurar el acceso de la ciudadanía a la información y oferta institucional</t>
  </si>
  <si>
    <t>Implementar el modelo de gestión de tecnologías de la información en la Secretaría Distrital de Gobierno alineando el componente tecnológico y la estrategia institucional.</t>
  </si>
  <si>
    <t>Aplicación de los 6 ámbitos definidos por la Secretaría General para la estrategia de seguridad y privacidad de información.</t>
  </si>
  <si>
    <t>RETADORA (MEJORA)</t>
  </si>
  <si>
    <t>Ambitos definifos por la Secretaría General para la estrategia de seguridad y privacidad de información.</t>
  </si>
  <si>
    <t>(No. De ambitos aplicados en la SDG / No. De ambitos definidos por la secretaría Generali) *100%</t>
  </si>
  <si>
    <t>SUMA</t>
  </si>
  <si>
    <t>Ambitos aplicados</t>
  </si>
  <si>
    <t>EFICIENCIA</t>
  </si>
  <si>
    <t>Cronograma de aplicación de los ambitos de Seguridad y Privacidad de la información</t>
  </si>
  <si>
    <t>Resultado del proceso de aplicación de cada ambito.</t>
  </si>
  <si>
    <t>Autodiagnostico MPSI-Ambito 6</t>
  </si>
  <si>
    <t>Carpeta compartida Plan de Gestion DTI/MSPI/Ambito 6</t>
  </si>
  <si>
    <t>Se ha avanzado el 80 % de 2 ambitos generales y se espera reportarlos completo el proximo trimestre.
Ambito 1(Reconocimiento del Área: evaluar la seguridad alrededor
de su información explotando la confianza del personal mediante ingeniería social.), se han realizado 5 de las 6 actividades relacionadas.
Ambito 5 (Gobierno y Privacidad de la Información:  Gestión de Datos Personales): , se realizo la inscripcion de datos de la SIC, pero falta completar la verificacion del monitoreo de propiedad intelectual, por eso, el avance del 80%</t>
  </si>
  <si>
    <t>Información contenida en: https://gobiernobogota-my.sharepoint.com/personal/juan_castro_gobiernobogota_gov_co/_layouts/15/onedrive.aspx?id=%2Fpersonal%2Fjuan%5Fcastro%5Fgobiernobogota%5Fgov%5Fco%2FDocuments%2FPLANES%20DE%20GESTI%C3%93N%202019%2FNIVEL%20CENTRAL%2FGERENCIA%20TIC%2FII%20TRIMESTRE</t>
  </si>
  <si>
    <t>META NO PROGRAMADA</t>
  </si>
  <si>
    <t>Falta complementar el 20% que quedo pendiente de ejecutar en el Segundo Trimestre el cual se entregara con los 3 ambitos programados para el cuarto trimestre.</t>
  </si>
  <si>
    <t>Carpeta OneDrive</t>
  </si>
  <si>
    <t>Se tienen completos los 6 reportes</t>
  </si>
  <si>
    <t>Archivos DTI</t>
  </si>
  <si>
    <t>La Dirección aplicó los ámbitos definidos por la Secretaría General para la estrategia de seguridad y privacidad de la información.</t>
  </si>
  <si>
    <t>Realizar una (1) actualización del Manual de Plan Estratégico de Tecnología de Información (PETI) en la Secretaría Distrital de Gobierno alineándolo a los proyectos a ejecutar por la Dirección de Tecnologías e información para la vigencia.</t>
  </si>
  <si>
    <t>GESTION</t>
  </si>
  <si>
    <t>Manual de Plan Estratégico de Tecnología de
Información (PETI)</t>
  </si>
  <si>
    <t>Manual de Plan Estratégico de Tecnología de Información (PETI) actualizado y publicado</t>
  </si>
  <si>
    <t>CONSTANTE</t>
  </si>
  <si>
    <t>Manual</t>
  </si>
  <si>
    <t>Manual de Plan Estratégico de Tecnología de
Información (PETI) actualizado y oficializado</t>
  </si>
  <si>
    <t>Manual de Plan Estratégico de Tecnología de
Información (PETI) actualizado y publicado con los proyectos de TI 2019</t>
  </si>
  <si>
    <t>Se solicito publicacion del PETI</t>
  </si>
  <si>
    <t>Solicitud de Publicación</t>
  </si>
  <si>
    <t>Se actualizó el Manual de Plan Estratégico de Tecnología de
Información (PETI) en la vigencia 2019.</t>
  </si>
  <si>
    <t>Aumentar en 1,5% el indicador de disponibilidad de los servicios de infraestructura y sistemas de información.</t>
  </si>
  <si>
    <t>Porcentaje de disponibilidad de la infrasestructura tecnológica de la SDG</t>
  </si>
  <si>
    <t>Sumatoria de indicadores de disponibilidad de componentes de TI monitoreados / Número de componentes de TI monitoreados</t>
  </si>
  <si>
    <t>CRECIENTE</t>
  </si>
  <si>
    <t xml:space="preserve">Herramientas de monitoreo </t>
  </si>
  <si>
    <t xml:space="preserve">Informe semestral de disponibilidad de servicio generado por la Herramientas de monitoreo </t>
  </si>
  <si>
    <t>Linea base 96.12%.  Aumento solicitado 0,5.  Actualmente se carece de herramienta de monitoreo, por lo que se verifica según los incidentes reportados.  En el término de los ultimos 2 meses se han reportado 2 caidas de SIPSE (1 dia cada una) por fallas de infraestructura, por lo que el nivel de disponiblidad actual, seria 58/60=96,66% cumpliendo la meta actual.  Dentro de las estadisiticas, no se cuentan las relacionadas con mantenimientos programados</t>
  </si>
  <si>
    <t>Carpeta compartida</t>
  </si>
  <si>
    <t>Se subio a 97.96% de disponibilidad en el último trimestre</t>
  </si>
  <si>
    <t>Reporte Firewall</t>
  </si>
  <si>
    <t>Se logró aumentar en 1,8% el indicador de disponibilidad de los servicios de infraestructura y sistemas de información.</t>
  </si>
  <si>
    <t>Aumentar al 90% el cumplimiento de los Acuerdos de Niveles de Servicio (ANS) en la solución de los requerimientos asignados a la Dirección de Tecnologías e Información mediante la Herramienta de Gestión de Servicios.</t>
  </si>
  <si>
    <t>Porcentaje de cumplimiento de los ANS asignados a los casos resueltos por la DTI en la HGS</t>
  </si>
  <si>
    <t>Número de casos solucionados dentro del ANS vigencia 2019 / Número de casos solucionados por la DTI vigencia 2019</t>
  </si>
  <si>
    <t>Porcentaje de cumplimiento de casos dentro de los ANS</t>
  </si>
  <si>
    <t>EFECTIVIDAD</t>
  </si>
  <si>
    <t>Herramienta de Gestión de Servicio - HOLA (Aranda)</t>
  </si>
  <si>
    <t>Consolidado anual de informes mensuales de cumplimiento de ANS - Herramienta de gestión de servicios HOLA - ARANDA</t>
  </si>
  <si>
    <t>Se implementó el modelo de gestión de tecnologías de la información en la Secretaría Distrital de Gobierno alineando el componente tecnológico y la estrategia institucional y cumplinedo con este en un 93%</t>
  </si>
  <si>
    <t>https://gobiernobogota-my.sharepoint.com/:x:/g/personal/soporte_tecnico_gobiernobogota_gov_co/EYvyv-D3O_9Ms_ZIChekEcEBcRYpJlW6g-AD_SLzvSqwpw?e=iWvh36
https://gobiernobogota-my.sharepoint.com/:x:/g/personal/soporte_tecnico_gobiernobogota_gov_co/Ecx6EzgT16lJoMqezmSwSwYBzWSdmQfvqJf-SRedjnnZxw?e=kPdC7N</t>
  </si>
  <si>
    <t>La Dirección cumplió en un 100% la atención de los Acuerdos de Niveles de Servicio (ANS) en la solución de los requerimientos asignados mediante la Herramienta de Gestión de Servicios.</t>
  </si>
  <si>
    <t>Aumentar mínimo al 48% (Nivel Medio) el promedio del indicador de Gobierno Digital del autodiagnóstico de Gobierno Digital de MINTIC.</t>
  </si>
  <si>
    <t>Índice de Gobierno Digital</t>
  </si>
  <si>
    <t>Promedio Indicadores de Cumplimiento Autodiagnóstico MINTIC</t>
  </si>
  <si>
    <t>39,66
(Nivel Medio Bajo)</t>
  </si>
  <si>
    <t>Autodiagnostico Indicador Cumplimiento
(Porcentaje de cumplimiento)</t>
  </si>
  <si>
    <t>Informe DTI semestral de disponibilidad de servicio generado en la Herramientas de monitoreo.</t>
  </si>
  <si>
    <t>Se aumentaron los niveles de implementacion de la Política de Gobierno Digital</t>
  </si>
  <si>
    <t>Memorando 20194400613693 REPORTE furag y 20194400589363 final maxima velocidad</t>
  </si>
  <si>
    <t>La Dirección aumentó en un 48% (Nivel Medio) el promedio del indicador de Gobierno Digital del autodiagnóstico de Gobierno Digital de MINTIC.</t>
  </si>
  <si>
    <t xml:space="preserve">Implementar en las inspecciones de las 20 Alcaldías Locales el aplicativo ARCO </t>
  </si>
  <si>
    <t>Implementación ARCO</t>
  </si>
  <si>
    <t>Número de Alcaldías Locales con el aplicativo Arco implementado</t>
  </si>
  <si>
    <t>Número Alcaldías Locales con Aplicativo ARCO</t>
  </si>
  <si>
    <t>Informes internos de implementación y/o migraciones.</t>
  </si>
  <si>
    <t>Dependemos de Gestión Policva para proseguir la implementación y en estos momentos no tienen personal</t>
  </si>
  <si>
    <t>Informe ARCO</t>
  </si>
  <si>
    <t>Se implemenó en 8  las inspecciones de las 20 Alcaldías Locales el aplicativo ARCO, logrando un nivel de cumplimiento del 40%</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</si>
  <si>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</si>
  <si>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</si>
  <si>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</si>
  <si>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</si>
  <si>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</si>
  <si>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</si>
  <si>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</si>
  <si>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EFICACIA</t>
  </si>
  <si>
    <t>Agora</t>
  </si>
  <si>
    <t>Seguimiento Agora</t>
  </si>
  <si>
    <t>Se registro en la herramienta AGORA una (1) buena práctica a nivel de infraestructura de TI que ayuda a la Entidad al manejo adecuado de los recursos informáticos, en este caso de los canales de internet y los equipos de computo. Igualmente ayuda a proteger toda la Infraestructura de TI de la Entidad</t>
  </si>
  <si>
    <t xml:space="preserve">* Herramienta AGORA.  
* Evidencias de documento .PDF de registro en AGORA e imágenes de la implementación de la herramienta con  algunos resultados de alarmas y monitoreo, en la siguiente ubicación:
https://gobiernobogota-my.sharepoint.com/:f:/g/personal/juan_castro_gobiernobogota_gov_co/EoQ8uqLqKQhKk9sMs88Y-0gBZ80LX02Vx535v0S7hZ4vmQ?e=dVtc03 </t>
  </si>
  <si>
    <t xml:space="preserve">El proceso realizo el registro de la buena práctica en la herramienta AGORA, no obstante, es relevante tener en cuenta las sigueintes observaciones
La seguridad informática es una práctica estandarizada, quizá, a nivel mundial. El hecho de que la Entidad adopte la seguridad informática ciertamente es una buena práctica necesaria, pero en la medida en que se está cumpliendo con un estándar del sector, difícilmente constituye como algo innovador en la medida en que no es claro como la Entidad aprende de sí misma, en función de la innovación, a través de esta práctica. 
Teniendo en cuenta lo anterior, se sugiere revisar si en realidad lo registrado podría mejorarse para constituirse como buena práctica o de lo contrario, revisar y reportar otra práctica. </t>
  </si>
  <si>
    <t>Mantener el 100% de las acciones de mejora asignadas al proceso/Alcaldía con relación a planes de mejoramiento interno documentadas y vigentes</t>
  </si>
  <si>
    <t>SOSTENIBILIDAD DEL SISTEMA DE GESTIÓN</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</si>
  <si>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</si>
  <si>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</si>
  <si>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Planes de mejora</t>
  </si>
  <si>
    <t>MIMEC - SIG</t>
  </si>
  <si>
    <t>Reportes MIMEC - SIG remitidos por la OAP</t>
  </si>
  <si>
    <t>De acuerdo al reporte de los aplicativos de mejora de la Secretaría Distrital de Gobierno el proceso cuenta con el 100% de acciones actualizadas</t>
  </si>
  <si>
    <t>Informe SIG y MIMEC</t>
  </si>
  <si>
    <t xml:space="preserve">
El proceso presente una gestión del 100% en las acciones de los planes de mejora. Actualmente no tiene acciones vencidas.</t>
  </si>
  <si>
    <t>Reporte MIMEC y SIG</t>
  </si>
  <si>
    <t>Actualmente la DTI tiene asignado el plan de mejoramiento 98 para el cual se realizó la formulación de las acciones de mejora. Se encuentra vigente para solucionar hasta el 31-12-2019.</t>
  </si>
  <si>
    <t>Reporte de la herramienta MIMEC y formulación de la acción correctiva del plan de mejoramiento 98.
Ubicación:
https://gobiernobogota-my.sharepoint.com/:f:/g/personal/juan_castro_gobiernobogota_gov_co/EiMv9mayncJBrO5D1EOQn64B7e8p_MX0puDV8wrcBhSl8A?e=ZDnBY3</t>
  </si>
  <si>
    <t>Se dio cambio en la modificacion del PETI. Queda registrado en el plan de mejora</t>
  </si>
  <si>
    <t>OAP</t>
  </si>
  <si>
    <t>El proceso mantiene  actualizado el 100% de las acciones de mejoras asignadas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</si>
  <si>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</si>
  <si>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</si>
  <si>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</si>
  <si>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</si>
  <si>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</si>
  <si>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</si>
  <si>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Reporte requerimientos ciudadanos</t>
  </si>
  <si>
    <t>El proceso dio respuesta a 12 requerimientos ciudadanos que le fueron asignados durante la vigencia 2019</t>
  </si>
  <si>
    <t>Reporte Servicio a la Ciudadanía</t>
  </si>
  <si>
    <t>El proceso dio respuesta a 12 requerimientos ciudadanos que le fueron asignados durante la vigencia 2018</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</si>
  <si>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</si>
  <si>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</si>
  <si>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</si>
  <si>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</si>
  <si>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</si>
  <si>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</si>
  <si>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El proceso alcanzó un nivel de cumplimiento del 53%
Se realizan el análisis del cumplimiento de la meta al proceso:
 Uso eficiente de energía: Durante las 6 inspecciones se evidenció un uso eficiente del 80% , ya que se encontró un  promedio de  8 monitores de la dependencia encendidos. Total de equipos :40
Gestión de Residuos: Se obtiene un promedio de 6/9 puntos a partir de las 2 inspecciones realizadas a los puntos ecológico. Se otorga una calificación de 6 teniendo en cuenta que se evidencia una mezcla parcial de los residuos en el punto ecológico.
Movilidad sostenible:No realizó reporte.
Participación actividades ambientales:  Taller materas:6 personas,uaesp :14 personas, Recorrido histórico: 8 personas, charla: 5 personas. (Participación del 82%)
Reporte consumo de papel: Reporte hasta mes de junio.
Consumo de papel: se realiza comparación  entre semestres evidenciando una reducción en el consumo de 43 %
(16  resmas  consumidas hasta junio de 2018 a  23 resmas  consumidas hasta junio de 2019)</t>
  </si>
  <si>
    <t>Reporte criterios ambientales</t>
  </si>
  <si>
    <t>El proceso obtuvo una calificación de 71% en el desempeño ambiental en atención a los 6 criterios evaluados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</si>
  <si>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</si>
  <si>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</si>
  <si>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</si>
  <si>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</si>
  <si>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obtuvo una calificación de 80% en conocimientos del Modelo Integrado de Planeación y Gestión - MIPG</t>
  </si>
  <si>
    <t>Reporte MIPG</t>
  </si>
  <si>
    <t>TOTAL PLAN DE GESTIÓN</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</si>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</sst>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 #,##0.00&quot;    &quot;;\-* #,##0.00&quot;    &quot;;* \-#&quot;    &quot;;@\ "/>
    <numFmt numFmtId="167" formatCode="_-* #,##0.0_-;\-* #,##0.0_-;_-* &quot;-&quot;_-;_-@_-"/>
  </numFmts>
  <fonts count="32">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2"/>
      <name val="Garamond"/>
      <family val="1"/>
    </font>
    <font>
      <sz val="12"/>
      <color theme="1"/>
      <name val="Garamond"/>
      <family val="1"/>
    </font>
    <font>
      <sz val="12"/>
      <name val="Garamond"/>
      <family val="1"/>
    </font>
    <font>
      <sz val="12"/>
      <color rgb="FF000000"/>
      <name val="Garamond"/>
      <family val="1"/>
    </font>
    <font>
      <b/>
      <sz val="16"/>
      <name val="Arial"/>
      <family val="2"/>
    </font>
    <font>
      <b/>
      <sz val="12"/>
      <color rgb="FF0070C0"/>
      <name val="Garamond"/>
      <family val="1"/>
    </font>
    <font>
      <sz val="12"/>
      <color rgb="FF0070C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10">
    <xf numFmtId="0" fontId="0" fillId="0" borderId="0"/>
    <xf numFmtId="0" fontId="2" fillId="2" borderId="0" applyNumberFormat="0" applyBorder="0" applyAlignment="0" applyProtection="0"/>
    <xf numFmtId="166" fontId="2" fillId="0" borderId="0" applyFill="0" applyBorder="0" applyAlignment="0" applyProtection="0"/>
    <xf numFmtId="0" fontId="2" fillId="0" borderId="0"/>
    <xf numFmtId="9" fontId="11"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164" fontId="11" fillId="0" borderId="0" applyFont="0" applyFill="0" applyBorder="0" applyAlignment="0" applyProtection="0"/>
  </cellStyleXfs>
  <cellXfs count="234">
    <xf numFmtId="0" fontId="0" fillId="0" borderId="0" xfId="0"/>
    <xf numFmtId="0" fontId="12" fillId="6" borderId="0" xfId="0" applyFont="1" applyFill="1"/>
    <xf numFmtId="0" fontId="2" fillId="6" borderId="0" xfId="0" applyFont="1" applyFill="1" applyBorder="1" applyAlignment="1">
      <alignment horizontal="left" vertical="center" wrapText="1"/>
    </xf>
    <xf numFmtId="0" fontId="12" fillId="6" borderId="0" xfId="0" applyFont="1" applyFill="1" applyAlignment="1">
      <alignment horizontal="center"/>
    </xf>
    <xf numFmtId="0" fontId="13" fillId="6" borderId="0" xfId="0" applyFont="1" applyFill="1" applyBorder="1" applyAlignment="1">
      <alignment vertical="center" wrapText="1"/>
    </xf>
    <xf numFmtId="0" fontId="13" fillId="6" borderId="0" xfId="0" applyFont="1" applyFill="1"/>
    <xf numFmtId="0" fontId="12" fillId="6" borderId="0" xfId="0" applyFont="1" applyFill="1" applyAlignment="1">
      <alignment vertical="top" wrapText="1"/>
    </xf>
    <xf numFmtId="0" fontId="1" fillId="9" borderId="1" xfId="0" applyFont="1" applyFill="1" applyBorder="1" applyAlignment="1">
      <alignment horizontal="center" vertical="center" wrapText="1"/>
    </xf>
    <xf numFmtId="0" fontId="14" fillId="6" borderId="0" xfId="0" applyFont="1" applyFill="1" applyBorder="1" applyAlignment="1">
      <alignment vertical="center"/>
    </xf>
    <xf numFmtId="0" fontId="12" fillId="6" borderId="0" xfId="0" applyFont="1" applyFill="1" applyBorder="1"/>
    <xf numFmtId="0" fontId="15" fillId="0" borderId="3"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0" fillId="0" borderId="0" xfId="0" applyAlignment="1">
      <alignment wrapText="1"/>
    </xf>
    <xf numFmtId="0" fontId="15" fillId="0" borderId="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0" borderId="0" xfId="0" applyFont="1" applyAlignment="1">
      <alignment horizontal="justify"/>
    </xf>
    <xf numFmtId="0" fontId="17" fillId="10" borderId="7" xfId="0" applyFont="1" applyFill="1" applyBorder="1" applyAlignment="1">
      <alignment horizontal="justify" vertical="center" wrapText="1"/>
    </xf>
    <xf numFmtId="0" fontId="17" fillId="6" borderId="7" xfId="0" applyFont="1" applyFill="1" applyBorder="1" applyAlignment="1">
      <alignment horizontal="justify"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17" fillId="11"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1"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7" fillId="14" borderId="10" xfId="0" applyFont="1" applyFill="1" applyBorder="1" applyAlignment="1">
      <alignment horizontal="justify" vertical="center" wrapText="1"/>
    </xf>
    <xf numFmtId="0" fontId="17" fillId="14" borderId="7" xfId="0" applyFont="1" applyFill="1" applyBorder="1" applyAlignment="1">
      <alignment horizontal="justify" vertical="center" wrapText="1"/>
    </xf>
    <xf numFmtId="0" fontId="7" fillId="14" borderId="1" xfId="0" applyFont="1" applyFill="1" applyBorder="1" applyAlignment="1">
      <alignment vertical="center" wrapText="1"/>
    </xf>
    <xf numFmtId="0" fontId="17" fillId="15" borderId="9" xfId="0" applyFont="1" applyFill="1" applyBorder="1" applyAlignment="1">
      <alignment horizontal="justify" vertical="center" wrapText="1"/>
    </xf>
    <xf numFmtId="0" fontId="17" fillId="15" borderId="7" xfId="0" applyFont="1" applyFill="1" applyBorder="1" applyAlignment="1">
      <alignment horizontal="justify" vertical="center" wrapText="1"/>
    </xf>
    <xf numFmtId="0" fontId="7" fillId="15" borderId="7" xfId="0" applyFont="1" applyFill="1" applyBorder="1" applyAlignment="1">
      <alignment horizontal="justify" vertical="center" wrapText="1"/>
    </xf>
    <xf numFmtId="0" fontId="18" fillId="15" borderId="7" xfId="0" applyFont="1" applyFill="1" applyBorder="1" applyAlignment="1">
      <alignment horizontal="justify" vertical="center" wrapText="1"/>
    </xf>
    <xf numFmtId="0" fontId="17" fillId="15" borderId="11" xfId="0" applyFont="1" applyFill="1" applyBorder="1" applyAlignment="1">
      <alignment horizontal="left" vertical="center" wrapText="1"/>
    </xf>
    <xf numFmtId="0" fontId="17" fillId="15" borderId="8"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7" fillId="15"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0" fontId="14" fillId="6" borderId="0" xfId="0" applyFont="1" applyFill="1" applyBorder="1" applyAlignment="1">
      <alignment vertical="top" wrapText="1"/>
    </xf>
    <xf numFmtId="0" fontId="14" fillId="6" borderId="0" xfId="0" applyFont="1" applyFill="1" applyBorder="1" applyAlignment="1">
      <alignment horizontal="center" vertical="center" wrapText="1"/>
    </xf>
    <xf numFmtId="9" fontId="20" fillId="6" borderId="5" xfId="4" applyFont="1" applyFill="1" applyBorder="1" applyAlignment="1" applyProtection="1">
      <alignment horizontal="center" vertical="center" wrapText="1"/>
      <protection locked="0"/>
    </xf>
    <xf numFmtId="9" fontId="2" fillId="6" borderId="5" xfId="4" applyFont="1" applyFill="1" applyBorder="1" applyAlignment="1">
      <alignment horizontal="center" vertical="center" wrapText="1"/>
    </xf>
    <xf numFmtId="0" fontId="16" fillId="6" borderId="5" xfId="0"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1" fillId="6" borderId="16" xfId="0" applyFont="1" applyFill="1" applyBorder="1" applyAlignment="1">
      <alignment vertical="center" wrapText="1"/>
    </xf>
    <xf numFmtId="0" fontId="9" fillId="19" borderId="1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9" borderId="1" xfId="0" applyFont="1" applyFill="1" applyBorder="1" applyAlignment="1">
      <alignment vertical="center" wrapText="1"/>
    </xf>
    <xf numFmtId="0" fontId="26" fillId="0" borderId="1" xfId="0" applyFont="1" applyFill="1" applyBorder="1" applyAlignment="1" applyProtection="1">
      <alignment vertical="center" wrapText="1"/>
      <protection locked="0"/>
    </xf>
    <xf numFmtId="0" fontId="27" fillId="0" borderId="1" xfId="0"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9" fontId="27" fillId="0" borderId="1" xfId="4"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6" borderId="1" xfId="0" applyFont="1" applyFill="1" applyBorder="1" applyAlignment="1" applyProtection="1">
      <alignment vertical="center" wrapText="1"/>
      <protection locked="0"/>
    </xf>
    <xf numFmtId="0" fontId="26" fillId="6" borderId="1" xfId="0" applyFont="1" applyFill="1" applyBorder="1" applyAlignment="1" applyProtection="1">
      <alignment horizontal="center" vertical="center" wrapText="1"/>
      <protection locked="0"/>
    </xf>
    <xf numFmtId="0" fontId="26" fillId="6" borderId="1" xfId="0" applyFont="1" applyFill="1" applyBorder="1" applyAlignment="1">
      <alignment horizontal="center" vertical="center" wrapText="1"/>
    </xf>
    <xf numFmtId="0" fontId="26" fillId="6" borderId="1" xfId="4" applyNumberFormat="1" applyFont="1" applyFill="1" applyBorder="1" applyAlignment="1">
      <alignment horizontal="center" vertical="center" wrapText="1"/>
    </xf>
    <xf numFmtId="0" fontId="26" fillId="6" borderId="1" xfId="4" applyNumberFormat="1" applyFont="1" applyFill="1" applyBorder="1" applyAlignment="1" applyProtection="1">
      <alignment horizontal="center" vertical="center" wrapText="1"/>
      <protection locked="0"/>
    </xf>
    <xf numFmtId="0" fontId="26" fillId="6" borderId="1" xfId="0" applyFont="1" applyFill="1" applyBorder="1" applyAlignment="1" applyProtection="1">
      <alignment horizontal="left" vertical="center" wrapText="1"/>
      <protection locked="0"/>
    </xf>
    <xf numFmtId="9" fontId="27" fillId="6" borderId="1" xfId="4" applyFont="1" applyFill="1" applyBorder="1" applyAlignment="1">
      <alignment horizontal="center" vertical="center" wrapText="1"/>
    </xf>
    <xf numFmtId="9" fontId="27" fillId="6" borderId="1" xfId="4" applyFont="1" applyFill="1" applyBorder="1" applyAlignment="1" applyProtection="1">
      <alignment horizontal="center" vertical="center" wrapText="1"/>
      <protection locked="0"/>
    </xf>
    <xf numFmtId="0" fontId="26" fillId="0" borderId="0" xfId="0" applyFont="1"/>
    <xf numFmtId="0" fontId="26" fillId="6" borderId="1" xfId="0" applyFont="1" applyFill="1" applyBorder="1" applyAlignment="1" applyProtection="1">
      <alignment horizontal="justify" vertical="center" wrapText="1"/>
      <protection locked="0"/>
    </xf>
    <xf numFmtId="0" fontId="28" fillId="0" borderId="1" xfId="0" applyFont="1" applyFill="1" applyBorder="1" applyAlignment="1">
      <alignment horizontal="center" vertical="center" wrapText="1"/>
    </xf>
    <xf numFmtId="9" fontId="26" fillId="0" borderId="1" xfId="4" applyFont="1" applyFill="1" applyBorder="1" applyAlignment="1">
      <alignment horizontal="center" vertical="center" wrapText="1"/>
    </xf>
    <xf numFmtId="0" fontId="26" fillId="0" borderId="1" xfId="0" applyFont="1" applyFill="1" applyBorder="1" applyAlignment="1">
      <alignment vertical="center" wrapText="1"/>
    </xf>
    <xf numFmtId="164" fontId="26" fillId="0" borderId="1" xfId="9" applyFont="1" applyFill="1" applyBorder="1" applyAlignment="1">
      <alignment vertical="center" wrapText="1"/>
    </xf>
    <xf numFmtId="0" fontId="14" fillId="6" borderId="0" xfId="0" applyFont="1" applyFill="1" applyBorder="1" applyAlignment="1">
      <alignment horizontal="center" vertical="center"/>
    </xf>
    <xf numFmtId="0" fontId="26" fillId="6" borderId="1" xfId="0" applyNumberFormat="1" applyFont="1" applyFill="1" applyBorder="1" applyAlignment="1">
      <alignment horizontal="center" vertical="center" wrapText="1"/>
    </xf>
    <xf numFmtId="9" fontId="25" fillId="6" borderId="1" xfId="4"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10" fontId="29" fillId="6" borderId="5" xfId="4"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pplyProtection="1">
      <alignment vertical="center" wrapText="1"/>
      <protection locked="0"/>
    </xf>
    <xf numFmtId="0" fontId="31" fillId="0" borderId="1" xfId="0" applyFont="1" applyFill="1" applyBorder="1" applyAlignment="1">
      <alignment horizontal="justify" vertical="center" wrapText="1"/>
    </xf>
    <xf numFmtId="9" fontId="31" fillId="0" borderId="1" xfId="4"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9" fontId="31" fillId="6" borderId="1" xfId="4" applyFont="1" applyFill="1" applyBorder="1" applyAlignment="1">
      <alignment horizontal="center" vertical="center" wrapText="1"/>
    </xf>
    <xf numFmtId="0" fontId="31" fillId="6" borderId="1" xfId="0" applyFont="1" applyFill="1" applyBorder="1" applyAlignment="1">
      <alignment horizontal="center" vertical="center" wrapText="1"/>
    </xf>
    <xf numFmtId="9" fontId="31" fillId="6" borderId="1" xfId="4" applyFont="1" applyFill="1" applyBorder="1" applyAlignment="1" applyProtection="1">
      <alignment horizontal="center" vertical="center" wrapText="1"/>
      <protection locked="0"/>
    </xf>
    <xf numFmtId="0" fontId="31" fillId="0" borderId="0" xfId="0" applyFont="1"/>
    <xf numFmtId="9" fontId="31" fillId="0" borderId="1" xfId="0" applyNumberFormat="1" applyFont="1" applyFill="1" applyBorder="1" applyAlignment="1">
      <alignment horizontal="center" vertical="center" wrapText="1"/>
    </xf>
    <xf numFmtId="9" fontId="31" fillId="0" borderId="1" xfId="4" applyFont="1" applyFill="1" applyBorder="1" applyAlignment="1">
      <alignment horizontal="center" vertical="center" wrapText="1"/>
    </xf>
    <xf numFmtId="9" fontId="31" fillId="6" borderId="1" xfId="4" applyNumberFormat="1" applyFont="1" applyFill="1" applyBorder="1" applyAlignment="1">
      <alignment horizontal="center" vertical="center" wrapText="1"/>
    </xf>
    <xf numFmtId="0" fontId="31" fillId="6" borderId="1" xfId="0" applyFont="1" applyFill="1" applyBorder="1" applyAlignment="1" applyProtection="1">
      <alignment horizontal="center" vertical="center" wrapText="1"/>
      <protection locked="0"/>
    </xf>
    <xf numFmtId="9" fontId="30" fillId="6" borderId="1" xfId="4" applyFont="1" applyFill="1" applyBorder="1" applyAlignment="1">
      <alignment horizontal="center" vertical="center" wrapText="1"/>
    </xf>
    <xf numFmtId="0" fontId="27" fillId="0" borderId="1" xfId="4" applyNumberFormat="1" applyFont="1" applyFill="1" applyBorder="1" applyAlignment="1">
      <alignment horizontal="center" vertical="center" wrapText="1"/>
    </xf>
    <xf numFmtId="0" fontId="31" fillId="6" borderId="1" xfId="0" applyFont="1" applyFill="1" applyBorder="1" applyAlignment="1" applyProtection="1">
      <alignment horizontal="justify" vertical="center" wrapText="1"/>
      <protection locked="0"/>
    </xf>
    <xf numFmtId="0" fontId="3" fillId="6" borderId="0" xfId="0" applyFont="1" applyFill="1" applyBorder="1" applyAlignment="1">
      <alignment horizontal="center" vertical="center"/>
    </xf>
    <xf numFmtId="0" fontId="12" fillId="6" borderId="0" xfId="0" applyFont="1" applyFill="1" applyAlignment="1">
      <alignment vertical="center"/>
    </xf>
    <xf numFmtId="0" fontId="14" fillId="7" borderId="1" xfId="0" applyFont="1" applyFill="1" applyBorder="1" applyAlignment="1">
      <alignment vertical="center"/>
    </xf>
    <xf numFmtId="0" fontId="13" fillId="6" borderId="0" xfId="0" applyFont="1" applyFill="1" applyAlignment="1">
      <alignment vertical="center"/>
    </xf>
    <xf numFmtId="0" fontId="0" fillId="0" borderId="0" xfId="0" applyAlignment="1">
      <alignment vertical="center"/>
    </xf>
    <xf numFmtId="0" fontId="3" fillId="6" borderId="0" xfId="0" applyFont="1" applyFill="1" applyBorder="1" applyAlignment="1">
      <alignment vertical="center"/>
    </xf>
    <xf numFmtId="0" fontId="4" fillId="6" borderId="0" xfId="0" applyFont="1" applyFill="1" applyBorder="1" applyAlignment="1">
      <alignment vertical="center" wrapText="1"/>
    </xf>
    <xf numFmtId="0" fontId="1" fillId="7" borderId="1" xfId="0" applyFont="1" applyFill="1" applyBorder="1" applyAlignment="1">
      <alignment vertical="center" wrapText="1"/>
    </xf>
    <xf numFmtId="0" fontId="26" fillId="0" borderId="1" xfId="4" applyNumberFormat="1" applyFont="1" applyFill="1" applyBorder="1" applyAlignment="1">
      <alignment vertical="center" wrapText="1"/>
    </xf>
    <xf numFmtId="0" fontId="28" fillId="0" borderId="1" xfId="0" applyFont="1" applyFill="1" applyBorder="1" applyAlignment="1">
      <alignment vertical="center" wrapText="1"/>
    </xf>
    <xf numFmtId="0" fontId="31" fillId="0" borderId="1" xfId="0" applyFont="1" applyFill="1" applyBorder="1" applyAlignment="1">
      <alignment vertical="center" wrapText="1"/>
    </xf>
    <xf numFmtId="9" fontId="31" fillId="0" borderId="1" xfId="4" applyFont="1" applyFill="1" applyBorder="1" applyAlignment="1">
      <alignment vertical="center" wrapText="1"/>
    </xf>
    <xf numFmtId="0" fontId="12" fillId="6" borderId="0" xfId="0" applyFont="1" applyFill="1" applyAlignment="1">
      <alignment horizontal="center" vertical="center"/>
    </xf>
    <xf numFmtId="0" fontId="12" fillId="6" borderId="0" xfId="0" applyFont="1" applyFill="1" applyAlignment="1">
      <alignment horizontal="center" vertical="center" wrapText="1"/>
    </xf>
    <xf numFmtId="0" fontId="2" fillId="6"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14" fontId="10" fillId="6"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7" fillId="0" borderId="1" xfId="0" applyFont="1" applyFill="1" applyBorder="1" applyAlignment="1" applyProtection="1">
      <alignment vertical="center" wrapText="1"/>
      <protection locked="0"/>
    </xf>
    <xf numFmtId="0" fontId="27" fillId="0" borderId="1" xfId="0" applyFont="1" applyFill="1" applyBorder="1" applyAlignment="1">
      <alignment horizontal="justify" vertical="center" wrapText="1"/>
    </xf>
    <xf numFmtId="9" fontId="27" fillId="0" borderId="1" xfId="4"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27" fillId="0" borderId="1" xfId="0" applyFont="1" applyFill="1" applyBorder="1" applyAlignment="1">
      <alignment vertical="center"/>
    </xf>
    <xf numFmtId="0" fontId="27" fillId="0" borderId="1" xfId="0" applyNumberFormat="1" applyFont="1" applyFill="1" applyBorder="1" applyAlignment="1">
      <alignment horizontal="center" vertical="center" wrapText="1"/>
    </xf>
    <xf numFmtId="9" fontId="25" fillId="0" borderId="1" xfId="4"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center" wrapText="1"/>
      <protection locked="0"/>
    </xf>
    <xf numFmtId="9" fontId="27" fillId="0" borderId="1" xfId="4" applyFont="1" applyFill="1" applyBorder="1" applyAlignment="1" applyProtection="1">
      <alignment horizontal="center" vertical="center" wrapText="1"/>
      <protection locked="0"/>
    </xf>
    <xf numFmtId="165" fontId="27" fillId="0" borderId="1" xfId="4" applyNumberFormat="1" applyFont="1" applyFill="1" applyBorder="1" applyAlignment="1" applyProtection="1">
      <alignment horizontal="center" vertical="center" wrapText="1"/>
      <protection locked="0"/>
    </xf>
    <xf numFmtId="0" fontId="27" fillId="0" borderId="0" xfId="0" applyFont="1" applyFill="1"/>
    <xf numFmtId="0" fontId="27" fillId="0" borderId="1"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pplyProtection="1">
      <alignment horizontal="center" vertical="center"/>
      <protection locked="0"/>
    </xf>
    <xf numFmtId="0" fontId="26" fillId="0" borderId="1" xfId="0" applyFont="1" applyFill="1" applyBorder="1" applyAlignment="1" applyProtection="1">
      <alignment horizontal="justify" vertical="center" wrapText="1"/>
      <protection locked="0"/>
    </xf>
    <xf numFmtId="9" fontId="26" fillId="0" borderId="1" xfId="4" applyFont="1" applyFill="1" applyBorder="1" applyAlignment="1" applyProtection="1">
      <alignment horizontal="center" vertical="center" wrapText="1"/>
      <protection locked="0"/>
    </xf>
    <xf numFmtId="0" fontId="26" fillId="0" borderId="1" xfId="4" applyNumberFormat="1" applyFont="1" applyFill="1" applyBorder="1" applyAlignment="1">
      <alignment horizontal="center" vertical="center" wrapText="1"/>
    </xf>
    <xf numFmtId="9" fontId="31" fillId="0" borderId="1" xfId="4" applyFont="1" applyFill="1" applyBorder="1" applyAlignment="1" applyProtection="1">
      <alignment horizontal="center" vertical="center" wrapText="1"/>
      <protection locked="0"/>
    </xf>
    <xf numFmtId="0" fontId="26" fillId="0" borderId="0" xfId="0" applyFont="1" applyFill="1"/>
    <xf numFmtId="167" fontId="25" fillId="0" borderId="1" xfId="9" applyNumberFormat="1" applyFont="1" applyFill="1" applyBorder="1" applyAlignment="1">
      <alignment horizontal="center" vertical="center" wrapText="1"/>
    </xf>
    <xf numFmtId="164" fontId="27" fillId="0" borderId="1" xfId="9" applyFont="1" applyFill="1" applyBorder="1" applyAlignment="1">
      <alignment horizontal="center" vertical="center" wrapText="1"/>
    </xf>
    <xf numFmtId="167" fontId="27" fillId="0" borderId="1" xfId="9" applyNumberFormat="1" applyFont="1" applyFill="1" applyBorder="1" applyAlignment="1" applyProtection="1">
      <alignment horizontal="center" vertical="center" wrapText="1"/>
      <protection locked="0"/>
    </xf>
    <xf numFmtId="9" fontId="27" fillId="0" borderId="1" xfId="4" applyFont="1" applyFill="1" applyBorder="1" applyAlignment="1">
      <alignment vertical="center" wrapText="1"/>
    </xf>
    <xf numFmtId="9" fontId="27" fillId="0" borderId="1" xfId="0" applyNumberFormat="1" applyFont="1" applyFill="1" applyBorder="1" applyAlignment="1">
      <alignment vertical="center" wrapText="1"/>
    </xf>
    <xf numFmtId="10" fontId="27" fillId="0" borderId="1" xfId="0" applyNumberFormat="1" applyFont="1" applyFill="1" applyBorder="1" applyAlignment="1">
      <alignment horizontal="center" vertical="center" wrapText="1"/>
    </xf>
    <xf numFmtId="0" fontId="27" fillId="0" borderId="1" xfId="4" applyNumberFormat="1" applyFont="1" applyFill="1" applyBorder="1" applyAlignment="1" applyProtection="1">
      <alignment horizontal="center" vertical="center" wrapText="1"/>
      <protection locked="0"/>
    </xf>
    <xf numFmtId="9" fontId="27" fillId="0" borderId="1" xfId="4" applyNumberFormat="1" applyFont="1" applyFill="1" applyBorder="1" applyAlignment="1" applyProtection="1">
      <alignment horizontal="center" vertical="center" wrapText="1"/>
      <protection locked="0"/>
    </xf>
    <xf numFmtId="10" fontId="31" fillId="6" borderId="1" xfId="0" applyNumberFormat="1" applyFont="1" applyFill="1" applyBorder="1" applyAlignment="1">
      <alignment horizontal="center" vertical="center" wrapText="1"/>
    </xf>
    <xf numFmtId="9" fontId="27" fillId="0" borderId="1" xfId="0" applyNumberFormat="1" applyFont="1" applyFill="1" applyBorder="1" applyAlignment="1" applyProtection="1">
      <alignment horizontal="justify" vertical="center" wrapText="1"/>
      <protection locked="0"/>
    </xf>
    <xf numFmtId="10" fontId="26" fillId="0" borderId="1" xfId="4"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9" fillId="1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4" fillId="6" borderId="0" xfId="0" applyFont="1" applyFill="1" applyBorder="1" applyAlignment="1">
      <alignment horizontal="right" vertical="center" wrapText="1"/>
    </xf>
    <xf numFmtId="0" fontId="1" fillId="8"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3" fillId="6" borderId="1" xfId="0" applyFont="1" applyFill="1" applyBorder="1" applyAlignment="1">
      <alignment horizontal="center" vertical="top" wrapText="1"/>
    </xf>
    <xf numFmtId="0" fontId="4" fillId="9"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4" fillId="6" borderId="0" xfId="0" applyFont="1" applyFill="1" applyBorder="1" applyAlignment="1">
      <alignment horizontal="right" vertical="center" wrapText="1"/>
    </xf>
    <xf numFmtId="9" fontId="2" fillId="6" borderId="16" xfId="4" applyFont="1" applyFill="1" applyBorder="1" applyAlignment="1" applyProtection="1">
      <alignment horizontal="center" vertical="center" wrapText="1"/>
      <protection locked="0"/>
    </xf>
    <xf numFmtId="9" fontId="2" fillId="6" borderId="10" xfId="4" applyFont="1" applyFill="1" applyBorder="1" applyAlignment="1" applyProtection="1">
      <alignment horizontal="center" vertical="center" wrapText="1"/>
      <protection locked="0"/>
    </xf>
    <xf numFmtId="0" fontId="23" fillId="21" borderId="16" xfId="0" applyFont="1" applyFill="1" applyBorder="1" applyAlignment="1" applyProtection="1">
      <alignment horizontal="center" vertical="center" wrapText="1"/>
      <protection locked="0"/>
    </xf>
    <xf numFmtId="0" fontId="23" fillId="21" borderId="20" xfId="0" applyFont="1" applyFill="1" applyBorder="1" applyAlignment="1" applyProtection="1">
      <alignment horizontal="center" vertical="center" wrapText="1"/>
      <protection locked="0"/>
    </xf>
    <xf numFmtId="0" fontId="23" fillId="21" borderId="10" xfId="0" applyFont="1" applyFill="1" applyBorder="1" applyAlignment="1" applyProtection="1">
      <alignment horizontal="center" vertical="center" wrapText="1"/>
      <protection locked="0"/>
    </xf>
    <xf numFmtId="0" fontId="22" fillId="22" borderId="20" xfId="0" applyFont="1" applyFill="1" applyBorder="1" applyAlignment="1" applyProtection="1">
      <alignment horizontal="center" vertical="center" wrapText="1"/>
      <protection locked="0"/>
    </xf>
    <xf numFmtId="0" fontId="22" fillId="22" borderId="10" xfId="0" applyFont="1" applyFill="1" applyBorder="1" applyAlignment="1" applyProtection="1">
      <alignment horizontal="center" vertical="center" wrapText="1"/>
      <protection locked="0"/>
    </xf>
    <xf numFmtId="0" fontId="22" fillId="18" borderId="20" xfId="0" applyFont="1" applyFill="1" applyBorder="1" applyAlignment="1" applyProtection="1">
      <alignment horizontal="center" vertical="center" wrapText="1"/>
      <protection locked="0"/>
    </xf>
    <xf numFmtId="0" fontId="22" fillId="18" borderId="10" xfId="0" applyFont="1" applyFill="1" applyBorder="1" applyAlignment="1" applyProtection="1">
      <alignment horizontal="center" vertical="center" wrapText="1"/>
      <protection locked="0"/>
    </xf>
    <xf numFmtId="0" fontId="22" fillId="12" borderId="20" xfId="0" applyFont="1" applyFill="1" applyBorder="1" applyAlignment="1" applyProtection="1">
      <alignment horizontal="center" vertical="center" wrapText="1"/>
      <protection locked="0"/>
    </xf>
    <xf numFmtId="0" fontId="22" fillId="12" borderId="10" xfId="0" applyFont="1" applyFill="1" applyBorder="1" applyAlignment="1" applyProtection="1">
      <alignment horizontal="center" vertical="center" wrapText="1"/>
      <protection locked="0"/>
    </xf>
    <xf numFmtId="0" fontId="24" fillId="18" borderId="16" xfId="0" applyFont="1" applyFill="1" applyBorder="1" applyAlignment="1" applyProtection="1">
      <alignment horizontal="center" vertical="center" wrapText="1"/>
      <protection locked="0"/>
    </xf>
    <xf numFmtId="0" fontId="24" fillId="18" borderId="20" xfId="0" applyFont="1" applyFill="1" applyBorder="1" applyAlignment="1" applyProtection="1">
      <alignment horizontal="center" vertical="center" wrapText="1"/>
      <protection locked="0"/>
    </xf>
    <xf numFmtId="0" fontId="24" fillId="18" borderId="10" xfId="0" applyFont="1" applyFill="1" applyBorder="1" applyAlignment="1" applyProtection="1">
      <alignment horizontal="center" vertical="center" wrapText="1"/>
      <protection locked="0"/>
    </xf>
    <xf numFmtId="0" fontId="13" fillId="6" borderId="16"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vertical="center" wrapText="1"/>
      <protection locked="0"/>
    </xf>
    <xf numFmtId="0" fontId="14" fillId="6" borderId="0" xfId="0" applyFont="1" applyFill="1" applyBorder="1" applyAlignment="1">
      <alignment vertical="center" wrapText="1"/>
    </xf>
    <xf numFmtId="0" fontId="22" fillId="18" borderId="20" xfId="0" applyFont="1" applyFill="1" applyBorder="1" applyAlignment="1" applyProtection="1">
      <alignment vertical="center" wrapText="1"/>
      <protection locked="0"/>
    </xf>
    <xf numFmtId="0" fontId="22" fillId="18" borderId="10" xfId="0" applyFont="1" applyFill="1" applyBorder="1" applyAlignment="1" applyProtection="1">
      <alignment vertical="center" wrapText="1"/>
      <protection locked="0"/>
    </xf>
    <xf numFmtId="0" fontId="4" fillId="9" borderId="1" xfId="0" applyFont="1" applyFill="1" applyBorder="1" applyAlignment="1">
      <alignment horizontal="center" vertical="center" wrapText="1"/>
    </xf>
    <xf numFmtId="0" fontId="1" fillId="6" borderId="0" xfId="0" applyFont="1" applyFill="1" applyBorder="1" applyAlignment="1">
      <alignment vertical="center" wrapText="1"/>
    </xf>
    <xf numFmtId="0" fontId="12" fillId="6" borderId="0" xfId="0" applyFont="1" applyFill="1" applyBorder="1" applyAlignment="1">
      <alignment horizontal="center"/>
    </xf>
    <xf numFmtId="0" fontId="1"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6" borderId="1" xfId="0" applyFont="1" applyFill="1" applyBorder="1" applyAlignment="1">
      <alignment vertical="center" wrapText="1"/>
    </xf>
    <xf numFmtId="0" fontId="4" fillId="16"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3" fillId="6" borderId="1" xfId="0" applyFont="1" applyFill="1" applyBorder="1" applyAlignment="1">
      <alignment horizontal="center" vertical="top" wrapText="1"/>
    </xf>
    <xf numFmtId="0" fontId="19" fillId="6" borderId="1" xfId="0" applyFont="1" applyFill="1" applyBorder="1" applyAlignment="1">
      <alignment horizontal="center" vertical="top" wrapText="1"/>
    </xf>
    <xf numFmtId="0" fontId="14" fillId="6" borderId="0" xfId="0" applyFont="1" applyFill="1" applyBorder="1" applyAlignment="1">
      <alignment horizontal="justify" vertical="center" wrapText="1"/>
    </xf>
    <xf numFmtId="0" fontId="4"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7" xfId="0" applyFont="1" applyFill="1" applyBorder="1" applyAlignment="1">
      <alignment horizontal="center" vertical="center" wrapText="1"/>
    </xf>
    <xf numFmtId="22" fontId="21" fillId="20" borderId="12" xfId="0" applyNumberFormat="1" applyFont="1" applyFill="1" applyBorder="1" applyAlignment="1">
      <alignment horizontal="center" vertical="center"/>
    </xf>
    <xf numFmtId="22" fontId="21" fillId="20" borderId="13" xfId="0" applyNumberFormat="1" applyFont="1" applyFill="1" applyBorder="1" applyAlignment="1">
      <alignment horizontal="center" vertical="center"/>
    </xf>
    <xf numFmtId="22" fontId="21" fillId="20" borderId="7" xfId="0" applyNumberFormat="1" applyFont="1" applyFill="1" applyBorder="1" applyAlignment="1">
      <alignment horizontal="center" vertical="center"/>
    </xf>
    <xf numFmtId="0" fontId="21" fillId="11" borderId="19" xfId="0" applyFont="1" applyFill="1" applyBorder="1" applyAlignment="1">
      <alignment horizontal="center" vertical="center"/>
    </xf>
    <xf numFmtId="0" fontId="21" fillId="11" borderId="21" xfId="0" applyFont="1" applyFill="1" applyBorder="1" applyAlignment="1">
      <alignment horizontal="center" vertical="center"/>
    </xf>
    <xf numFmtId="0" fontId="21" fillId="11" borderId="11" xfId="0" applyFont="1" applyFill="1" applyBorder="1" applyAlignment="1">
      <alignment horizontal="center" vertical="center"/>
    </xf>
    <xf numFmtId="0" fontId="9" fillId="19" borderId="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10" fillId="6" borderId="1" xfId="0" applyFont="1" applyFill="1" applyBorder="1" applyAlignment="1">
      <alignment horizontal="center" vertical="center" wrapText="1"/>
    </xf>
  </cellXfs>
  <cellStyles count="10">
    <cellStyle name="Amarillo" xfId="1" xr:uid="{00000000-0005-0000-0000-000000000000}"/>
    <cellStyle name="Millares [0]" xfId="9" builtinId="6"/>
    <cellStyle name="Millares 2" xfId="2" xr:uid="{00000000-0005-0000-0000-000002000000}"/>
    <cellStyle name="Normal" xfId="0" builtinId="0"/>
    <cellStyle name="Normal 2" xfId="3" xr:uid="{00000000-0005-0000-0000-000004000000}"/>
    <cellStyle name="Porcentaje" xfId="4" builtinId="5"/>
    <cellStyle name="Porcentaje 2" xfId="5" xr:uid="{00000000-0005-0000-0000-000006000000}"/>
    <cellStyle name="Porcentual 2" xfId="6" xr:uid="{00000000-0005-0000-0000-000007000000}"/>
    <cellStyle name="Rojo" xfId="7" xr:uid="{00000000-0005-0000-0000-000008000000}"/>
    <cellStyle name="Verde" xfId="8" xr:uid="{00000000-0005-0000-0000-000009000000}"/>
  </cellStyles>
  <dxfs count="9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342900</xdr:colOff>
      <xdr:row>5</xdr:row>
      <xdr:rowOff>190500</xdr:rowOff>
    </xdr:to>
    <xdr:sp macro="" textlink="">
      <xdr:nvSpPr>
        <xdr:cNvPr id="2272" name="AutoShape 38" descr="Resultado de imagen para boton agregar icono">
          <a:extLst>
            <a:ext uri="{FF2B5EF4-FFF2-40B4-BE49-F238E27FC236}">
              <a16:creationId xmlns:a16="http://schemas.microsoft.com/office/drawing/2014/main" id="{8010A35E-06A0-E84E-ACCF-0A255CFB680C}"/>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2273" name="AutoShape 39" descr="Resultado de imagen para boton agregar icono">
          <a:extLst>
            <a:ext uri="{FF2B5EF4-FFF2-40B4-BE49-F238E27FC236}">
              <a16:creationId xmlns:a16="http://schemas.microsoft.com/office/drawing/2014/main" id="{F3B4731F-CC88-444D-80EA-FD1AB20A2326}"/>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2274" name="AutoShape 40" descr="Resultado de imagen para boton agregar icono">
          <a:extLst>
            <a:ext uri="{FF2B5EF4-FFF2-40B4-BE49-F238E27FC236}">
              <a16:creationId xmlns:a16="http://schemas.microsoft.com/office/drawing/2014/main" id="{DCD02BA3-38F5-E447-8BCC-A8CFF7E4691B}"/>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2275" name="AutoShape 42" descr="Z">
          <a:extLst>
            <a:ext uri="{FF2B5EF4-FFF2-40B4-BE49-F238E27FC236}">
              <a16:creationId xmlns:a16="http://schemas.microsoft.com/office/drawing/2014/main" id="{02684B03-F9FC-7D48-BBB8-60AB493AB5F9}"/>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116205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7" name="AutoShape 38" descr="Resultado de imagen para boton agregar icono">
          <a:extLst>
            <a:ext uri="{FF2B5EF4-FFF2-40B4-BE49-F238E27FC236}">
              <a16:creationId xmlns:a16="http://schemas.microsoft.com/office/drawing/2014/main" id="{2A6BDA21-CA6E-45C9-B9ED-8C3D5CEA21C3}"/>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8" name="AutoShape 39" descr="Resultado de imagen para boton agregar icono">
          <a:extLst>
            <a:ext uri="{FF2B5EF4-FFF2-40B4-BE49-F238E27FC236}">
              <a16:creationId xmlns:a16="http://schemas.microsoft.com/office/drawing/2014/main" id="{8F777A4A-F97D-4D35-BB70-4CD5AC573218}"/>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9" name="AutoShape 40" descr="Resultado de imagen para boton agregar icono">
          <a:extLst>
            <a:ext uri="{FF2B5EF4-FFF2-40B4-BE49-F238E27FC236}">
              <a16:creationId xmlns:a16="http://schemas.microsoft.com/office/drawing/2014/main" id="{8BB4068A-1359-4D36-8425-D71D8D8EDE61}"/>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10" name="AutoShape 42" descr="Z">
          <a:extLst>
            <a:ext uri="{FF2B5EF4-FFF2-40B4-BE49-F238E27FC236}">
              <a16:creationId xmlns:a16="http://schemas.microsoft.com/office/drawing/2014/main" id="{8ACC2CF6-8140-4323-B2F7-E05ED5CEA279}"/>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116205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1CEDEACB-812E-479D-B464-44BB7BD1BCF3}"/>
            </a:ext>
          </a:extLst>
        </xdr:cNvPr>
        <xdr:cNvSpPr>
          <a:spLocks noChangeArrowheads="1"/>
        </xdr:cNvSpPr>
      </xdr:nvSpPr>
      <xdr:spPr bwMode="auto">
        <a:xfrm>
          <a:off x="12258675" y="2106930"/>
          <a:ext cx="0" cy="212217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x:/g/personal/soporte_tecnico_gobiernobogota_gov_co/EYvyv-D3O_9Ms_ZIChekEcEBcRYpJlW6g-AD_SLzvSqwpw?e=iWvh36%0ahttps://gobiernobogota-my.sharepoint.com/:x:/g/personal/soporte_tecnico_gobiernobogota_gov_co/Ecx6EzgT16lJoMqezmSwSwYBzWSdmQfvqJf-SRedjnnZxw?e=kPdC7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topLeftCell="AD27" zoomScale="70" zoomScaleNormal="70" workbookViewId="0">
      <selection activeCell="AP31" sqref="AP31:AR31"/>
    </sheetView>
  </sheetViews>
  <sheetFormatPr defaultColWidth="11.42578125" defaultRowHeight="15"/>
  <cols>
    <col min="1" max="1" width="8.85546875" customWidth="1"/>
    <col min="2" max="2" width="34.5703125" customWidth="1"/>
    <col min="3" max="3" width="29.140625" customWidth="1"/>
    <col min="4" max="4" width="58.28515625" customWidth="1"/>
    <col min="5" max="5" width="24" customWidth="1"/>
    <col min="6" max="6" width="36" customWidth="1"/>
    <col min="7" max="7" width="33.85546875" customWidth="1"/>
    <col min="8" max="8" width="47.42578125" customWidth="1"/>
    <col min="9" max="9" width="17.5703125" customWidth="1"/>
    <col min="10" max="10" width="24.85546875" customWidth="1"/>
    <col min="11" max="11" width="28" customWidth="1"/>
    <col min="12" max="12" width="6.140625" style="100" customWidth="1"/>
    <col min="13" max="13" width="9" style="100" customWidth="1"/>
    <col min="14" max="14" width="6.5703125" style="100" customWidth="1"/>
    <col min="15" max="15" width="9.42578125" style="100" customWidth="1"/>
    <col min="16" max="16" width="9.7109375" style="100" customWidth="1"/>
    <col min="17" max="17" width="20" style="100" customWidth="1"/>
    <col min="18" max="18" width="27.28515625" style="100" customWidth="1"/>
    <col min="19" max="19" width="25.140625" style="100" customWidth="1"/>
    <col min="20" max="20" width="46.28515625" style="100" customWidth="1"/>
    <col min="21" max="21" width="11.42578125" style="100" customWidth="1"/>
    <col min="22" max="22" width="18.85546875" style="19" customWidth="1"/>
    <col min="23" max="23" width="14.140625" style="19" customWidth="1"/>
    <col min="24" max="24" width="18.42578125" style="19" customWidth="1"/>
    <col min="25" max="25" width="52.85546875" customWidth="1"/>
    <col min="26" max="26" width="17.7109375" customWidth="1"/>
    <col min="27" max="27" width="19.7109375" customWidth="1"/>
    <col min="28" max="29" width="16.42578125" customWidth="1"/>
    <col min="30" max="30" width="72.42578125" customWidth="1"/>
    <col min="31" max="31" width="27.28515625" customWidth="1"/>
    <col min="35" max="35" width="32.85546875" customWidth="1"/>
    <col min="36" max="36" width="29.140625" customWidth="1"/>
    <col min="39" max="39" width="14.85546875" customWidth="1"/>
    <col min="40" max="40" width="14.42578125" customWidth="1"/>
    <col min="41" max="41" width="20.7109375" customWidth="1"/>
    <col min="42" max="42" width="23" customWidth="1"/>
    <col min="43" max="43" width="19.140625" customWidth="1"/>
    <col min="44" max="44" width="14.85546875" customWidth="1"/>
    <col min="45" max="45" width="18.42578125" customWidth="1"/>
    <col min="46" max="46" width="19.85546875" customWidth="1"/>
  </cols>
  <sheetData>
    <row r="1" spans="1:46" ht="40.5" customHeight="1">
      <c r="A1" s="221" t="s">
        <v>0</v>
      </c>
      <c r="B1" s="222"/>
      <c r="C1" s="222"/>
      <c r="D1" s="222"/>
      <c r="E1" s="222"/>
      <c r="F1" s="222"/>
      <c r="G1" s="222"/>
      <c r="H1" s="222"/>
      <c r="I1" s="223"/>
      <c r="J1" s="20"/>
      <c r="K1" s="20"/>
      <c r="L1" s="101"/>
      <c r="M1" s="101"/>
      <c r="N1" s="101"/>
      <c r="O1" s="101"/>
      <c r="P1" s="101"/>
      <c r="Q1" s="101"/>
      <c r="R1" s="101"/>
      <c r="S1" s="101"/>
      <c r="T1" s="101"/>
      <c r="U1" s="101"/>
      <c r="V1" s="96"/>
      <c r="W1" s="96"/>
      <c r="X1" s="96"/>
    </row>
    <row r="2" spans="1:46" ht="40.5" customHeight="1" thickBot="1">
      <c r="A2" s="224" t="s">
        <v>1</v>
      </c>
      <c r="B2" s="225"/>
      <c r="C2" s="225"/>
      <c r="D2" s="225"/>
      <c r="E2" s="225"/>
      <c r="F2" s="225"/>
      <c r="G2" s="225"/>
      <c r="H2" s="225"/>
      <c r="I2" s="226"/>
      <c r="J2" s="20"/>
      <c r="K2" s="20"/>
      <c r="L2" s="101"/>
      <c r="M2" s="101"/>
      <c r="N2" s="101"/>
      <c r="O2" s="101"/>
      <c r="P2" s="101"/>
      <c r="Q2" s="101"/>
      <c r="R2" s="101"/>
      <c r="S2" s="101"/>
      <c r="T2" s="101"/>
      <c r="U2" s="101"/>
      <c r="V2" s="96"/>
      <c r="W2" s="96"/>
      <c r="X2" s="96"/>
    </row>
    <row r="3" spans="1:46" ht="32.25" customHeight="1">
      <c r="A3" s="229" t="s">
        <v>2</v>
      </c>
      <c r="B3" s="229"/>
      <c r="C3" s="53">
        <v>2019</v>
      </c>
      <c r="D3" s="230" t="s">
        <v>3</v>
      </c>
      <c r="E3" s="231"/>
      <c r="F3" s="231"/>
      <c r="G3" s="231"/>
      <c r="H3" s="231"/>
      <c r="I3" s="232"/>
      <c r="J3" s="20"/>
      <c r="K3" s="20"/>
      <c r="L3" s="101"/>
      <c r="M3" s="101"/>
      <c r="N3" s="101"/>
      <c r="O3" s="101"/>
      <c r="P3" s="101"/>
      <c r="Q3" s="101"/>
      <c r="R3" s="101"/>
      <c r="S3" s="101"/>
      <c r="T3" s="101"/>
      <c r="U3" s="101"/>
      <c r="V3" s="96"/>
      <c r="W3" s="96"/>
      <c r="X3" s="96"/>
      <c r="Y3" s="1"/>
      <c r="Z3" s="1"/>
      <c r="AA3" s="1"/>
      <c r="AB3" s="1"/>
      <c r="AC3" s="1"/>
      <c r="AD3" s="1"/>
      <c r="AE3" s="1"/>
      <c r="AF3" s="1"/>
      <c r="AG3" s="1"/>
      <c r="AH3" s="1"/>
      <c r="AI3" s="1"/>
      <c r="AJ3" s="1"/>
      <c r="AK3" s="1"/>
      <c r="AL3" s="1"/>
      <c r="AM3" s="1"/>
      <c r="AN3" s="1"/>
      <c r="AO3" s="1"/>
      <c r="AP3" s="1"/>
      <c r="AQ3" s="1"/>
      <c r="AR3" s="1"/>
      <c r="AS3" s="1"/>
      <c r="AT3" s="1"/>
    </row>
    <row r="4" spans="1:46" ht="43.5" customHeight="1">
      <c r="A4" s="229" t="s">
        <v>4</v>
      </c>
      <c r="B4" s="229"/>
      <c r="C4" s="53" t="s">
        <v>5</v>
      </c>
      <c r="D4" s="52" t="s">
        <v>6</v>
      </c>
      <c r="E4" s="148" t="s">
        <v>7</v>
      </c>
      <c r="F4" s="227" t="s">
        <v>8</v>
      </c>
      <c r="G4" s="227"/>
      <c r="H4" s="227"/>
      <c r="I4" s="228"/>
      <c r="J4" s="20"/>
      <c r="K4" s="20"/>
      <c r="L4" s="101"/>
      <c r="M4" s="101"/>
      <c r="N4" s="101"/>
      <c r="O4" s="101"/>
      <c r="P4" s="101"/>
      <c r="Q4" s="101"/>
      <c r="R4" s="101"/>
      <c r="S4" s="101"/>
      <c r="T4" s="101"/>
      <c r="U4" s="101"/>
      <c r="V4" s="96"/>
      <c r="W4" s="96"/>
      <c r="X4" s="96"/>
      <c r="Y4" s="1"/>
      <c r="Z4" s="1"/>
      <c r="AA4" s="1"/>
      <c r="AB4" s="1"/>
      <c r="AC4" s="1"/>
      <c r="AD4" s="1"/>
      <c r="AE4" s="1"/>
      <c r="AF4" s="1"/>
      <c r="AG4" s="1"/>
      <c r="AH4" s="1"/>
      <c r="AI4" s="1"/>
      <c r="AJ4" s="1"/>
      <c r="AK4" s="1"/>
      <c r="AL4" s="1"/>
      <c r="AM4" s="1"/>
      <c r="AN4" s="1"/>
      <c r="AO4" s="1"/>
      <c r="AP4" s="1"/>
      <c r="AQ4" s="1"/>
      <c r="AR4" s="1"/>
      <c r="AS4" s="1"/>
      <c r="AT4" s="1"/>
    </row>
    <row r="5" spans="1:46" ht="80.25" customHeight="1">
      <c r="A5" s="229" t="s">
        <v>9</v>
      </c>
      <c r="B5" s="229"/>
      <c r="C5" s="149" t="s">
        <v>10</v>
      </c>
      <c r="D5" s="147">
        <v>1</v>
      </c>
      <c r="E5" s="147" t="s">
        <v>11</v>
      </c>
      <c r="F5" s="169" t="s">
        <v>12</v>
      </c>
      <c r="G5" s="169"/>
      <c r="H5" s="169"/>
      <c r="I5" s="169"/>
      <c r="J5" s="20"/>
      <c r="K5" s="20"/>
      <c r="L5" s="101"/>
      <c r="M5" s="101"/>
      <c r="N5" s="101"/>
      <c r="O5" s="101"/>
      <c r="P5" s="101"/>
      <c r="Q5" s="101"/>
      <c r="R5" s="101"/>
      <c r="S5" s="101"/>
      <c r="T5" s="101"/>
      <c r="U5" s="101"/>
      <c r="V5" s="96"/>
      <c r="W5" s="96"/>
      <c r="X5" s="96"/>
      <c r="Y5" s="1"/>
      <c r="Z5" s="1"/>
      <c r="AA5" s="1"/>
      <c r="AB5" s="1"/>
      <c r="AC5" s="1"/>
      <c r="AD5" s="1"/>
      <c r="AE5" s="1"/>
      <c r="AF5" s="1"/>
      <c r="AG5" s="1"/>
      <c r="AH5" s="1"/>
      <c r="AI5" s="1"/>
      <c r="AJ5" s="1"/>
      <c r="AK5" s="1"/>
      <c r="AL5" s="1"/>
      <c r="AM5" s="1"/>
      <c r="AN5" s="1"/>
      <c r="AO5" s="1"/>
      <c r="AP5" s="1"/>
      <c r="AQ5" s="1"/>
      <c r="AR5" s="1"/>
      <c r="AS5" s="1"/>
      <c r="AT5" s="1"/>
    </row>
    <row r="6" spans="1:46" ht="96" customHeight="1">
      <c r="A6" s="229" t="s">
        <v>13</v>
      </c>
      <c r="B6" s="229"/>
      <c r="C6" s="149" t="s">
        <v>14</v>
      </c>
      <c r="D6" s="147">
        <v>2</v>
      </c>
      <c r="E6" s="147" t="s">
        <v>15</v>
      </c>
      <c r="F6" s="169" t="s">
        <v>16</v>
      </c>
      <c r="G6" s="169"/>
      <c r="H6" s="169"/>
      <c r="I6" s="169"/>
      <c r="J6" s="1"/>
      <c r="K6" s="1"/>
      <c r="L6" s="97"/>
      <c r="M6" s="97"/>
      <c r="N6" s="97"/>
      <c r="O6" s="97"/>
      <c r="P6" s="97"/>
      <c r="Q6" s="97"/>
      <c r="R6" s="97"/>
      <c r="S6" s="97"/>
      <c r="T6" s="97"/>
      <c r="U6" s="97"/>
      <c r="V6" s="108"/>
      <c r="W6" s="108"/>
      <c r="X6" s="108"/>
      <c r="Y6" s="1"/>
      <c r="Z6" s="1"/>
      <c r="AA6" s="20"/>
      <c r="AB6" s="20"/>
      <c r="AC6" s="20"/>
      <c r="AD6" s="20"/>
      <c r="AE6" s="20"/>
      <c r="AF6" s="20"/>
      <c r="AG6" s="20"/>
      <c r="AH6" s="20"/>
      <c r="AI6" s="20"/>
      <c r="AJ6" s="20"/>
      <c r="AK6" s="20"/>
      <c r="AL6" s="20"/>
      <c r="AM6" s="20"/>
      <c r="AN6" s="20"/>
      <c r="AO6" s="20"/>
      <c r="AP6" s="2"/>
      <c r="AQ6" s="20"/>
      <c r="AR6" s="20"/>
      <c r="AS6" s="20"/>
      <c r="AT6" s="20"/>
    </row>
    <row r="7" spans="1:46" ht="42" customHeight="1">
      <c r="A7" s="229" t="s">
        <v>17</v>
      </c>
      <c r="B7" s="229"/>
      <c r="C7" s="149" t="s">
        <v>18</v>
      </c>
      <c r="D7" s="147">
        <v>3</v>
      </c>
      <c r="E7" s="147" t="s">
        <v>19</v>
      </c>
      <c r="F7" s="169" t="s">
        <v>20</v>
      </c>
      <c r="G7" s="169"/>
      <c r="H7" s="169"/>
      <c r="I7" s="169"/>
      <c r="J7" s="1"/>
      <c r="K7" s="1"/>
      <c r="L7" s="97"/>
      <c r="M7" s="97"/>
      <c r="N7" s="97"/>
      <c r="O7" s="97"/>
      <c r="P7" s="97"/>
      <c r="Q7" s="97"/>
      <c r="R7" s="97"/>
      <c r="S7" s="97"/>
      <c r="T7" s="97"/>
      <c r="U7" s="97"/>
      <c r="V7" s="108"/>
      <c r="W7" s="108"/>
      <c r="X7" s="108"/>
      <c r="Y7" s="1"/>
      <c r="Z7" s="1"/>
      <c r="AA7" s="214"/>
      <c r="AB7" s="214"/>
      <c r="AC7" s="214"/>
      <c r="AD7" s="214"/>
      <c r="AE7" s="214"/>
      <c r="AF7" s="214"/>
      <c r="AG7" s="214"/>
      <c r="AH7" s="214"/>
      <c r="AI7" s="214"/>
      <c r="AJ7" s="214"/>
      <c r="AK7" s="214"/>
      <c r="AL7" s="214"/>
      <c r="AM7" s="214"/>
      <c r="AN7" s="214"/>
      <c r="AO7" s="214"/>
      <c r="AP7" s="214"/>
      <c r="AQ7" s="214"/>
      <c r="AR7" s="214"/>
      <c r="AS7" s="214"/>
      <c r="AT7" s="214"/>
    </row>
    <row r="8" spans="1:46" ht="46.5" customHeight="1">
      <c r="A8" s="167"/>
      <c r="B8" s="168"/>
      <c r="C8" s="110"/>
      <c r="D8" s="150">
        <v>4</v>
      </c>
      <c r="E8" s="112">
        <v>43717</v>
      </c>
      <c r="F8" s="233" t="s">
        <v>21</v>
      </c>
      <c r="G8" s="233"/>
      <c r="H8" s="233"/>
      <c r="I8" s="233"/>
      <c r="J8" s="1"/>
      <c r="K8" s="1"/>
      <c r="L8" s="97"/>
      <c r="M8" s="97"/>
      <c r="N8" s="97"/>
      <c r="O8" s="97"/>
      <c r="P8" s="97"/>
      <c r="Q8" s="97"/>
      <c r="R8" s="97"/>
      <c r="S8" s="97"/>
      <c r="T8" s="97"/>
      <c r="U8" s="97"/>
      <c r="V8" s="108"/>
      <c r="W8" s="108"/>
      <c r="X8" s="108"/>
      <c r="Y8" s="1"/>
      <c r="Z8" s="1"/>
      <c r="AA8" s="214"/>
      <c r="AB8" s="214"/>
      <c r="AC8" s="214"/>
      <c r="AD8" s="214"/>
      <c r="AE8" s="214"/>
      <c r="AF8" s="214"/>
      <c r="AG8" s="214"/>
      <c r="AH8" s="214"/>
      <c r="AI8" s="214"/>
      <c r="AJ8" s="214"/>
      <c r="AK8" s="214"/>
      <c r="AL8" s="214"/>
      <c r="AM8" s="214"/>
      <c r="AN8" s="214"/>
      <c r="AO8" s="214"/>
      <c r="AP8" s="214"/>
      <c r="AQ8" s="214"/>
      <c r="AR8" s="214"/>
      <c r="AS8" s="214"/>
      <c r="AT8" s="214"/>
    </row>
    <row r="9" spans="1:46" ht="76.5" customHeight="1">
      <c r="A9" s="2"/>
      <c r="B9" s="2"/>
      <c r="C9" s="2"/>
      <c r="D9" s="150">
        <v>5</v>
      </c>
      <c r="E9" s="147" t="s">
        <v>22</v>
      </c>
      <c r="F9" s="169" t="s">
        <v>23</v>
      </c>
      <c r="G9" s="169"/>
      <c r="H9" s="169"/>
      <c r="I9" s="169"/>
      <c r="J9" s="8"/>
      <c r="K9" s="8"/>
      <c r="L9" s="8"/>
      <c r="M9" s="8"/>
      <c r="N9" s="8"/>
      <c r="O9" s="8"/>
      <c r="P9" s="8"/>
      <c r="Q9" s="8"/>
      <c r="R9" s="8"/>
      <c r="S9" s="8"/>
      <c r="T9" s="8"/>
      <c r="U9" s="8"/>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row>
    <row r="10" spans="1:46" ht="45" customHeight="1">
      <c r="A10" s="2"/>
      <c r="B10" s="2"/>
      <c r="C10" s="2"/>
      <c r="D10" s="150">
        <v>6</v>
      </c>
      <c r="E10" s="147" t="s">
        <v>24</v>
      </c>
      <c r="F10" s="169" t="s">
        <v>25</v>
      </c>
      <c r="G10" s="169"/>
      <c r="H10" s="169"/>
      <c r="I10" s="169"/>
      <c r="J10" s="74"/>
      <c r="K10" s="74"/>
      <c r="L10" s="8"/>
      <c r="M10" s="8"/>
      <c r="N10" s="8"/>
      <c r="O10" s="8"/>
      <c r="P10" s="8"/>
      <c r="Q10" s="8"/>
      <c r="R10" s="8"/>
      <c r="S10" s="8"/>
      <c r="T10" s="8"/>
      <c r="U10" s="8"/>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row>
    <row r="11" spans="1:46" ht="18.75" customHeight="1">
      <c r="A11" s="2"/>
      <c r="B11" s="2"/>
      <c r="C11" s="2"/>
      <c r="D11" s="74"/>
      <c r="E11" s="74"/>
      <c r="F11" s="74"/>
      <c r="G11" s="74"/>
      <c r="H11" s="74"/>
      <c r="I11" s="74"/>
      <c r="J11" s="74"/>
      <c r="K11" s="74"/>
      <c r="L11" s="8"/>
      <c r="M11" s="8"/>
      <c r="N11" s="8"/>
      <c r="O11" s="8"/>
      <c r="P11" s="8"/>
      <c r="Q11" s="8"/>
      <c r="R11" s="8"/>
      <c r="S11" s="8"/>
      <c r="T11" s="8"/>
      <c r="U11" s="8"/>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row>
    <row r="12" spans="1:46" ht="14.25" customHeight="1">
      <c r="A12" s="3"/>
      <c r="B12" s="1"/>
      <c r="C12" s="1"/>
      <c r="D12" s="195"/>
      <c r="E12" s="195"/>
      <c r="F12" s="195"/>
      <c r="G12" s="195"/>
      <c r="H12" s="195"/>
      <c r="I12" s="195"/>
      <c r="J12" s="195"/>
      <c r="K12" s="195"/>
      <c r="L12" s="194"/>
      <c r="M12" s="194"/>
      <c r="N12" s="194"/>
      <c r="O12" s="194"/>
      <c r="P12" s="102"/>
      <c r="Q12" s="102"/>
      <c r="R12" s="102"/>
      <c r="S12" s="102"/>
      <c r="T12" s="102"/>
      <c r="U12" s="102"/>
      <c r="V12" s="194"/>
      <c r="W12" s="194"/>
      <c r="X12" s="153"/>
      <c r="Y12" s="153"/>
      <c r="Z12" s="153"/>
      <c r="AA12" s="207"/>
      <c r="AB12" s="207"/>
      <c r="AC12" s="153"/>
      <c r="AD12" s="153"/>
      <c r="AE12" s="153"/>
      <c r="AF12" s="207"/>
      <c r="AG12" s="207"/>
      <c r="AH12" s="153"/>
      <c r="AI12" s="153"/>
      <c r="AJ12" s="153"/>
      <c r="AK12" s="207"/>
      <c r="AL12" s="207"/>
      <c r="AM12" s="153"/>
      <c r="AN12" s="153"/>
      <c r="AO12" s="153"/>
      <c r="AP12" s="207"/>
      <c r="AQ12" s="207"/>
      <c r="AR12" s="207"/>
      <c r="AS12" s="153"/>
      <c r="AT12" s="153"/>
    </row>
    <row r="13" spans="1:46">
      <c r="A13" s="1"/>
      <c r="B13" s="1"/>
      <c r="C13" s="1"/>
      <c r="D13" s="1"/>
      <c r="E13" s="1"/>
      <c r="F13" s="1"/>
      <c r="G13" s="1"/>
      <c r="H13" s="1"/>
      <c r="I13" s="1"/>
      <c r="J13" s="1"/>
      <c r="K13" s="1"/>
      <c r="L13" s="97"/>
      <c r="M13" s="97"/>
      <c r="N13" s="97"/>
      <c r="O13" s="97"/>
      <c r="P13" s="97"/>
      <c r="Q13" s="97"/>
      <c r="R13" s="97"/>
      <c r="S13" s="97"/>
      <c r="T13" s="97"/>
      <c r="U13" s="97"/>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row>
    <row r="14" spans="1:46" ht="15" customHeight="1">
      <c r="A14" s="193" t="s">
        <v>26</v>
      </c>
      <c r="B14" s="193"/>
      <c r="C14" s="193"/>
      <c r="D14" s="197"/>
      <c r="E14" s="197"/>
      <c r="F14" s="197"/>
      <c r="G14" s="197"/>
      <c r="H14" s="197"/>
      <c r="I14" s="197"/>
      <c r="J14" s="197"/>
      <c r="K14" s="197"/>
      <c r="L14" s="197"/>
      <c r="M14" s="197"/>
      <c r="N14" s="197"/>
      <c r="O14" s="197"/>
      <c r="P14" s="197"/>
      <c r="Q14" s="197"/>
      <c r="R14" s="197"/>
      <c r="S14" s="197"/>
      <c r="T14" s="197"/>
      <c r="U14" s="197"/>
      <c r="V14" s="164" t="s">
        <v>27</v>
      </c>
      <c r="W14" s="165"/>
      <c r="X14" s="165"/>
      <c r="Y14" s="165"/>
      <c r="Z14" s="166"/>
      <c r="AA14" s="199" t="s">
        <v>27</v>
      </c>
      <c r="AB14" s="200"/>
      <c r="AC14" s="200"/>
      <c r="AD14" s="200"/>
      <c r="AE14" s="201"/>
      <c r="AF14" s="164" t="s">
        <v>27</v>
      </c>
      <c r="AG14" s="165"/>
      <c r="AH14" s="165"/>
      <c r="AI14" s="165"/>
      <c r="AJ14" s="166"/>
      <c r="AK14" s="218" t="s">
        <v>27</v>
      </c>
      <c r="AL14" s="219"/>
      <c r="AM14" s="219"/>
      <c r="AN14" s="219"/>
      <c r="AO14" s="220"/>
      <c r="AP14" s="216" t="s">
        <v>27</v>
      </c>
      <c r="AQ14" s="216"/>
      <c r="AR14" s="216"/>
      <c r="AS14" s="216"/>
      <c r="AT14" s="216"/>
    </row>
    <row r="15" spans="1:46">
      <c r="A15" s="193"/>
      <c r="B15" s="193"/>
      <c r="C15" s="193"/>
      <c r="D15" s="197"/>
      <c r="E15" s="197"/>
      <c r="F15" s="197"/>
      <c r="G15" s="197"/>
      <c r="H15" s="197"/>
      <c r="I15" s="197"/>
      <c r="J15" s="197"/>
      <c r="K15" s="197"/>
      <c r="L15" s="197"/>
      <c r="M15" s="197"/>
      <c r="N15" s="197"/>
      <c r="O15" s="197"/>
      <c r="P15" s="197"/>
      <c r="Q15" s="197"/>
      <c r="R15" s="197"/>
      <c r="S15" s="197"/>
      <c r="T15" s="197"/>
      <c r="U15" s="197"/>
      <c r="V15" s="205" t="s">
        <v>28</v>
      </c>
      <c r="W15" s="205"/>
      <c r="X15" s="205"/>
      <c r="Y15" s="205"/>
      <c r="Z15" s="205"/>
      <c r="AA15" s="203" t="s">
        <v>29</v>
      </c>
      <c r="AB15" s="203"/>
      <c r="AC15" s="203"/>
      <c r="AD15" s="203"/>
      <c r="AE15" s="203"/>
      <c r="AF15" s="205" t="s">
        <v>30</v>
      </c>
      <c r="AG15" s="205"/>
      <c r="AH15" s="205"/>
      <c r="AI15" s="205"/>
      <c r="AJ15" s="205"/>
      <c r="AK15" s="206" t="s">
        <v>31</v>
      </c>
      <c r="AL15" s="206"/>
      <c r="AM15" s="206"/>
      <c r="AN15" s="206"/>
      <c r="AO15" s="206"/>
      <c r="AP15" s="216" t="s">
        <v>32</v>
      </c>
      <c r="AQ15" s="216"/>
      <c r="AR15" s="216"/>
      <c r="AS15" s="216"/>
      <c r="AT15" s="216"/>
    </row>
    <row r="16" spans="1:46" ht="15" customHeight="1">
      <c r="A16" s="162"/>
      <c r="B16" s="162"/>
      <c r="C16" s="162"/>
      <c r="D16" s="196" t="s">
        <v>33</v>
      </c>
      <c r="E16" s="196"/>
      <c r="F16" s="196"/>
      <c r="G16" s="196"/>
      <c r="H16" s="196"/>
      <c r="I16" s="196"/>
      <c r="J16" s="196"/>
      <c r="K16" s="196"/>
      <c r="L16" s="196"/>
      <c r="M16" s="196"/>
      <c r="N16" s="196"/>
      <c r="O16" s="196"/>
      <c r="P16" s="196"/>
      <c r="Q16" s="196"/>
      <c r="R16" s="196"/>
      <c r="S16" s="196"/>
      <c r="T16" s="103"/>
      <c r="U16" s="103"/>
      <c r="V16" s="204"/>
      <c r="W16" s="204"/>
      <c r="X16" s="217" t="s">
        <v>34</v>
      </c>
      <c r="Y16" s="198" t="s">
        <v>35</v>
      </c>
      <c r="Z16" s="198" t="s">
        <v>36</v>
      </c>
      <c r="AA16" s="202"/>
      <c r="AB16" s="202"/>
      <c r="AC16" s="202" t="s">
        <v>34</v>
      </c>
      <c r="AD16" s="202" t="s">
        <v>35</v>
      </c>
      <c r="AE16" s="202" t="s">
        <v>36</v>
      </c>
      <c r="AF16" s="198"/>
      <c r="AG16" s="198"/>
      <c r="AH16" s="198" t="s">
        <v>34</v>
      </c>
      <c r="AI16" s="198" t="s">
        <v>35</v>
      </c>
      <c r="AJ16" s="198" t="s">
        <v>36</v>
      </c>
      <c r="AK16" s="208"/>
      <c r="AL16" s="208"/>
      <c r="AM16" s="208" t="s">
        <v>34</v>
      </c>
      <c r="AN16" s="208" t="s">
        <v>35</v>
      </c>
      <c r="AO16" s="208" t="s">
        <v>36</v>
      </c>
      <c r="AP16" s="215" t="s">
        <v>37</v>
      </c>
      <c r="AQ16" s="215"/>
      <c r="AR16" s="215"/>
      <c r="AS16" s="215" t="s">
        <v>34</v>
      </c>
      <c r="AT16" s="215" t="s">
        <v>38</v>
      </c>
    </row>
    <row r="17" spans="1:46" ht="63.75">
      <c r="A17" s="7" t="s">
        <v>39</v>
      </c>
      <c r="B17" s="7" t="s">
        <v>40</v>
      </c>
      <c r="C17" s="7" t="s">
        <v>41</v>
      </c>
      <c r="D17" s="163" t="s">
        <v>42</v>
      </c>
      <c r="E17" s="163" t="s">
        <v>43</v>
      </c>
      <c r="F17" s="163" t="s">
        <v>44</v>
      </c>
      <c r="G17" s="163" t="s">
        <v>45</v>
      </c>
      <c r="H17" s="163" t="s">
        <v>46</v>
      </c>
      <c r="I17" s="163" t="s">
        <v>47</v>
      </c>
      <c r="J17" s="163" t="s">
        <v>48</v>
      </c>
      <c r="K17" s="163" t="s">
        <v>49</v>
      </c>
      <c r="L17" s="103" t="s">
        <v>50</v>
      </c>
      <c r="M17" s="103" t="s">
        <v>51</v>
      </c>
      <c r="N17" s="103" t="s">
        <v>52</v>
      </c>
      <c r="O17" s="103" t="s">
        <v>53</v>
      </c>
      <c r="P17" s="103" t="s">
        <v>54</v>
      </c>
      <c r="Q17" s="103" t="s">
        <v>55</v>
      </c>
      <c r="R17" s="103" t="s">
        <v>56</v>
      </c>
      <c r="S17" s="103" t="s">
        <v>57</v>
      </c>
      <c r="T17" s="103" t="s">
        <v>58</v>
      </c>
      <c r="U17" s="103" t="s">
        <v>59</v>
      </c>
      <c r="V17" s="154" t="s">
        <v>60</v>
      </c>
      <c r="W17" s="154" t="s">
        <v>61</v>
      </c>
      <c r="X17" s="217"/>
      <c r="Y17" s="198"/>
      <c r="Z17" s="198"/>
      <c r="AA17" s="158" t="s">
        <v>60</v>
      </c>
      <c r="AB17" s="158" t="s">
        <v>61</v>
      </c>
      <c r="AC17" s="202"/>
      <c r="AD17" s="202"/>
      <c r="AE17" s="202"/>
      <c r="AF17" s="154" t="s">
        <v>60</v>
      </c>
      <c r="AG17" s="154" t="s">
        <v>61</v>
      </c>
      <c r="AH17" s="198"/>
      <c r="AI17" s="198"/>
      <c r="AJ17" s="198"/>
      <c r="AK17" s="156" t="s">
        <v>60</v>
      </c>
      <c r="AL17" s="156" t="s">
        <v>61</v>
      </c>
      <c r="AM17" s="208"/>
      <c r="AN17" s="208"/>
      <c r="AO17" s="208"/>
      <c r="AP17" s="152" t="s">
        <v>45</v>
      </c>
      <c r="AQ17" s="152" t="s">
        <v>60</v>
      </c>
      <c r="AR17" s="152" t="s">
        <v>61</v>
      </c>
      <c r="AS17" s="215"/>
      <c r="AT17" s="215"/>
    </row>
    <row r="18" spans="1:46" ht="24" customHeight="1">
      <c r="A18" s="7"/>
      <c r="B18" s="54"/>
      <c r="C18" s="54"/>
      <c r="D18" s="163" t="s">
        <v>62</v>
      </c>
      <c r="E18" s="163"/>
      <c r="F18" s="163" t="s">
        <v>62</v>
      </c>
      <c r="G18" s="163" t="s">
        <v>62</v>
      </c>
      <c r="H18" s="163" t="s">
        <v>62</v>
      </c>
      <c r="I18" s="163" t="s">
        <v>62</v>
      </c>
      <c r="J18" s="163" t="s">
        <v>62</v>
      </c>
      <c r="K18" s="163" t="s">
        <v>62</v>
      </c>
      <c r="L18" s="98" t="s">
        <v>62</v>
      </c>
      <c r="M18" s="98" t="s">
        <v>62</v>
      </c>
      <c r="N18" s="98" t="s">
        <v>62</v>
      </c>
      <c r="O18" s="98" t="s">
        <v>62</v>
      </c>
      <c r="P18" s="103" t="s">
        <v>62</v>
      </c>
      <c r="Q18" s="103" t="s">
        <v>62</v>
      </c>
      <c r="R18" s="103" t="s">
        <v>62</v>
      </c>
      <c r="S18" s="103" t="s">
        <v>62</v>
      </c>
      <c r="T18" s="103"/>
      <c r="U18" s="103"/>
      <c r="V18" s="154" t="s">
        <v>62</v>
      </c>
      <c r="W18" s="154"/>
      <c r="X18" s="155" t="s">
        <v>62</v>
      </c>
      <c r="Y18" s="154" t="s">
        <v>62</v>
      </c>
      <c r="Z18" s="154" t="s">
        <v>62</v>
      </c>
      <c r="AA18" s="158" t="s">
        <v>62</v>
      </c>
      <c r="AB18" s="158" t="s">
        <v>62</v>
      </c>
      <c r="AC18" s="158" t="s">
        <v>62</v>
      </c>
      <c r="AD18" s="158" t="s">
        <v>62</v>
      </c>
      <c r="AE18" s="158" t="s">
        <v>62</v>
      </c>
      <c r="AF18" s="154" t="s">
        <v>62</v>
      </c>
      <c r="AG18" s="154" t="s">
        <v>62</v>
      </c>
      <c r="AH18" s="154"/>
      <c r="AI18" s="154" t="s">
        <v>62</v>
      </c>
      <c r="AJ18" s="154" t="s">
        <v>62</v>
      </c>
      <c r="AK18" s="156" t="s">
        <v>62</v>
      </c>
      <c r="AL18" s="156" t="s">
        <v>62</v>
      </c>
      <c r="AM18" s="156" t="s">
        <v>62</v>
      </c>
      <c r="AN18" s="156" t="s">
        <v>62</v>
      </c>
      <c r="AO18" s="156" t="s">
        <v>62</v>
      </c>
      <c r="AP18" s="152" t="s">
        <v>62</v>
      </c>
      <c r="AQ18" s="152"/>
      <c r="AR18" s="152" t="s">
        <v>62</v>
      </c>
      <c r="AS18" s="152" t="s">
        <v>62</v>
      </c>
      <c r="AT18" s="152" t="s">
        <v>62</v>
      </c>
    </row>
    <row r="19" spans="1:46" s="68" customFormat="1" ht="266.25" customHeight="1">
      <c r="A19" s="113">
        <v>7</v>
      </c>
      <c r="B19" s="72" t="s">
        <v>63</v>
      </c>
      <c r="C19" s="60" t="s">
        <v>64</v>
      </c>
      <c r="D19" s="70" t="s">
        <v>65</v>
      </c>
      <c r="E19" s="71">
        <v>0.15</v>
      </c>
      <c r="F19" s="57" t="s">
        <v>66</v>
      </c>
      <c r="G19" s="111" t="s">
        <v>67</v>
      </c>
      <c r="H19" s="111" t="s">
        <v>68</v>
      </c>
      <c r="I19" s="59">
        <v>6</v>
      </c>
      <c r="J19" s="59" t="s">
        <v>69</v>
      </c>
      <c r="K19" s="56" t="s">
        <v>70</v>
      </c>
      <c r="L19" s="73">
        <v>1</v>
      </c>
      <c r="M19" s="73">
        <v>2</v>
      </c>
      <c r="N19" s="73">
        <v>0</v>
      </c>
      <c r="O19" s="73">
        <v>3</v>
      </c>
      <c r="P19" s="72">
        <v>6</v>
      </c>
      <c r="Q19" s="72" t="s">
        <v>71</v>
      </c>
      <c r="R19" s="72" t="s">
        <v>72</v>
      </c>
      <c r="S19" s="72" t="s">
        <v>5</v>
      </c>
      <c r="T19" s="72" t="s">
        <v>73</v>
      </c>
      <c r="U19" s="55"/>
      <c r="V19" s="59">
        <v>1</v>
      </c>
      <c r="W19" s="59">
        <v>1</v>
      </c>
      <c r="X19" s="59">
        <v>1</v>
      </c>
      <c r="Y19" s="69" t="s">
        <v>74</v>
      </c>
      <c r="Z19" s="69" t="s">
        <v>75</v>
      </c>
      <c r="AA19" s="63">
        <f>M19</f>
        <v>2</v>
      </c>
      <c r="AB19" s="64">
        <v>1.6</v>
      </c>
      <c r="AC19" s="76">
        <f>AB19/AA19</f>
        <v>0.8</v>
      </c>
      <c r="AD19" s="65" t="s">
        <v>76</v>
      </c>
      <c r="AE19" s="61" t="s">
        <v>77</v>
      </c>
      <c r="AF19" s="75">
        <f>N19</f>
        <v>0</v>
      </c>
      <c r="AG19" s="61">
        <v>0</v>
      </c>
      <c r="AH19" s="66" t="s">
        <v>78</v>
      </c>
      <c r="AI19" s="61" t="s">
        <v>79</v>
      </c>
      <c r="AJ19" s="61" t="s">
        <v>80</v>
      </c>
      <c r="AK19" s="75">
        <f>O19</f>
        <v>3</v>
      </c>
      <c r="AL19" s="75">
        <v>3.4</v>
      </c>
      <c r="AM19" s="66">
        <v>1</v>
      </c>
      <c r="AN19" s="61" t="s">
        <v>81</v>
      </c>
      <c r="AO19" s="61" t="s">
        <v>82</v>
      </c>
      <c r="AP19" s="62" t="str">
        <f>G19</f>
        <v>Ambitos definifos por la Secretaría General para la estrategia de seguridad y privacidad de información.</v>
      </c>
      <c r="AQ19" s="62">
        <f>P19</f>
        <v>6</v>
      </c>
      <c r="AR19" s="62">
        <v>6</v>
      </c>
      <c r="AS19" s="67">
        <f>AR19/AQ19</f>
        <v>1</v>
      </c>
      <c r="AT19" s="61" t="s">
        <v>83</v>
      </c>
    </row>
    <row r="20" spans="1:46" s="68" customFormat="1" ht="179.25" customHeight="1">
      <c r="A20" s="113">
        <v>7</v>
      </c>
      <c r="B20" s="72" t="s">
        <v>63</v>
      </c>
      <c r="C20" s="60" t="s">
        <v>64</v>
      </c>
      <c r="D20" s="70" t="s">
        <v>84</v>
      </c>
      <c r="E20" s="71">
        <v>0.1</v>
      </c>
      <c r="F20" s="57" t="s">
        <v>85</v>
      </c>
      <c r="G20" s="111" t="s">
        <v>86</v>
      </c>
      <c r="H20" s="111" t="s">
        <v>87</v>
      </c>
      <c r="I20" s="59">
        <v>1</v>
      </c>
      <c r="J20" s="59" t="s">
        <v>88</v>
      </c>
      <c r="K20" s="56" t="s">
        <v>89</v>
      </c>
      <c r="L20" s="104">
        <v>0</v>
      </c>
      <c r="M20" s="104">
        <v>0</v>
      </c>
      <c r="N20" s="104">
        <v>0</v>
      </c>
      <c r="O20" s="104">
        <v>1</v>
      </c>
      <c r="P20" s="72">
        <v>1</v>
      </c>
      <c r="Q20" s="72" t="s">
        <v>71</v>
      </c>
      <c r="R20" s="105" t="s">
        <v>90</v>
      </c>
      <c r="S20" s="72" t="s">
        <v>5</v>
      </c>
      <c r="T20" s="105" t="s">
        <v>91</v>
      </c>
      <c r="U20" s="55"/>
      <c r="V20" s="77">
        <v>0</v>
      </c>
      <c r="W20" s="94">
        <v>0</v>
      </c>
      <c r="X20" s="58" t="s">
        <v>78</v>
      </c>
      <c r="Y20" s="58" t="s">
        <v>78</v>
      </c>
      <c r="Z20" s="58" t="s">
        <v>78</v>
      </c>
      <c r="AA20" s="76" t="s">
        <v>78</v>
      </c>
      <c r="AB20" s="76" t="s">
        <v>78</v>
      </c>
      <c r="AC20" s="76" t="s">
        <v>78</v>
      </c>
      <c r="AD20" s="65" t="s">
        <v>78</v>
      </c>
      <c r="AE20" s="61" t="s">
        <v>78</v>
      </c>
      <c r="AF20" s="66" t="s">
        <v>78</v>
      </c>
      <c r="AG20" s="66" t="s">
        <v>78</v>
      </c>
      <c r="AH20" s="66" t="s">
        <v>78</v>
      </c>
      <c r="AI20" s="66" t="s">
        <v>78</v>
      </c>
      <c r="AJ20" s="66" t="s">
        <v>78</v>
      </c>
      <c r="AK20" s="75">
        <f t="shared" ref="AK20:AL28" si="0">O20</f>
        <v>1</v>
      </c>
      <c r="AL20" s="75">
        <f t="shared" si="0"/>
        <v>1</v>
      </c>
      <c r="AM20" s="66">
        <f t="shared" ref="AM20:AM29" si="1">AL20/AK20</f>
        <v>1</v>
      </c>
      <c r="AN20" s="61" t="s">
        <v>92</v>
      </c>
      <c r="AO20" s="61" t="s">
        <v>93</v>
      </c>
      <c r="AP20" s="62" t="str">
        <f t="shared" ref="AP20:AP29" si="2">G20</f>
        <v>Manual de Plan Estratégico de Tecnología de
Información (PETI)</v>
      </c>
      <c r="AQ20" s="62">
        <f t="shared" ref="AQ20:AQ29" si="3">P20</f>
        <v>1</v>
      </c>
      <c r="AR20" s="62">
        <v>1</v>
      </c>
      <c r="AS20" s="67">
        <f t="shared" ref="AS20:AS29" si="4">AR20/AQ20</f>
        <v>1</v>
      </c>
      <c r="AT20" s="61" t="s">
        <v>94</v>
      </c>
    </row>
    <row r="21" spans="1:46" s="126" customFormat="1" ht="176.25" customHeight="1">
      <c r="A21" s="113">
        <v>7</v>
      </c>
      <c r="B21" s="114" t="s">
        <v>63</v>
      </c>
      <c r="C21" s="114" t="s">
        <v>64</v>
      </c>
      <c r="D21" s="115" t="s">
        <v>95</v>
      </c>
      <c r="E21" s="116">
        <v>0.1</v>
      </c>
      <c r="F21" s="56" t="s">
        <v>66</v>
      </c>
      <c r="G21" s="117" t="s">
        <v>96</v>
      </c>
      <c r="H21" s="117" t="s">
        <v>97</v>
      </c>
      <c r="I21" s="56">
        <v>0.96120000000000005</v>
      </c>
      <c r="J21" s="56" t="s">
        <v>98</v>
      </c>
      <c r="K21" s="117"/>
      <c r="L21" s="118">
        <v>0</v>
      </c>
      <c r="M21" s="118">
        <v>0.5</v>
      </c>
      <c r="N21" s="118">
        <v>1</v>
      </c>
      <c r="O21" s="118">
        <v>1.5</v>
      </c>
      <c r="P21" s="118">
        <v>1.5</v>
      </c>
      <c r="Q21" s="114" t="s">
        <v>71</v>
      </c>
      <c r="R21" s="114" t="s">
        <v>99</v>
      </c>
      <c r="S21" s="118" t="s">
        <v>5</v>
      </c>
      <c r="T21" s="118" t="s">
        <v>100</v>
      </c>
      <c r="U21" s="114"/>
      <c r="V21" s="120">
        <v>0</v>
      </c>
      <c r="W21" s="94">
        <v>0</v>
      </c>
      <c r="X21" s="58" t="s">
        <v>78</v>
      </c>
      <c r="Y21" s="58" t="s">
        <v>78</v>
      </c>
      <c r="Z21" s="58" t="s">
        <v>78</v>
      </c>
      <c r="AA21" s="135">
        <v>0.5</v>
      </c>
      <c r="AB21" s="135">
        <v>1</v>
      </c>
      <c r="AC21" s="121">
        <v>1</v>
      </c>
      <c r="AD21" s="122" t="s">
        <v>101</v>
      </c>
      <c r="AE21" s="123" t="s">
        <v>77</v>
      </c>
      <c r="AF21" s="136">
        <v>1</v>
      </c>
      <c r="AG21" s="136">
        <v>1</v>
      </c>
      <c r="AH21" s="58">
        <v>1</v>
      </c>
      <c r="AI21" s="122" t="s">
        <v>101</v>
      </c>
      <c r="AJ21" s="58" t="s">
        <v>102</v>
      </c>
      <c r="AK21" s="137">
        <v>1.5</v>
      </c>
      <c r="AL21" s="137">
        <v>1.8</v>
      </c>
      <c r="AM21" s="58">
        <f t="shared" si="1"/>
        <v>1.2</v>
      </c>
      <c r="AN21" s="123" t="s">
        <v>103</v>
      </c>
      <c r="AO21" s="122" t="s">
        <v>104</v>
      </c>
      <c r="AP21" s="56" t="str">
        <f t="shared" si="2"/>
        <v>Porcentaje de disponibilidad de la infrasestructura tecnológica de la SDG</v>
      </c>
      <c r="AQ21" s="141">
        <f t="shared" si="3"/>
        <v>1.5</v>
      </c>
      <c r="AR21" s="141">
        <v>1.8</v>
      </c>
      <c r="AS21" s="142">
        <v>1</v>
      </c>
      <c r="AT21" s="123" t="s">
        <v>105</v>
      </c>
    </row>
    <row r="22" spans="1:46" s="126" customFormat="1" ht="176.25" customHeight="1">
      <c r="A22" s="113">
        <v>7</v>
      </c>
      <c r="B22" s="114" t="s">
        <v>63</v>
      </c>
      <c r="C22" s="114" t="s">
        <v>64</v>
      </c>
      <c r="D22" s="115" t="s">
        <v>106</v>
      </c>
      <c r="E22" s="116">
        <v>0.1</v>
      </c>
      <c r="F22" s="56" t="s">
        <v>66</v>
      </c>
      <c r="G22" s="117" t="s">
        <v>107</v>
      </c>
      <c r="H22" s="117" t="s">
        <v>108</v>
      </c>
      <c r="I22" s="56">
        <v>0.85929999999999995</v>
      </c>
      <c r="J22" s="56" t="s">
        <v>98</v>
      </c>
      <c r="K22" s="117" t="s">
        <v>109</v>
      </c>
      <c r="L22" s="118">
        <v>0</v>
      </c>
      <c r="M22" s="118">
        <v>0</v>
      </c>
      <c r="N22" s="118">
        <v>0</v>
      </c>
      <c r="O22" s="138">
        <v>0.9</v>
      </c>
      <c r="P22" s="138">
        <v>0.9</v>
      </c>
      <c r="Q22" s="114" t="s">
        <v>110</v>
      </c>
      <c r="R22" s="114" t="s">
        <v>111</v>
      </c>
      <c r="S22" s="118" t="s">
        <v>5</v>
      </c>
      <c r="T22" s="118" t="s">
        <v>112</v>
      </c>
      <c r="U22" s="114"/>
      <c r="V22" s="58" t="s">
        <v>78</v>
      </c>
      <c r="W22" s="58" t="s">
        <v>78</v>
      </c>
      <c r="X22" s="58" t="s">
        <v>78</v>
      </c>
      <c r="Y22" s="58" t="s">
        <v>78</v>
      </c>
      <c r="Z22" s="58" t="s">
        <v>78</v>
      </c>
      <c r="AA22" s="121" t="s">
        <v>78</v>
      </c>
      <c r="AB22" s="121" t="s">
        <v>78</v>
      </c>
      <c r="AC22" s="121" t="s">
        <v>78</v>
      </c>
      <c r="AD22" s="122" t="s">
        <v>78</v>
      </c>
      <c r="AE22" s="123" t="s">
        <v>78</v>
      </c>
      <c r="AF22" s="58" t="s">
        <v>78</v>
      </c>
      <c r="AG22" s="58" t="s">
        <v>78</v>
      </c>
      <c r="AH22" s="58" t="s">
        <v>78</v>
      </c>
      <c r="AI22" s="58" t="s">
        <v>78</v>
      </c>
      <c r="AJ22" s="58" t="s">
        <v>78</v>
      </c>
      <c r="AK22" s="124">
        <f t="shared" si="0"/>
        <v>0.9</v>
      </c>
      <c r="AL22" s="124">
        <v>0.9254</v>
      </c>
      <c r="AM22" s="58">
        <v>1</v>
      </c>
      <c r="AN22" s="123" t="s">
        <v>113</v>
      </c>
      <c r="AO22" s="122" t="s">
        <v>114</v>
      </c>
      <c r="AP22" s="56" t="str">
        <f t="shared" si="2"/>
        <v>Porcentaje de cumplimiento de los ANS asignados a los casos resueltos por la DTI en la HGS</v>
      </c>
      <c r="AQ22" s="125">
        <f t="shared" si="3"/>
        <v>0.9</v>
      </c>
      <c r="AR22" s="125">
        <f>AL22</f>
        <v>0.9254</v>
      </c>
      <c r="AS22" s="124">
        <v>1</v>
      </c>
      <c r="AT22" s="123" t="s">
        <v>115</v>
      </c>
    </row>
    <row r="23" spans="1:46" s="126" customFormat="1" ht="176.25" customHeight="1">
      <c r="A23" s="113">
        <v>7</v>
      </c>
      <c r="B23" s="114" t="s">
        <v>63</v>
      </c>
      <c r="C23" s="114" t="s">
        <v>64</v>
      </c>
      <c r="D23" s="115" t="s">
        <v>116</v>
      </c>
      <c r="E23" s="116">
        <v>0.15</v>
      </c>
      <c r="F23" s="56" t="s">
        <v>66</v>
      </c>
      <c r="G23" s="117" t="s">
        <v>117</v>
      </c>
      <c r="H23" s="117" t="s">
        <v>118</v>
      </c>
      <c r="I23" s="56" t="s">
        <v>119</v>
      </c>
      <c r="J23" s="56" t="s">
        <v>98</v>
      </c>
      <c r="K23" s="117" t="s">
        <v>120</v>
      </c>
      <c r="L23" s="118">
        <v>0</v>
      </c>
      <c r="M23" s="118">
        <v>0</v>
      </c>
      <c r="N23" s="118">
        <v>0</v>
      </c>
      <c r="O23" s="118">
        <v>0.48</v>
      </c>
      <c r="P23" s="118">
        <v>0.48</v>
      </c>
      <c r="Q23" s="114" t="s">
        <v>71</v>
      </c>
      <c r="R23" s="114" t="s">
        <v>99</v>
      </c>
      <c r="S23" s="118" t="s">
        <v>5</v>
      </c>
      <c r="T23" s="118" t="s">
        <v>121</v>
      </c>
      <c r="U23" s="114"/>
      <c r="V23" s="120"/>
      <c r="W23" s="94"/>
      <c r="X23" s="58" t="s">
        <v>78</v>
      </c>
      <c r="Y23" s="58" t="s">
        <v>78</v>
      </c>
      <c r="Z23" s="58" t="s">
        <v>78</v>
      </c>
      <c r="AA23" s="121" t="s">
        <v>78</v>
      </c>
      <c r="AB23" s="121" t="s">
        <v>78</v>
      </c>
      <c r="AC23" s="121" t="s">
        <v>78</v>
      </c>
      <c r="AD23" s="122" t="s">
        <v>78</v>
      </c>
      <c r="AE23" s="123" t="s">
        <v>78</v>
      </c>
      <c r="AF23" s="58" t="s">
        <v>78</v>
      </c>
      <c r="AG23" s="58" t="s">
        <v>78</v>
      </c>
      <c r="AH23" s="58" t="s">
        <v>78</v>
      </c>
      <c r="AI23" s="58" t="s">
        <v>78</v>
      </c>
      <c r="AJ23" s="58" t="s">
        <v>78</v>
      </c>
      <c r="AK23" s="124">
        <f t="shared" si="0"/>
        <v>0.48</v>
      </c>
      <c r="AL23" s="124">
        <v>0.52</v>
      </c>
      <c r="AM23" s="58">
        <f t="shared" si="1"/>
        <v>1.0833333333333335</v>
      </c>
      <c r="AN23" s="123" t="s">
        <v>122</v>
      </c>
      <c r="AO23" s="122" t="s">
        <v>123</v>
      </c>
      <c r="AP23" s="56" t="str">
        <f t="shared" si="2"/>
        <v>Índice de Gobierno Digital</v>
      </c>
      <c r="AQ23" s="125">
        <f t="shared" si="3"/>
        <v>0.48</v>
      </c>
      <c r="AR23" s="125">
        <v>0.52</v>
      </c>
      <c r="AS23" s="124">
        <v>1</v>
      </c>
      <c r="AT23" s="123" t="s">
        <v>124</v>
      </c>
    </row>
    <row r="24" spans="1:46" s="134" customFormat="1" ht="142.5" customHeight="1">
      <c r="A24" s="113">
        <v>7</v>
      </c>
      <c r="B24" s="72" t="s">
        <v>63</v>
      </c>
      <c r="C24" s="55" t="s">
        <v>64</v>
      </c>
      <c r="D24" s="70" t="s">
        <v>125</v>
      </c>
      <c r="E24" s="58">
        <v>0.2</v>
      </c>
      <c r="F24" s="122" t="s">
        <v>66</v>
      </c>
      <c r="G24" s="118" t="s">
        <v>126</v>
      </c>
      <c r="H24" s="117" t="s">
        <v>127</v>
      </c>
      <c r="I24" s="127">
        <v>0</v>
      </c>
      <c r="J24" s="56" t="s">
        <v>69</v>
      </c>
      <c r="K24" s="122" t="s">
        <v>128</v>
      </c>
      <c r="L24" s="128">
        <v>0</v>
      </c>
      <c r="M24" s="128">
        <v>0</v>
      </c>
      <c r="N24" s="128">
        <v>0</v>
      </c>
      <c r="O24" s="129">
        <v>20</v>
      </c>
      <c r="P24" s="129">
        <v>20</v>
      </c>
      <c r="Q24" s="55" t="s">
        <v>110</v>
      </c>
      <c r="R24" s="55" t="s">
        <v>111</v>
      </c>
      <c r="S24" s="72" t="s">
        <v>5</v>
      </c>
      <c r="T24" s="72" t="s">
        <v>129</v>
      </c>
      <c r="U24" s="55"/>
      <c r="V24" s="77">
        <v>0</v>
      </c>
      <c r="W24" s="94">
        <v>0</v>
      </c>
      <c r="X24" s="58" t="s">
        <v>78</v>
      </c>
      <c r="Y24" s="58" t="s">
        <v>78</v>
      </c>
      <c r="Z24" s="58" t="s">
        <v>78</v>
      </c>
      <c r="AA24" s="121" t="s">
        <v>78</v>
      </c>
      <c r="AB24" s="121" t="s">
        <v>78</v>
      </c>
      <c r="AC24" s="121" t="s">
        <v>78</v>
      </c>
      <c r="AD24" s="57" t="s">
        <v>78</v>
      </c>
      <c r="AE24" s="130" t="s">
        <v>78</v>
      </c>
      <c r="AF24" s="58" t="s">
        <v>78</v>
      </c>
      <c r="AG24" s="58" t="s">
        <v>78</v>
      </c>
      <c r="AH24" s="58" t="s">
        <v>78</v>
      </c>
      <c r="AI24" s="58" t="s">
        <v>78</v>
      </c>
      <c r="AJ24" s="58" t="s">
        <v>78</v>
      </c>
      <c r="AK24" s="132">
        <f t="shared" si="0"/>
        <v>20</v>
      </c>
      <c r="AL24" s="132">
        <v>8</v>
      </c>
      <c r="AM24" s="58">
        <f t="shared" si="1"/>
        <v>0.4</v>
      </c>
      <c r="AN24" s="130" t="s">
        <v>130</v>
      </c>
      <c r="AO24" s="57" t="s">
        <v>131</v>
      </c>
      <c r="AP24" s="59" t="str">
        <f t="shared" si="2"/>
        <v>Implementación ARCO</v>
      </c>
      <c r="AQ24" s="59">
        <f t="shared" si="3"/>
        <v>20</v>
      </c>
      <c r="AR24" s="59">
        <v>8</v>
      </c>
      <c r="AS24" s="124">
        <f t="shared" si="4"/>
        <v>0.4</v>
      </c>
      <c r="AT24" s="130" t="s">
        <v>132</v>
      </c>
    </row>
    <row r="25" spans="1:46" s="126" customFormat="1" ht="176.25" customHeight="1">
      <c r="A25" s="113">
        <v>6</v>
      </c>
      <c r="B25" s="114" t="s">
        <v>133</v>
      </c>
      <c r="C25" s="114" t="s">
        <v>134</v>
      </c>
      <c r="D25" s="115" t="s">
        <v>135</v>
      </c>
      <c r="E25" s="116">
        <v>0.04</v>
      </c>
      <c r="F25" s="56" t="s">
        <v>136</v>
      </c>
      <c r="G25" s="117" t="s">
        <v>137</v>
      </c>
      <c r="H25" s="117" t="s">
        <v>138</v>
      </c>
      <c r="I25" s="56">
        <v>1</v>
      </c>
      <c r="J25" s="56" t="s">
        <v>69</v>
      </c>
      <c r="K25" s="117" t="s">
        <v>139</v>
      </c>
      <c r="L25" s="118">
        <v>0</v>
      </c>
      <c r="M25" s="118">
        <v>0</v>
      </c>
      <c r="N25" s="118">
        <v>1</v>
      </c>
      <c r="O25" s="118">
        <v>0</v>
      </c>
      <c r="P25" s="118">
        <f>+SUM(L25:O25)</f>
        <v>1</v>
      </c>
      <c r="Q25" s="114" t="s">
        <v>140</v>
      </c>
      <c r="R25" s="114" t="s">
        <v>141</v>
      </c>
      <c r="S25" s="118" t="s">
        <v>5</v>
      </c>
      <c r="T25" s="119" t="s">
        <v>142</v>
      </c>
      <c r="U25" s="114"/>
      <c r="V25" s="120">
        <v>0</v>
      </c>
      <c r="W25" s="94">
        <v>0</v>
      </c>
      <c r="X25" s="58" t="s">
        <v>78</v>
      </c>
      <c r="Y25" s="58" t="s">
        <v>78</v>
      </c>
      <c r="Z25" s="58" t="s">
        <v>78</v>
      </c>
      <c r="AA25" s="121" t="s">
        <v>78</v>
      </c>
      <c r="AB25" s="121" t="s">
        <v>78</v>
      </c>
      <c r="AC25" s="121" t="s">
        <v>78</v>
      </c>
      <c r="AD25" s="122" t="s">
        <v>78</v>
      </c>
      <c r="AE25" s="122" t="s">
        <v>78</v>
      </c>
      <c r="AF25" s="122" t="s">
        <v>78</v>
      </c>
      <c r="AG25" s="122" t="s">
        <v>78</v>
      </c>
      <c r="AH25" s="122" t="s">
        <v>78</v>
      </c>
      <c r="AI25" s="122" t="s">
        <v>78</v>
      </c>
      <c r="AJ25" s="122" t="s">
        <v>78</v>
      </c>
      <c r="AK25" s="120">
        <f>N25</f>
        <v>1</v>
      </c>
      <c r="AL25" s="120">
        <v>1</v>
      </c>
      <c r="AM25" s="58">
        <f>AL25/AK25</f>
        <v>1</v>
      </c>
      <c r="AN25" s="122" t="s">
        <v>143</v>
      </c>
      <c r="AO25" s="122" t="s">
        <v>144</v>
      </c>
      <c r="AP25" s="56" t="str">
        <f t="shared" si="2"/>
        <v>Propuesta de buena práctica de gestión registrada  por proceso o Alcaldía Local en la herramienta de gestión del conocimiento (AGORA).</v>
      </c>
      <c r="AQ25" s="56">
        <f t="shared" si="3"/>
        <v>1</v>
      </c>
      <c r="AR25" s="56">
        <v>1</v>
      </c>
      <c r="AS25" s="124">
        <f t="shared" si="4"/>
        <v>1</v>
      </c>
      <c r="AT25" s="123" t="s">
        <v>145</v>
      </c>
    </row>
    <row r="26" spans="1:46" s="88" customFormat="1" ht="122.25" customHeight="1">
      <c r="A26" s="79">
        <v>6</v>
      </c>
      <c r="B26" s="80" t="s">
        <v>133</v>
      </c>
      <c r="C26" s="80" t="s">
        <v>134</v>
      </c>
      <c r="D26" s="81" t="s">
        <v>146</v>
      </c>
      <c r="E26" s="82">
        <v>0.04</v>
      </c>
      <c r="F26" s="83" t="s">
        <v>147</v>
      </c>
      <c r="G26" s="84" t="s">
        <v>148</v>
      </c>
      <c r="H26" s="84" t="s">
        <v>149</v>
      </c>
      <c r="I26" s="89">
        <v>1</v>
      </c>
      <c r="J26" s="83" t="s">
        <v>88</v>
      </c>
      <c r="K26" s="84" t="s">
        <v>150</v>
      </c>
      <c r="L26" s="107">
        <v>1</v>
      </c>
      <c r="M26" s="107">
        <v>1</v>
      </c>
      <c r="N26" s="107">
        <v>1</v>
      </c>
      <c r="O26" s="107">
        <v>1</v>
      </c>
      <c r="P26" s="107">
        <v>1</v>
      </c>
      <c r="Q26" s="80" t="s">
        <v>140</v>
      </c>
      <c r="R26" s="80" t="s">
        <v>151</v>
      </c>
      <c r="S26" s="106" t="s">
        <v>5</v>
      </c>
      <c r="T26" s="80" t="s">
        <v>152</v>
      </c>
      <c r="U26" s="80"/>
      <c r="V26" s="90">
        <f t="shared" ref="V26" si="5">L26</f>
        <v>1</v>
      </c>
      <c r="W26" s="90">
        <v>1</v>
      </c>
      <c r="X26" s="90">
        <v>1</v>
      </c>
      <c r="Y26" s="95" t="s">
        <v>153</v>
      </c>
      <c r="Z26" s="95" t="s">
        <v>154</v>
      </c>
      <c r="AA26" s="85">
        <f t="shared" ref="AA26" si="6">M26</f>
        <v>1</v>
      </c>
      <c r="AB26" s="91">
        <v>1</v>
      </c>
      <c r="AC26" s="93">
        <f t="shared" ref="AC26" si="7">AB26/AA26</f>
        <v>1</v>
      </c>
      <c r="AD26" s="92" t="s">
        <v>155</v>
      </c>
      <c r="AE26" s="95" t="s">
        <v>156</v>
      </c>
      <c r="AF26" s="85">
        <f>N26</f>
        <v>1</v>
      </c>
      <c r="AG26" s="91">
        <v>1</v>
      </c>
      <c r="AH26" s="93">
        <f t="shared" ref="AH25:AH26" si="8">AG26/AF26</f>
        <v>1</v>
      </c>
      <c r="AI26" s="95" t="s">
        <v>157</v>
      </c>
      <c r="AJ26" s="95" t="s">
        <v>158</v>
      </c>
      <c r="AK26" s="85">
        <f t="shared" ref="AK26" si="9">O26</f>
        <v>1</v>
      </c>
      <c r="AL26" s="87">
        <v>1</v>
      </c>
      <c r="AM26" s="85">
        <f t="shared" ref="AM26" si="10">AL26/AK26</f>
        <v>1</v>
      </c>
      <c r="AN26" s="95" t="s">
        <v>159</v>
      </c>
      <c r="AO26" s="95" t="s">
        <v>160</v>
      </c>
      <c r="AP26" s="86" t="str">
        <f t="shared" si="2"/>
        <v>Acciones correctivas documentadas y vigentes</v>
      </c>
      <c r="AQ26" s="143">
        <f t="shared" si="3"/>
        <v>1</v>
      </c>
      <c r="AR26" s="143">
        <v>1</v>
      </c>
      <c r="AS26" s="87">
        <f t="shared" si="4"/>
        <v>1</v>
      </c>
      <c r="AT26" s="95" t="s">
        <v>161</v>
      </c>
    </row>
    <row r="27" spans="1:46" s="126" customFormat="1" ht="176.25" customHeight="1">
      <c r="A27" s="113">
        <v>6</v>
      </c>
      <c r="B27" s="114" t="s">
        <v>133</v>
      </c>
      <c r="C27" s="114" t="s">
        <v>134</v>
      </c>
      <c r="D27" s="115" t="s">
        <v>162</v>
      </c>
      <c r="E27" s="116">
        <v>0.04</v>
      </c>
      <c r="F27" s="56" t="s">
        <v>136</v>
      </c>
      <c r="G27" s="117" t="s">
        <v>163</v>
      </c>
      <c r="H27" s="117" t="s">
        <v>164</v>
      </c>
      <c r="I27" s="56">
        <v>13</v>
      </c>
      <c r="J27" s="56" t="s">
        <v>69</v>
      </c>
      <c r="K27" s="117" t="s">
        <v>165</v>
      </c>
      <c r="L27" s="118">
        <v>0</v>
      </c>
      <c r="M27" s="118">
        <v>0</v>
      </c>
      <c r="N27" s="118">
        <v>0</v>
      </c>
      <c r="O27" s="139">
        <v>1</v>
      </c>
      <c r="P27" s="139">
        <v>1</v>
      </c>
      <c r="Q27" s="114" t="s">
        <v>140</v>
      </c>
      <c r="R27" s="114" t="s">
        <v>166</v>
      </c>
      <c r="S27" s="118" t="s">
        <v>5</v>
      </c>
      <c r="T27" s="119" t="s">
        <v>167</v>
      </c>
      <c r="U27" s="114"/>
      <c r="V27" s="120">
        <v>0</v>
      </c>
      <c r="W27" s="94">
        <v>0</v>
      </c>
      <c r="X27" s="58" t="s">
        <v>78</v>
      </c>
      <c r="Y27" s="58" t="s">
        <v>78</v>
      </c>
      <c r="Z27" s="58" t="s">
        <v>78</v>
      </c>
      <c r="AA27" s="121" t="s">
        <v>78</v>
      </c>
      <c r="AB27" s="121" t="s">
        <v>78</v>
      </c>
      <c r="AC27" s="121" t="s">
        <v>78</v>
      </c>
      <c r="AD27" s="122" t="s">
        <v>78</v>
      </c>
      <c r="AE27" s="123" t="s">
        <v>168</v>
      </c>
      <c r="AF27" s="120">
        <f t="shared" ref="AF20:AF28" si="11">N27</f>
        <v>0</v>
      </c>
      <c r="AG27" s="120"/>
      <c r="AH27" s="58" t="s">
        <v>78</v>
      </c>
      <c r="AI27" s="122"/>
      <c r="AJ27" s="122"/>
      <c r="AK27" s="140">
        <v>1</v>
      </c>
      <c r="AL27" s="140">
        <v>1</v>
      </c>
      <c r="AM27" s="58">
        <v>1</v>
      </c>
      <c r="AN27" s="144" t="s">
        <v>169</v>
      </c>
      <c r="AO27" s="122" t="s">
        <v>170</v>
      </c>
      <c r="AP27" s="56" t="str">
        <f t="shared" si="2"/>
        <v xml:space="preserve">Porcentaje de requerimientos ciudadanos con respuesta de fondo con corte a 31 de diciembre de 2018, según verificación efectuada por el proceso de Servicio a la Ciudadanía </v>
      </c>
      <c r="AQ27" s="140">
        <f t="shared" si="3"/>
        <v>1</v>
      </c>
      <c r="AR27" s="140">
        <v>1</v>
      </c>
      <c r="AS27" s="124">
        <f t="shared" si="4"/>
        <v>1</v>
      </c>
      <c r="AT27" s="144" t="s">
        <v>171</v>
      </c>
    </row>
    <row r="28" spans="1:46" s="134" customFormat="1" ht="142.5" customHeight="1">
      <c r="A28" s="113">
        <v>6</v>
      </c>
      <c r="B28" s="72" t="s">
        <v>133</v>
      </c>
      <c r="C28" s="55" t="s">
        <v>134</v>
      </c>
      <c r="D28" s="70" t="s">
        <v>172</v>
      </c>
      <c r="E28" s="58">
        <v>0.04</v>
      </c>
      <c r="F28" s="122" t="s">
        <v>136</v>
      </c>
      <c r="G28" s="118" t="s">
        <v>173</v>
      </c>
      <c r="H28" s="117" t="s">
        <v>174</v>
      </c>
      <c r="I28" s="127">
        <v>0</v>
      </c>
      <c r="J28" s="56" t="s">
        <v>88</v>
      </c>
      <c r="K28" s="122" t="s">
        <v>175</v>
      </c>
      <c r="L28" s="128">
        <v>0</v>
      </c>
      <c r="M28" s="128">
        <v>0.7</v>
      </c>
      <c r="N28" s="128">
        <v>0</v>
      </c>
      <c r="O28" s="129">
        <v>0.7</v>
      </c>
      <c r="P28" s="129">
        <v>0.7</v>
      </c>
      <c r="Q28" s="55" t="s">
        <v>140</v>
      </c>
      <c r="R28" s="55" t="s">
        <v>176</v>
      </c>
      <c r="S28" s="72" t="s">
        <v>5</v>
      </c>
      <c r="T28" s="72" t="s">
        <v>177</v>
      </c>
      <c r="U28" s="55"/>
      <c r="V28" s="77">
        <v>0</v>
      </c>
      <c r="W28" s="94">
        <v>0</v>
      </c>
      <c r="X28" s="58" t="s">
        <v>78</v>
      </c>
      <c r="Y28" s="58" t="s">
        <v>78</v>
      </c>
      <c r="Z28" s="58" t="s">
        <v>78</v>
      </c>
      <c r="AA28" s="121">
        <f t="shared" ref="AA21:AA28" si="12">M28</f>
        <v>0.7</v>
      </c>
      <c r="AB28" s="121">
        <v>0.53</v>
      </c>
      <c r="AC28" s="121">
        <f t="shared" ref="AC28" si="13">AB28/AA28</f>
        <v>0.75714285714285723</v>
      </c>
      <c r="AD28" s="57" t="s">
        <v>178</v>
      </c>
      <c r="AE28" s="130" t="s">
        <v>179</v>
      </c>
      <c r="AF28" s="77">
        <f t="shared" si="11"/>
        <v>0</v>
      </c>
      <c r="AG28" s="131"/>
      <c r="AH28" s="58" t="s">
        <v>78</v>
      </c>
      <c r="AI28" s="57"/>
      <c r="AJ28" s="57"/>
      <c r="AK28" s="145">
        <f t="shared" si="0"/>
        <v>0.7</v>
      </c>
      <c r="AL28" s="145">
        <v>0.71</v>
      </c>
      <c r="AM28" s="90">
        <v>1</v>
      </c>
      <c r="AN28" s="130" t="s">
        <v>180</v>
      </c>
      <c r="AO28" s="57" t="s">
        <v>179</v>
      </c>
      <c r="AP28" s="59" t="str">
        <f t="shared" si="2"/>
        <v>Cumplimiento de criterios ambientales</v>
      </c>
      <c r="AQ28" s="146">
        <f t="shared" si="3"/>
        <v>0.7</v>
      </c>
      <c r="AR28" s="146">
        <v>0.71</v>
      </c>
      <c r="AS28" s="133">
        <v>1</v>
      </c>
      <c r="AT28" s="130" t="s">
        <v>180</v>
      </c>
    </row>
    <row r="29" spans="1:46" s="126" customFormat="1" ht="176.25" customHeight="1">
      <c r="A29" s="113">
        <v>6</v>
      </c>
      <c r="B29" s="114" t="s">
        <v>133</v>
      </c>
      <c r="C29" s="114" t="s">
        <v>134</v>
      </c>
      <c r="D29" s="115" t="s">
        <v>181</v>
      </c>
      <c r="E29" s="116">
        <v>0.04</v>
      </c>
      <c r="F29" s="56" t="s">
        <v>136</v>
      </c>
      <c r="G29" s="117" t="s">
        <v>182</v>
      </c>
      <c r="H29" s="117" t="s">
        <v>183</v>
      </c>
      <c r="I29" s="56">
        <v>0</v>
      </c>
      <c r="J29" s="56" t="s">
        <v>88</v>
      </c>
      <c r="K29" s="117" t="s">
        <v>184</v>
      </c>
      <c r="L29" s="118">
        <v>0</v>
      </c>
      <c r="M29" s="118">
        <v>0</v>
      </c>
      <c r="N29" s="118">
        <v>0</v>
      </c>
      <c r="O29" s="118">
        <v>0.8</v>
      </c>
      <c r="P29" s="118">
        <v>0.8</v>
      </c>
      <c r="Q29" s="114" t="s">
        <v>140</v>
      </c>
      <c r="R29" s="114" t="s">
        <v>176</v>
      </c>
      <c r="S29" s="118" t="s">
        <v>5</v>
      </c>
      <c r="T29" s="119" t="s">
        <v>176</v>
      </c>
      <c r="U29" s="114"/>
      <c r="V29" s="120" t="s">
        <v>78</v>
      </c>
      <c r="W29" s="94" t="s">
        <v>78</v>
      </c>
      <c r="X29" s="58" t="s">
        <v>78</v>
      </c>
      <c r="Y29" s="58" t="s">
        <v>78</v>
      </c>
      <c r="Z29" s="58" t="s">
        <v>78</v>
      </c>
      <c r="AA29" s="121" t="s">
        <v>78</v>
      </c>
      <c r="AB29" s="121" t="s">
        <v>78</v>
      </c>
      <c r="AC29" s="121" t="s">
        <v>78</v>
      </c>
      <c r="AD29" s="122" t="s">
        <v>78</v>
      </c>
      <c r="AE29" s="123" t="s">
        <v>78</v>
      </c>
      <c r="AF29" s="120" t="s">
        <v>78</v>
      </c>
      <c r="AG29" s="120" t="s">
        <v>78</v>
      </c>
      <c r="AH29" s="58" t="s">
        <v>78</v>
      </c>
      <c r="AI29" s="122" t="s">
        <v>78</v>
      </c>
      <c r="AJ29" s="122" t="s">
        <v>78</v>
      </c>
      <c r="AK29" s="140">
        <v>0.8</v>
      </c>
      <c r="AL29" s="140">
        <v>0.8</v>
      </c>
      <c r="AM29" s="58">
        <f t="shared" si="1"/>
        <v>1</v>
      </c>
      <c r="AN29" s="123" t="s">
        <v>185</v>
      </c>
      <c r="AO29" s="122" t="s">
        <v>186</v>
      </c>
      <c r="AP29" s="56" t="str">
        <f t="shared" si="2"/>
        <v>Nivel de conocimientos de MIPG</v>
      </c>
      <c r="AQ29" s="140">
        <f t="shared" si="3"/>
        <v>0.8</v>
      </c>
      <c r="AR29" s="140">
        <f>AL29</f>
        <v>0.8</v>
      </c>
      <c r="AS29" s="124">
        <f t="shared" si="4"/>
        <v>1</v>
      </c>
      <c r="AT29" s="123" t="s">
        <v>185</v>
      </c>
    </row>
    <row r="30" spans="1:46" ht="95.25" customHeight="1">
      <c r="A30" s="51"/>
      <c r="B30" s="173" t="s">
        <v>187</v>
      </c>
      <c r="C30" s="174"/>
      <c r="D30" s="175"/>
      <c r="E30" s="47">
        <f>SUM(E19:E29)</f>
        <v>1.0000000000000002</v>
      </c>
      <c r="F30" s="185"/>
      <c r="G30" s="186"/>
      <c r="H30" s="186"/>
      <c r="I30" s="186"/>
      <c r="J30" s="186"/>
      <c r="K30" s="186"/>
      <c r="L30" s="186"/>
      <c r="M30" s="186"/>
      <c r="N30" s="186"/>
      <c r="O30" s="186"/>
      <c r="P30" s="186"/>
      <c r="Q30" s="186"/>
      <c r="R30" s="186"/>
      <c r="S30" s="186"/>
      <c r="T30" s="186"/>
      <c r="U30" s="186"/>
      <c r="V30" s="191" t="s">
        <v>28</v>
      </c>
      <c r="W30" s="192"/>
      <c r="X30" s="78">
        <f>AVERAGE(X19:X29)</f>
        <v>1</v>
      </c>
      <c r="Y30" s="185"/>
      <c r="Z30" s="187"/>
      <c r="AA30" s="176" t="s">
        <v>29</v>
      </c>
      <c r="AB30" s="177"/>
      <c r="AC30" s="78">
        <f>AVERAGE(AC19:AC29)</f>
        <v>0.88928571428571423</v>
      </c>
      <c r="AD30" s="185"/>
      <c r="AE30" s="187"/>
      <c r="AF30" s="178" t="s">
        <v>30</v>
      </c>
      <c r="AG30" s="179"/>
      <c r="AH30" s="48">
        <f>AVERAGE(AH19:AH29)</f>
        <v>1</v>
      </c>
      <c r="AI30" s="188"/>
      <c r="AJ30" s="189"/>
      <c r="AK30" s="180" t="s">
        <v>31</v>
      </c>
      <c r="AL30" s="181"/>
      <c r="AM30" s="48">
        <f>AVERAGE(AM19:AM29)</f>
        <v>0.97121212121212119</v>
      </c>
      <c r="AN30" s="49"/>
      <c r="AO30" s="182" t="s">
        <v>188</v>
      </c>
      <c r="AP30" s="183"/>
      <c r="AQ30" s="184"/>
      <c r="AR30" s="50">
        <f>AVERAGE(AS19:AS29)</f>
        <v>0.94545454545454544</v>
      </c>
      <c r="AS30" s="171"/>
      <c r="AT30" s="172"/>
    </row>
    <row r="31" spans="1:46">
      <c r="A31" s="3"/>
      <c r="B31" s="4"/>
      <c r="C31" s="4"/>
      <c r="D31" s="4"/>
      <c r="E31" s="4"/>
      <c r="F31" s="4"/>
      <c r="G31" s="4"/>
      <c r="H31" s="5"/>
      <c r="I31" s="5"/>
      <c r="J31" s="5"/>
      <c r="K31" s="5"/>
      <c r="L31" s="99"/>
      <c r="M31" s="99"/>
      <c r="N31" s="99"/>
      <c r="O31" s="99"/>
      <c r="P31" s="99"/>
      <c r="Q31" s="99"/>
      <c r="R31" s="99"/>
      <c r="S31" s="97"/>
      <c r="T31" s="97"/>
      <c r="U31" s="97"/>
      <c r="V31" s="190"/>
      <c r="W31" s="190"/>
      <c r="X31" s="44"/>
      <c r="Y31" s="9"/>
      <c r="Z31" s="9"/>
      <c r="AA31" s="170"/>
      <c r="AB31" s="170"/>
      <c r="AC31" s="44"/>
      <c r="AD31" s="9"/>
      <c r="AE31" s="9"/>
      <c r="AF31" s="170"/>
      <c r="AG31" s="170"/>
      <c r="AH31" s="44"/>
      <c r="AI31" s="9"/>
      <c r="AJ31" s="9"/>
      <c r="AK31" s="170"/>
      <c r="AL31" s="170"/>
      <c r="AM31" s="44"/>
      <c r="AN31" s="9"/>
      <c r="AO31" s="9"/>
      <c r="AP31" s="170"/>
      <c r="AQ31" s="170"/>
      <c r="AR31" s="170"/>
      <c r="AS31" s="44"/>
      <c r="AT31" s="1"/>
    </row>
    <row r="32" spans="1:46">
      <c r="A32" s="3"/>
      <c r="B32" s="4"/>
      <c r="C32" s="4"/>
      <c r="D32" s="4"/>
      <c r="E32" s="4"/>
      <c r="F32" s="4"/>
      <c r="G32" s="4"/>
      <c r="H32" s="5"/>
      <c r="I32" s="5"/>
      <c r="J32" s="5"/>
      <c r="K32" s="5"/>
      <c r="L32" s="99"/>
      <c r="M32" s="99"/>
      <c r="N32" s="99"/>
      <c r="O32" s="99"/>
      <c r="P32" s="99"/>
      <c r="Q32" s="99"/>
      <c r="R32" s="99"/>
      <c r="S32" s="97"/>
      <c r="T32" s="97"/>
      <c r="U32" s="97"/>
      <c r="V32" s="46"/>
      <c r="W32" s="46"/>
      <c r="X32" s="44"/>
      <c r="Y32" s="9"/>
      <c r="Z32" s="9"/>
      <c r="AA32" s="157"/>
      <c r="AB32" s="157"/>
      <c r="AC32" s="44"/>
      <c r="AD32" s="9"/>
      <c r="AE32" s="9"/>
      <c r="AF32" s="157"/>
      <c r="AG32" s="157"/>
      <c r="AH32" s="44"/>
      <c r="AI32" s="9"/>
      <c r="AJ32" s="9"/>
      <c r="AK32" s="157"/>
      <c r="AL32" s="157"/>
      <c r="AM32" s="44"/>
      <c r="AN32" s="9"/>
      <c r="AO32" s="9"/>
      <c r="AP32" s="157"/>
      <c r="AQ32" s="157"/>
      <c r="AR32" s="157"/>
      <c r="AS32" s="44"/>
      <c r="AT32" s="1"/>
    </row>
    <row r="33" spans="1:46" ht="15.75" customHeight="1">
      <c r="A33" s="3"/>
      <c r="B33" s="4"/>
      <c r="C33" s="4"/>
      <c r="D33" s="4"/>
      <c r="E33" s="4"/>
      <c r="F33" s="4"/>
      <c r="G33" s="4"/>
      <c r="H33" s="5"/>
      <c r="I33" s="5"/>
      <c r="J33" s="5"/>
      <c r="K33" s="5"/>
      <c r="L33" s="99"/>
      <c r="M33" s="99"/>
      <c r="N33" s="99"/>
      <c r="O33" s="99"/>
      <c r="P33" s="99"/>
      <c r="Q33" s="99"/>
      <c r="R33" s="99"/>
      <c r="S33" s="97"/>
      <c r="T33" s="97"/>
      <c r="U33" s="97"/>
      <c r="V33" s="190"/>
      <c r="W33" s="190"/>
      <c r="X33" s="46"/>
      <c r="Y33" s="9"/>
      <c r="Z33" s="9"/>
      <c r="AA33" s="170"/>
      <c r="AB33" s="170"/>
      <c r="AC33" s="45"/>
      <c r="AD33" s="9"/>
      <c r="AE33" s="9"/>
      <c r="AF33" s="170"/>
      <c r="AG33" s="170"/>
      <c r="AH33" s="46"/>
      <c r="AI33" s="9"/>
      <c r="AJ33" s="9"/>
      <c r="AK33" s="170"/>
      <c r="AL33" s="170"/>
      <c r="AM33" s="46"/>
      <c r="AN33" s="9"/>
      <c r="AO33" s="9"/>
      <c r="AP33" s="170"/>
      <c r="AQ33" s="170"/>
      <c r="AR33" s="170"/>
      <c r="AS33" s="46"/>
      <c r="AT33" s="1"/>
    </row>
    <row r="34" spans="1:46" ht="15.75" customHeight="1">
      <c r="A34" s="3"/>
      <c r="B34" s="210" t="s">
        <v>189</v>
      </c>
      <c r="C34" s="210"/>
      <c r="D34" s="210"/>
      <c r="E34" s="160"/>
      <c r="F34" s="210" t="s">
        <v>190</v>
      </c>
      <c r="G34" s="210"/>
      <c r="H34" s="210"/>
      <c r="I34" s="210"/>
      <c r="J34" s="210" t="s">
        <v>191</v>
      </c>
      <c r="K34" s="210"/>
      <c r="L34" s="210"/>
      <c r="M34" s="210"/>
      <c r="N34" s="210"/>
      <c r="O34" s="210"/>
      <c r="P34" s="210"/>
      <c r="Q34" s="99"/>
      <c r="R34" s="99"/>
      <c r="S34" s="97"/>
      <c r="T34" s="97"/>
      <c r="U34" s="97"/>
      <c r="V34" s="190"/>
      <c r="W34" s="190"/>
      <c r="X34" s="46"/>
      <c r="Y34" s="9"/>
      <c r="Z34" s="9"/>
      <c r="AA34" s="170"/>
      <c r="AB34" s="170"/>
      <c r="AC34" s="45"/>
      <c r="AD34" s="9"/>
      <c r="AE34" s="9"/>
      <c r="AF34" s="170"/>
      <c r="AG34" s="170"/>
      <c r="AH34" s="46"/>
      <c r="AI34" s="9"/>
      <c r="AJ34" s="9"/>
      <c r="AK34" s="170"/>
      <c r="AL34" s="170"/>
      <c r="AM34" s="46"/>
      <c r="AN34" s="9"/>
      <c r="AO34" s="9"/>
      <c r="AP34" s="170"/>
      <c r="AQ34" s="170"/>
      <c r="AR34" s="170"/>
      <c r="AS34" s="46"/>
      <c r="AT34" s="1"/>
    </row>
    <row r="35" spans="1:46" ht="15.75" customHeight="1">
      <c r="A35" s="3"/>
      <c r="B35" s="211" t="s">
        <v>192</v>
      </c>
      <c r="C35" s="211"/>
      <c r="D35" s="161"/>
      <c r="E35" s="161"/>
      <c r="F35" s="212" t="s">
        <v>192</v>
      </c>
      <c r="G35" s="212"/>
      <c r="H35" s="212"/>
      <c r="I35" s="212"/>
      <c r="J35" s="212" t="s">
        <v>192</v>
      </c>
      <c r="K35" s="212"/>
      <c r="L35" s="212"/>
      <c r="M35" s="212"/>
      <c r="N35" s="212"/>
      <c r="O35" s="212"/>
      <c r="P35" s="212"/>
      <c r="Q35" s="99"/>
      <c r="R35" s="99"/>
      <c r="S35" s="97"/>
      <c r="T35" s="97"/>
      <c r="U35" s="97"/>
      <c r="V35" s="190"/>
      <c r="W35" s="190"/>
      <c r="X35" s="44"/>
      <c r="Y35" s="9"/>
      <c r="Z35" s="9"/>
      <c r="AA35" s="213"/>
      <c r="AB35" s="213"/>
      <c r="AC35" s="44"/>
      <c r="AD35" s="9"/>
      <c r="AE35" s="9"/>
      <c r="AF35" s="213"/>
      <c r="AG35" s="213"/>
      <c r="AH35" s="44"/>
      <c r="AI35" s="9"/>
      <c r="AJ35" s="9"/>
      <c r="AK35" s="213"/>
      <c r="AL35" s="213"/>
      <c r="AM35" s="44"/>
      <c r="AN35" s="9"/>
      <c r="AO35" s="9"/>
      <c r="AP35" s="213"/>
      <c r="AQ35" s="213"/>
      <c r="AR35" s="213"/>
      <c r="AS35" s="44"/>
      <c r="AT35" s="1"/>
    </row>
    <row r="36" spans="1:46" ht="51" customHeight="1">
      <c r="A36" s="3"/>
      <c r="B36" s="209" t="s">
        <v>193</v>
      </c>
      <c r="C36" s="209"/>
      <c r="D36" s="159"/>
      <c r="E36" s="159"/>
      <c r="F36" s="210" t="s">
        <v>194</v>
      </c>
      <c r="G36" s="210"/>
      <c r="H36" s="210"/>
      <c r="I36" s="210"/>
      <c r="J36" s="210" t="s">
        <v>195</v>
      </c>
      <c r="K36" s="210"/>
      <c r="L36" s="210"/>
      <c r="M36" s="210"/>
      <c r="N36" s="210"/>
      <c r="O36" s="210"/>
      <c r="P36" s="210"/>
      <c r="Q36" s="99"/>
      <c r="R36" s="99"/>
      <c r="S36" s="97"/>
      <c r="T36" s="97"/>
      <c r="U36" s="97"/>
      <c r="V36" s="108"/>
      <c r="W36" s="108"/>
      <c r="X36" s="109"/>
      <c r="Y36" s="1"/>
      <c r="Z36" s="1"/>
      <c r="AA36" s="1"/>
      <c r="AB36" s="1"/>
      <c r="AC36" s="6"/>
      <c r="AD36" s="1"/>
      <c r="AE36" s="1"/>
      <c r="AF36" s="1"/>
      <c r="AG36" s="1"/>
      <c r="AH36" s="6"/>
      <c r="AI36" s="1"/>
      <c r="AJ36" s="1"/>
      <c r="AK36" s="1"/>
      <c r="AL36" s="1"/>
      <c r="AM36" s="6"/>
      <c r="AN36" s="1"/>
      <c r="AO36" s="1"/>
      <c r="AP36" s="1"/>
      <c r="AQ36" s="1"/>
      <c r="AR36" s="1"/>
      <c r="AS36" s="6"/>
      <c r="AT36" s="1"/>
    </row>
    <row r="37" spans="1:46" ht="22.5" customHeight="1">
      <c r="A37" s="3"/>
      <c r="B37" s="209"/>
      <c r="C37" s="209"/>
      <c r="D37" s="159"/>
      <c r="E37" s="159"/>
      <c r="F37" s="210"/>
      <c r="G37" s="210"/>
      <c r="H37" s="210"/>
      <c r="I37" s="210"/>
      <c r="J37" s="209"/>
      <c r="K37" s="209"/>
      <c r="L37" s="209"/>
      <c r="M37" s="209"/>
      <c r="N37" s="209"/>
      <c r="O37" s="209"/>
      <c r="P37" s="209"/>
      <c r="Q37" s="99"/>
      <c r="R37" s="99"/>
      <c r="S37" s="97"/>
      <c r="T37" s="97"/>
      <c r="U37" s="97"/>
      <c r="V37" s="108"/>
      <c r="W37" s="108"/>
      <c r="X37" s="109"/>
      <c r="Y37" s="1"/>
      <c r="Z37" s="1"/>
      <c r="AA37" s="1"/>
      <c r="AB37" s="1"/>
      <c r="AC37" s="6"/>
      <c r="AD37" s="1"/>
      <c r="AE37" s="1"/>
      <c r="AF37" s="1"/>
      <c r="AG37" s="1"/>
      <c r="AH37" s="6"/>
      <c r="AI37" s="1"/>
      <c r="AJ37" s="1"/>
      <c r="AK37" s="1"/>
      <c r="AL37" s="1"/>
      <c r="AM37" s="6"/>
      <c r="AN37" s="1"/>
      <c r="AO37" s="1"/>
      <c r="AP37" s="1"/>
      <c r="AQ37" s="1"/>
      <c r="AR37" s="1"/>
      <c r="AS37" s="6"/>
      <c r="AT37" s="1"/>
    </row>
  </sheetData>
  <mergeCells count="106">
    <mergeCell ref="F10:I10"/>
    <mergeCell ref="A1:I1"/>
    <mergeCell ref="A2:I2"/>
    <mergeCell ref="F4:I4"/>
    <mergeCell ref="F5:I5"/>
    <mergeCell ref="F6:I6"/>
    <mergeCell ref="F7:I7"/>
    <mergeCell ref="A3:B3"/>
    <mergeCell ref="A4:B4"/>
    <mergeCell ref="A5:B5"/>
    <mergeCell ref="A6:B6"/>
    <mergeCell ref="A7:B7"/>
    <mergeCell ref="D3:I3"/>
    <mergeCell ref="F8:I8"/>
    <mergeCell ref="AP7:AT7"/>
    <mergeCell ref="AS16:AS17"/>
    <mergeCell ref="AP8:AT8"/>
    <mergeCell ref="V15:Z15"/>
    <mergeCell ref="AP15:AT15"/>
    <mergeCell ref="AP12:AR12"/>
    <mergeCell ref="AT16:AT17"/>
    <mergeCell ref="AA12:AB12"/>
    <mergeCell ref="AF16:AG16"/>
    <mergeCell ref="X16:X17"/>
    <mergeCell ref="AP16:AR16"/>
    <mergeCell ref="AJ16:AJ17"/>
    <mergeCell ref="AK14:AO14"/>
    <mergeCell ref="AM16:AM17"/>
    <mergeCell ref="AP14:AT14"/>
    <mergeCell ref="AN16:AN17"/>
    <mergeCell ref="AO16:AO17"/>
    <mergeCell ref="AF7:AJ7"/>
    <mergeCell ref="AK7:AO7"/>
    <mergeCell ref="AA7:AE7"/>
    <mergeCell ref="AA8:AE8"/>
    <mergeCell ref="AF8:AJ8"/>
    <mergeCell ref="AK8:AO8"/>
    <mergeCell ref="AF12:AG12"/>
    <mergeCell ref="AP35:AR35"/>
    <mergeCell ref="AF34:AG34"/>
    <mergeCell ref="AF35:AG35"/>
    <mergeCell ref="AP33:AR33"/>
    <mergeCell ref="AK33:AL33"/>
    <mergeCell ref="AF33:AG33"/>
    <mergeCell ref="AA33:AB33"/>
    <mergeCell ref="AK35:AL35"/>
    <mergeCell ref="AK34:AL34"/>
    <mergeCell ref="AA34:AB34"/>
    <mergeCell ref="AP34:AR34"/>
    <mergeCell ref="AF15:AJ15"/>
    <mergeCell ref="AK15:AO15"/>
    <mergeCell ref="AH16:AH17"/>
    <mergeCell ref="AK12:AL12"/>
    <mergeCell ref="AI16:AI17"/>
    <mergeCell ref="AA16:AB16"/>
    <mergeCell ref="AK16:AL16"/>
    <mergeCell ref="B37:C37"/>
    <mergeCell ref="F37:I37"/>
    <mergeCell ref="J37:P37"/>
    <mergeCell ref="F34:I34"/>
    <mergeCell ref="J34:P34"/>
    <mergeCell ref="J36:P36"/>
    <mergeCell ref="F36:I36"/>
    <mergeCell ref="B35:C35"/>
    <mergeCell ref="F35:I35"/>
    <mergeCell ref="J35:P35"/>
    <mergeCell ref="B36:C36"/>
    <mergeCell ref="B34:D34"/>
    <mergeCell ref="V35:W35"/>
    <mergeCell ref="AA35:AB35"/>
    <mergeCell ref="V34:W34"/>
    <mergeCell ref="V33:W33"/>
    <mergeCell ref="L12:O12"/>
    <mergeCell ref="V14:Z14"/>
    <mergeCell ref="Y16:Y17"/>
    <mergeCell ref="Z16:Z17"/>
    <mergeCell ref="AA14:AE14"/>
    <mergeCell ref="AE16:AE17"/>
    <mergeCell ref="AD16:AD17"/>
    <mergeCell ref="AA15:AE15"/>
    <mergeCell ref="AC16:AC17"/>
    <mergeCell ref="V16:W16"/>
    <mergeCell ref="AF14:AJ14"/>
    <mergeCell ref="A8:B8"/>
    <mergeCell ref="F9:I9"/>
    <mergeCell ref="AP31:AR31"/>
    <mergeCell ref="AS30:AT30"/>
    <mergeCell ref="B30:D30"/>
    <mergeCell ref="AA30:AB30"/>
    <mergeCell ref="AF30:AG30"/>
    <mergeCell ref="AK30:AL30"/>
    <mergeCell ref="AO30:AQ30"/>
    <mergeCell ref="F30:U30"/>
    <mergeCell ref="Y30:Z30"/>
    <mergeCell ref="AD30:AE30"/>
    <mergeCell ref="AI30:AJ30"/>
    <mergeCell ref="AF31:AG31"/>
    <mergeCell ref="AK31:AL31"/>
    <mergeCell ref="V31:W31"/>
    <mergeCell ref="AA31:AB31"/>
    <mergeCell ref="V30:W30"/>
    <mergeCell ref="A14:C15"/>
    <mergeCell ref="V12:W12"/>
    <mergeCell ref="D12:K12"/>
    <mergeCell ref="D16:S16"/>
    <mergeCell ref="D14:U15"/>
  </mergeCells>
  <conditionalFormatting sqref="AC30 AM30 W20:Z20 X26 AH19:AH20 AH30 AS19:AS20 AR30:AS30 X30 AM19:AM20 AS24:AS26 AF20:AJ20 AF24:AJ24 AM24:AM25">
    <cfRule type="containsText" dxfId="89" priority="371" operator="containsText" text="N/A">
      <formula>NOT(ISERROR(SEARCH("N/A",W19)))</formula>
    </cfRule>
    <cfRule type="cellIs" dxfId="88" priority="372" operator="between">
      <formula>#REF!</formula>
      <formula>#REF!</formula>
    </cfRule>
    <cfRule type="cellIs" dxfId="87" priority="373" operator="between">
      <formula>#REF!</formula>
      <formula>#REF!</formula>
    </cfRule>
    <cfRule type="cellIs" dxfId="86" priority="374" operator="between">
      <formula>#REF!</formula>
      <formula>#REF!</formula>
    </cfRule>
  </conditionalFormatting>
  <conditionalFormatting sqref="X30">
    <cfRule type="colorScale" priority="162">
      <colorScale>
        <cfvo type="min"/>
        <cfvo type="percentile" val="50"/>
        <cfvo type="max"/>
        <color rgb="FFF8696B"/>
        <color rgb="FFFFEB84"/>
        <color rgb="FF63BE7B"/>
      </colorScale>
    </cfRule>
  </conditionalFormatting>
  <conditionalFormatting sqref="AC30">
    <cfRule type="colorScale" priority="161">
      <colorScale>
        <cfvo type="min"/>
        <cfvo type="percentile" val="50"/>
        <cfvo type="max"/>
        <color rgb="FFF8696B"/>
        <color rgb="FFFFEB84"/>
        <color rgb="FF63BE7B"/>
      </colorScale>
    </cfRule>
  </conditionalFormatting>
  <conditionalFormatting sqref="AH30">
    <cfRule type="colorScale" priority="160">
      <colorScale>
        <cfvo type="min"/>
        <cfvo type="percentile" val="50"/>
        <cfvo type="max"/>
        <color rgb="FFF8696B"/>
        <color rgb="FFFFEB84"/>
        <color rgb="FF63BE7B"/>
      </colorScale>
    </cfRule>
  </conditionalFormatting>
  <conditionalFormatting sqref="AM30">
    <cfRule type="colorScale" priority="159">
      <colorScale>
        <cfvo type="min"/>
        <cfvo type="percentile" val="50"/>
        <cfvo type="max"/>
        <color rgb="FFF8696B"/>
        <color rgb="FFFFEB84"/>
        <color rgb="FF63BE7B"/>
      </colorScale>
    </cfRule>
  </conditionalFormatting>
  <conditionalFormatting sqref="AR30">
    <cfRule type="colorScale" priority="154">
      <colorScale>
        <cfvo type="min"/>
        <cfvo type="percentile" val="50"/>
        <cfvo type="max"/>
        <color rgb="FFF8696B"/>
        <color rgb="FFFFEB84"/>
        <color rgb="FF63BE7B"/>
      </colorScale>
    </cfRule>
  </conditionalFormatting>
  <conditionalFormatting sqref="W20:Z20 X26">
    <cfRule type="containsText" dxfId="85" priority="147" operator="containsText" text="N/A">
      <formula>NOT(ISERROR(SEARCH("N/A",W20)))</formula>
    </cfRule>
  </conditionalFormatting>
  <conditionalFormatting sqref="W26">
    <cfRule type="containsText" dxfId="84" priority="131" operator="containsText" text="N/A">
      <formula>NOT(ISERROR(SEARCH("N/A",W26)))</formula>
    </cfRule>
    <cfRule type="cellIs" dxfId="83" priority="132" operator="between">
      <formula>#REF!</formula>
      <formula>#REF!</formula>
    </cfRule>
    <cfRule type="cellIs" dxfId="82" priority="133" operator="between">
      <formula>#REF!</formula>
      <formula>#REF!</formula>
    </cfRule>
    <cfRule type="cellIs" dxfId="81" priority="134" operator="between">
      <formula>#REF!</formula>
      <formula>#REF!</formula>
    </cfRule>
  </conditionalFormatting>
  <conditionalFormatting sqref="W26">
    <cfRule type="containsText" dxfId="80" priority="130" operator="containsText" text="N/A">
      <formula>NOT(ISERROR(SEARCH("N/A",W26)))</formula>
    </cfRule>
  </conditionalFormatting>
  <conditionalFormatting sqref="AR30">
    <cfRule type="colorScale" priority="461">
      <colorScale>
        <cfvo type="min"/>
        <cfvo type="percentile" val="50"/>
        <cfvo type="max"/>
        <color rgb="FF63BE7B"/>
        <color rgb="FFFFEB84"/>
        <color rgb="FFF8696B"/>
      </colorScale>
    </cfRule>
  </conditionalFormatting>
  <conditionalFormatting sqref="AM26">
    <cfRule type="containsText" dxfId="79" priority="117" operator="containsText" text="N/A">
      <formula>NOT(ISERROR(SEARCH("N/A",AM26)))</formula>
    </cfRule>
    <cfRule type="cellIs" dxfId="78" priority="118" operator="between">
      <formula>#REF!</formula>
      <formula>#REF!</formula>
    </cfRule>
    <cfRule type="cellIs" dxfId="77" priority="119" operator="between">
      <formula>#REF!</formula>
      <formula>#REF!</formula>
    </cfRule>
    <cfRule type="cellIs" dxfId="76" priority="120" operator="between">
      <formula>#REF!</formula>
      <formula>#REF!</formula>
    </cfRule>
  </conditionalFormatting>
  <conditionalFormatting sqref="W24:Z24">
    <cfRule type="containsText" dxfId="75" priority="108" operator="containsText" text="N/A">
      <formula>NOT(ISERROR(SEARCH("N/A",W24)))</formula>
    </cfRule>
    <cfRule type="cellIs" dxfId="74" priority="109" operator="between">
      <formula>#REF!</formula>
      <formula>#REF!</formula>
    </cfRule>
    <cfRule type="cellIs" dxfId="73" priority="110" operator="between">
      <formula>#REF!</formula>
      <formula>#REF!</formula>
    </cfRule>
    <cfRule type="cellIs" dxfId="72" priority="111" operator="between">
      <formula>#REF!</formula>
      <formula>#REF!</formula>
    </cfRule>
  </conditionalFormatting>
  <conditionalFormatting sqref="W24:Z24">
    <cfRule type="containsText" dxfId="71" priority="107" operator="containsText" text="N/A">
      <formula>NOT(ISERROR(SEARCH("N/A",W24)))</formula>
    </cfRule>
  </conditionalFormatting>
  <conditionalFormatting sqref="W25:Z25">
    <cfRule type="containsText" dxfId="70" priority="103" operator="containsText" text="N/A">
      <formula>NOT(ISERROR(SEARCH("N/A",W25)))</formula>
    </cfRule>
    <cfRule type="cellIs" dxfId="69" priority="104" operator="between">
      <formula>#REF!</formula>
      <formula>#REF!</formula>
    </cfRule>
    <cfRule type="cellIs" dxfId="68" priority="105" operator="between">
      <formula>#REF!</formula>
      <formula>#REF!</formula>
    </cfRule>
    <cfRule type="cellIs" dxfId="67" priority="106" operator="between">
      <formula>#REF!</formula>
      <formula>#REF!</formula>
    </cfRule>
  </conditionalFormatting>
  <conditionalFormatting sqref="W25:Z25">
    <cfRule type="containsText" dxfId="66" priority="102" operator="containsText" text="N/A">
      <formula>NOT(ISERROR(SEARCH("N/A",W25)))</formula>
    </cfRule>
  </conditionalFormatting>
  <conditionalFormatting sqref="AH27 AM27 AS27">
    <cfRule type="containsText" dxfId="65" priority="76" operator="containsText" text="N/A">
      <formula>NOT(ISERROR(SEARCH("N/A",AH27)))</formula>
    </cfRule>
    <cfRule type="cellIs" dxfId="64" priority="77" operator="between">
      <formula>#REF!</formula>
      <formula>#REF!</formula>
    </cfRule>
    <cfRule type="cellIs" dxfId="63" priority="78" operator="between">
      <formula>#REF!</formula>
      <formula>#REF!</formula>
    </cfRule>
    <cfRule type="cellIs" dxfId="62" priority="79" operator="between">
      <formula>#REF!</formula>
      <formula>#REF!</formula>
    </cfRule>
  </conditionalFormatting>
  <conditionalFormatting sqref="W27:Z27">
    <cfRule type="containsText" dxfId="61" priority="72" operator="containsText" text="N/A">
      <formula>NOT(ISERROR(SEARCH("N/A",W27)))</formula>
    </cfRule>
    <cfRule type="cellIs" dxfId="60" priority="73" operator="between">
      <formula>#REF!</formula>
      <formula>#REF!</formula>
    </cfRule>
    <cfRule type="cellIs" dxfId="59" priority="74" operator="between">
      <formula>#REF!</formula>
      <formula>#REF!</formula>
    </cfRule>
    <cfRule type="cellIs" dxfId="58" priority="75" operator="between">
      <formula>#REF!</formula>
      <formula>#REF!</formula>
    </cfRule>
  </conditionalFormatting>
  <conditionalFormatting sqref="W27:Z27">
    <cfRule type="containsText" dxfId="57" priority="71" operator="containsText" text="N/A">
      <formula>NOT(ISERROR(SEARCH("N/A",W27)))</formula>
    </cfRule>
  </conditionalFormatting>
  <conditionalFormatting sqref="AM23 AF23:AJ23">
    <cfRule type="containsText" dxfId="56" priority="67" operator="containsText" text="N/A">
      <formula>NOT(ISERROR(SEARCH("N/A",AF23)))</formula>
    </cfRule>
    <cfRule type="cellIs" dxfId="55" priority="68" operator="between">
      <formula>#REF!</formula>
      <formula>#REF!</formula>
    </cfRule>
    <cfRule type="cellIs" dxfId="54" priority="69" operator="between">
      <formula>#REF!</formula>
      <formula>#REF!</formula>
    </cfRule>
    <cfRule type="cellIs" dxfId="53" priority="70" operator="between">
      <formula>#REF!</formula>
      <formula>#REF!</formula>
    </cfRule>
  </conditionalFormatting>
  <conditionalFormatting sqref="W23:Z23">
    <cfRule type="containsText" dxfId="52" priority="63" operator="containsText" text="N/A">
      <formula>NOT(ISERROR(SEARCH("N/A",W23)))</formula>
    </cfRule>
    <cfRule type="cellIs" dxfId="51" priority="64" operator="between">
      <formula>#REF!</formula>
      <formula>#REF!</formula>
    </cfRule>
    <cfRule type="cellIs" dxfId="50" priority="65" operator="between">
      <formula>#REF!</formula>
      <formula>#REF!</formula>
    </cfRule>
    <cfRule type="cellIs" dxfId="49" priority="66" operator="between">
      <formula>#REF!</formula>
      <formula>#REF!</formula>
    </cfRule>
  </conditionalFormatting>
  <conditionalFormatting sqref="W23:Z23">
    <cfRule type="containsText" dxfId="48" priority="62" operator="containsText" text="N/A">
      <formula>NOT(ISERROR(SEARCH("N/A",W23)))</formula>
    </cfRule>
  </conditionalFormatting>
  <conditionalFormatting sqref="AS23">
    <cfRule type="containsText" dxfId="47" priority="54" operator="containsText" text="N/A">
      <formula>NOT(ISERROR(SEARCH("N/A",AS23)))</formula>
    </cfRule>
    <cfRule type="cellIs" dxfId="46" priority="55" operator="between">
      <formula>#REF!</formula>
      <formula>#REF!</formula>
    </cfRule>
    <cfRule type="cellIs" dxfId="45" priority="56" operator="between">
      <formula>#REF!</formula>
      <formula>#REF!</formula>
    </cfRule>
    <cfRule type="cellIs" dxfId="44" priority="57" operator="between">
      <formula>#REF!</formula>
      <formula>#REF!</formula>
    </cfRule>
  </conditionalFormatting>
  <conditionalFormatting sqref="AM28 AS28 AH28">
    <cfRule type="containsText" dxfId="43" priority="41" operator="containsText" text="N/A">
      <formula>NOT(ISERROR(SEARCH("N/A",AH28)))</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W28:Z28">
    <cfRule type="containsText" dxfId="39" priority="37" operator="containsText" text="N/A">
      <formula>NOT(ISERROR(SEARCH("N/A",W28)))</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W28:Z28">
    <cfRule type="containsText" dxfId="35" priority="36" operator="containsText" text="N/A">
      <formula>NOT(ISERROR(SEARCH("N/A",W28)))</formula>
    </cfRule>
  </conditionalFormatting>
  <conditionalFormatting sqref="AH29 AM29 AS29">
    <cfRule type="containsText" dxfId="34" priority="32" operator="containsText" text="N/A">
      <formula>NOT(ISERROR(SEARCH("N/A",AH29)))</formula>
    </cfRule>
    <cfRule type="cellIs" dxfId="33" priority="33" operator="between">
      <formula>#REF!</formula>
      <formula>#REF!</formula>
    </cfRule>
    <cfRule type="cellIs" dxfId="32" priority="34" operator="between">
      <formula>#REF!</formula>
      <formula>#REF!</formula>
    </cfRule>
    <cfRule type="cellIs" dxfId="31" priority="35" operator="between">
      <formula>#REF!</formula>
      <formula>#REF!</formula>
    </cfRule>
  </conditionalFormatting>
  <conditionalFormatting sqref="W29:Z29">
    <cfRule type="containsText" dxfId="30" priority="28" operator="containsText" text="N/A">
      <formula>NOT(ISERROR(SEARCH("N/A",W29)))</formula>
    </cfRule>
    <cfRule type="cellIs" dxfId="29" priority="29" operator="between">
      <formula>#REF!</formula>
      <formula>#REF!</formula>
    </cfRule>
    <cfRule type="cellIs" dxfId="28" priority="30" operator="between">
      <formula>#REF!</formula>
      <formula>#REF!</formula>
    </cfRule>
    <cfRule type="cellIs" dxfId="27" priority="31" operator="between">
      <formula>#REF!</formula>
      <formula>#REF!</formula>
    </cfRule>
  </conditionalFormatting>
  <conditionalFormatting sqref="W29:Z29">
    <cfRule type="containsText" dxfId="26" priority="27" operator="containsText" text="N/A">
      <formula>NOT(ISERROR(SEARCH("N/A",W29)))</formula>
    </cfRule>
  </conditionalFormatting>
  <conditionalFormatting sqref="AM22 AF22:AJ22">
    <cfRule type="containsText" dxfId="25" priority="23" operator="containsText" text="N/A">
      <formula>NOT(ISERROR(SEARCH("N/A",AF22)))</formula>
    </cfRule>
    <cfRule type="cellIs" dxfId="24" priority="24" operator="between">
      <formula>#REF!</formula>
      <formula>#REF!</formula>
    </cfRule>
    <cfRule type="cellIs" dxfId="23" priority="25" operator="between">
      <formula>#REF!</formula>
      <formula>#REF!</formula>
    </cfRule>
    <cfRule type="cellIs" dxfId="22" priority="26" operator="between">
      <formula>#REF!</formula>
      <formula>#REF!</formula>
    </cfRule>
  </conditionalFormatting>
  <conditionalFormatting sqref="V22:Z22">
    <cfRule type="containsText" dxfId="21" priority="19" operator="containsText" text="N/A">
      <formula>NOT(ISERROR(SEARCH("N/A",V22)))</formula>
    </cfRule>
    <cfRule type="cellIs" dxfId="20" priority="20" operator="between">
      <formula>#REF!</formula>
      <formula>#REF!</formula>
    </cfRule>
    <cfRule type="cellIs" dxfId="19" priority="21" operator="between">
      <formula>#REF!</formula>
      <formula>#REF!</formula>
    </cfRule>
    <cfRule type="cellIs" dxfId="18" priority="22" operator="between">
      <formula>#REF!</formula>
      <formula>#REF!</formula>
    </cfRule>
  </conditionalFormatting>
  <conditionalFormatting sqref="V22:Z22">
    <cfRule type="containsText" dxfId="17" priority="18" operator="containsText" text="N/A">
      <formula>NOT(ISERROR(SEARCH("N/A",V22)))</formula>
    </cfRule>
  </conditionalFormatting>
  <conditionalFormatting sqref="AS22">
    <cfRule type="containsText" dxfId="16" priority="14" operator="containsText" text="N/A">
      <formula>NOT(ISERROR(SEARCH("N/A",AS22)))</formula>
    </cfRule>
    <cfRule type="cellIs" dxfId="15" priority="15" operator="between">
      <formula>#REF!</formula>
      <formula>#REF!</formula>
    </cfRule>
    <cfRule type="cellIs" dxfId="14" priority="16" operator="between">
      <formula>#REF!</formula>
      <formula>#REF!</formula>
    </cfRule>
    <cfRule type="cellIs" dxfId="13" priority="17" operator="between">
      <formula>#REF!</formula>
      <formula>#REF!</formula>
    </cfRule>
  </conditionalFormatting>
  <conditionalFormatting sqref="AM21 AF21:AH21 AJ21">
    <cfRule type="containsText" dxfId="12" priority="10" operator="containsText" text="N/A">
      <formula>NOT(ISERROR(SEARCH("N/A",AF21)))</formula>
    </cfRule>
    <cfRule type="cellIs" dxfId="11" priority="11" operator="between">
      <formula>#REF!</formula>
      <formula>#REF!</formula>
    </cfRule>
    <cfRule type="cellIs" dxfId="10" priority="12" operator="between">
      <formula>#REF!</formula>
      <formula>#REF!</formula>
    </cfRule>
    <cfRule type="cellIs" dxfId="9" priority="13" operator="between">
      <formula>#REF!</formula>
      <formula>#REF!</formula>
    </cfRule>
  </conditionalFormatting>
  <conditionalFormatting sqref="W21:Z21">
    <cfRule type="containsText" dxfId="8" priority="6" operator="containsText" text="N/A">
      <formula>NOT(ISERROR(SEARCH("N/A",W21)))</formula>
    </cfRule>
    <cfRule type="cellIs" dxfId="7" priority="7" operator="between">
      <formula>#REF!</formula>
      <formula>#REF!</formula>
    </cfRule>
    <cfRule type="cellIs" dxfId="6" priority="8" operator="between">
      <formula>#REF!</formula>
      <formula>#REF!</formula>
    </cfRule>
    <cfRule type="cellIs" dxfId="5" priority="9" operator="between">
      <formula>#REF!</formula>
      <formula>#REF!</formula>
    </cfRule>
  </conditionalFormatting>
  <conditionalFormatting sqref="W21:Z21">
    <cfRule type="containsText" dxfId="4" priority="5" operator="containsText" text="N/A">
      <formula>NOT(ISERROR(SEARCH("N/A",W21)))</formula>
    </cfRule>
  </conditionalFormatting>
  <conditionalFormatting sqref="AS21">
    <cfRule type="containsText" dxfId="3" priority="1" operator="containsText" text="N/A">
      <formula>NOT(ISERROR(SEARCH("N/A",AS21)))</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$AT$7:$AT$12</formula1>
    </dataValidation>
    <dataValidation type="list" allowBlank="1" showInputMessage="1" showErrorMessage="1" error="Escriba un texto " promptTitle="Cualquier contenido" sqref="F19:F21 F23" xr:uid="{00000000-0002-0000-0000-000001000000}">
      <formula1>META02</formula1>
    </dataValidation>
    <dataValidation type="list" allowBlank="1" showInputMessage="1" showErrorMessage="1" sqref="F22 F24" xr:uid="{00000000-0002-0000-0000-000002000000}">
      <formula1>META02</formula1>
    </dataValidation>
    <dataValidation type="list" allowBlank="1" showInputMessage="1" showErrorMessage="1" sqref="J29 J19:J27" xr:uid="{00000000-0002-0000-0000-000003000000}">
      <formula1>PROGRAMACION</formula1>
    </dataValidation>
    <dataValidation type="list" allowBlank="1" showInputMessage="1" showErrorMessage="1" error="Escriba un texto " promptTitle="Cualquier contenido" sqref="F27:F29 F25" xr:uid="{00000000-0002-0000-0000-000004000000}">
      <formula1>META2</formula1>
    </dataValidation>
    <dataValidation type="list" allowBlank="1" showInputMessage="1" showErrorMessage="1" sqref="Q19:Q29" xr:uid="{00000000-0002-0000-0000-000005000000}">
      <formula1>INDICADOR</formula1>
    </dataValidation>
    <dataValidation type="list" allowBlank="1" showInputMessage="1" showErrorMessage="1" sqref="U19:U29" xr:uid="{00000000-0002-0000-0000-000006000000}">
      <formula1>CONTRALORIA</formula1>
    </dataValidation>
  </dataValidations>
  <hyperlinks>
    <hyperlink ref="AO22" r:id="rId1" display="https://gobiernobogota-my.sharepoint.com/:x:/g/personal/soporte_tecnico_gobiernobogota_gov_co/EYvyv-D3O_9Ms_ZIChekEcEBcRYpJlW6g-AD_SLzvSqwpw?e=iWvh36_x000a_https://gobiernobogota-my.sharepoint.com/:x:/g/personal/soporte_tecnico_gobiernobogota_gov_co/Ecx6EzgT16lJoMqezmSwSwYBzWSdmQfvqJf-SRedjnnZxw?e=kPdC7N" xr:uid="{469C187D-D8DC-4F3C-A4D6-AE3FE43253E1}"/>
  </hyperlinks>
  <pageMargins left="0.70866141732283472" right="0.70866141732283472" top="0.74803149606299213" bottom="0.74803149606299213" header="0.31496062992125984" footer="0.31496062992125984"/>
  <pageSetup paperSize="14" scale="40" orientation="landscape" horizontalDpi="4294967293" r:id="rId2"/>
  <headerFooter>
    <oddFooter xml:space="preserve">&amp;RCódigo: PLE-PIN-F017
Versión: 2
Vigencia desde: XX noviembre de 2018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11.42578125" defaultRowHeight="15"/>
  <cols>
    <col min="1" max="1" width="25.140625" customWidth="1"/>
    <col min="2" max="2" width="28.28515625" bestFit="1" customWidth="1"/>
    <col min="3" max="3" width="56.42578125" bestFit="1" customWidth="1"/>
    <col min="4" max="4" width="43.28515625" customWidth="1"/>
    <col min="5" max="5" width="13.28515625" customWidth="1"/>
  </cols>
  <sheetData>
    <row r="1" spans="1:8">
      <c r="A1" t="s">
        <v>196</v>
      </c>
      <c r="B1" t="s">
        <v>197</v>
      </c>
      <c r="C1" t="s">
        <v>198</v>
      </c>
      <c r="D1" t="s">
        <v>199</v>
      </c>
      <c r="F1" t="s">
        <v>200</v>
      </c>
    </row>
    <row r="2" spans="1:8">
      <c r="A2" t="s">
        <v>201</v>
      </c>
      <c r="B2" t="s">
        <v>202</v>
      </c>
      <c r="D2" t="s">
        <v>69</v>
      </c>
      <c r="F2" t="s">
        <v>71</v>
      </c>
    </row>
    <row r="3" spans="1:8">
      <c r="A3" t="s">
        <v>203</v>
      </c>
      <c r="B3" t="s">
        <v>204</v>
      </c>
      <c r="C3" t="s">
        <v>205</v>
      </c>
      <c r="D3" t="s">
        <v>88</v>
      </c>
      <c r="F3" t="s">
        <v>140</v>
      </c>
    </row>
    <row r="4" spans="1:8">
      <c r="A4" t="s">
        <v>206</v>
      </c>
      <c r="C4" t="s">
        <v>66</v>
      </c>
      <c r="D4" t="s">
        <v>98</v>
      </c>
      <c r="F4" t="s">
        <v>110</v>
      </c>
    </row>
    <row r="5" spans="1:8">
      <c r="A5" t="s">
        <v>207</v>
      </c>
      <c r="C5" t="s">
        <v>85</v>
      </c>
      <c r="D5" t="s">
        <v>208</v>
      </c>
    </row>
    <row r="6" spans="1:8">
      <c r="A6" t="s">
        <v>209</v>
      </c>
      <c r="C6" t="s">
        <v>147</v>
      </c>
      <c r="E6" t="s">
        <v>210</v>
      </c>
      <c r="G6" t="s">
        <v>211</v>
      </c>
    </row>
    <row r="7" spans="1:8">
      <c r="A7" t="s">
        <v>212</v>
      </c>
      <c r="E7" t="s">
        <v>213</v>
      </c>
      <c r="G7" t="s">
        <v>214</v>
      </c>
    </row>
    <row r="8" spans="1:8">
      <c r="E8" t="s">
        <v>215</v>
      </c>
      <c r="G8" t="s">
        <v>216</v>
      </c>
    </row>
    <row r="9" spans="1:8">
      <c r="E9" t="s">
        <v>217</v>
      </c>
    </row>
    <row r="10" spans="1:8">
      <c r="E10" t="s">
        <v>218</v>
      </c>
    </row>
    <row r="12" spans="1:8" s="12" customFormat="1" ht="74.25" customHeight="1">
      <c r="A12" s="21"/>
      <c r="C12" s="22"/>
      <c r="D12" s="15"/>
      <c r="H12" s="12" t="s">
        <v>219</v>
      </c>
    </row>
    <row r="13" spans="1:8" s="12" customFormat="1" ht="74.25" customHeight="1">
      <c r="A13" s="21"/>
      <c r="C13" s="22"/>
      <c r="D13" s="15"/>
      <c r="H13" s="12" t="s">
        <v>220</v>
      </c>
    </row>
    <row r="14" spans="1:8" s="12" customFormat="1" ht="74.25" customHeight="1">
      <c r="A14" s="21"/>
      <c r="C14" s="22"/>
      <c r="D14" s="11"/>
      <c r="H14" s="12" t="s">
        <v>221</v>
      </c>
    </row>
    <row r="15" spans="1:8" s="12" customFormat="1" ht="74.25" customHeight="1">
      <c r="A15" s="21"/>
      <c r="C15" s="22"/>
      <c r="D15" s="11"/>
      <c r="H15" s="12" t="s">
        <v>222</v>
      </c>
    </row>
    <row r="16" spans="1:8" s="12" customFormat="1" ht="74.25" customHeight="1" thickBot="1">
      <c r="A16" s="21"/>
      <c r="C16" s="22"/>
      <c r="D16" s="14"/>
    </row>
    <row r="17" spans="1:4" s="12" customFormat="1" ht="74.25" customHeight="1">
      <c r="A17" s="21"/>
      <c r="C17" s="22"/>
      <c r="D17" s="13"/>
    </row>
    <row r="18" spans="1:4" s="12" customFormat="1" ht="74.25" customHeight="1">
      <c r="A18" s="21"/>
      <c r="C18" s="22"/>
      <c r="D18" s="15"/>
    </row>
    <row r="19" spans="1:4" s="12" customFormat="1" ht="74.25" customHeight="1">
      <c r="A19" s="21"/>
      <c r="C19" s="22"/>
      <c r="D19" s="15"/>
    </row>
    <row r="20" spans="1:4" s="12" customFormat="1" ht="74.25" customHeight="1">
      <c r="A20" s="21"/>
      <c r="C20" s="22"/>
      <c r="D20" s="15"/>
    </row>
    <row r="21" spans="1:4" s="12" customFormat="1" ht="74.25" customHeight="1" thickBot="1">
      <c r="A21" s="21"/>
      <c r="C21" s="23"/>
      <c r="D21" s="15"/>
    </row>
    <row r="22" spans="1:4" ht="18.75" thickBot="1">
      <c r="C22" s="23"/>
      <c r="D22" s="13"/>
    </row>
    <row r="23" spans="1:4" ht="18.75" thickBot="1">
      <c r="C23" s="23"/>
      <c r="D23" s="10"/>
    </row>
    <row r="24" spans="1:4" ht="18">
      <c r="C24" s="24"/>
      <c r="D24" s="13"/>
    </row>
    <row r="25" spans="1:4" ht="18">
      <c r="C25" s="24"/>
      <c r="D25" s="15"/>
    </row>
    <row r="26" spans="1:4" ht="18">
      <c r="C26" s="24"/>
      <c r="D26" s="15"/>
    </row>
    <row r="27" spans="1:4" ht="18.75" thickBot="1">
      <c r="C27" s="24"/>
      <c r="D27" s="14"/>
    </row>
    <row r="28" spans="1:4" ht="18">
      <c r="C28" s="24"/>
      <c r="D28" s="13"/>
    </row>
    <row r="29" spans="1:4" ht="18">
      <c r="C29" s="24"/>
      <c r="D29" s="15"/>
    </row>
    <row r="30" spans="1:4" ht="18">
      <c r="C30" s="24"/>
      <c r="D30" s="15"/>
    </row>
    <row r="31" spans="1:4" ht="18">
      <c r="C31" s="24"/>
      <c r="D31" s="15"/>
    </row>
    <row r="32" spans="1:4" ht="18">
      <c r="C32" s="25"/>
      <c r="D32" s="15"/>
    </row>
    <row r="33" spans="3:4" ht="18">
      <c r="C33" s="25"/>
      <c r="D33" s="15"/>
    </row>
    <row r="34" spans="3:4" ht="18">
      <c r="C34" s="25"/>
      <c r="D34" s="14"/>
    </row>
    <row r="35" spans="3:4" ht="18">
      <c r="C35" s="25"/>
      <c r="D35" s="14"/>
    </row>
    <row r="36" spans="3:4" ht="18">
      <c r="C36" s="25"/>
      <c r="D36" s="14"/>
    </row>
    <row r="37" spans="3:4" ht="18">
      <c r="C37" s="25"/>
      <c r="D37" s="14"/>
    </row>
    <row r="38" spans="3:4" ht="18">
      <c r="C38" s="25"/>
      <c r="D38" s="17"/>
    </row>
    <row r="39" spans="3:4" ht="18">
      <c r="C39" s="25"/>
      <c r="D39" s="17"/>
    </row>
    <row r="40" spans="3:4" ht="18">
      <c r="C40" s="26"/>
      <c r="D40" s="17"/>
    </row>
    <row r="41" spans="3:4" ht="18">
      <c r="C41" s="26"/>
      <c r="D41" s="17"/>
    </row>
    <row r="42" spans="3:4" ht="18.75" thickBot="1">
      <c r="C42" s="27"/>
      <c r="D42" s="17"/>
    </row>
    <row r="43" spans="3:4" ht="18">
      <c r="C43" s="28"/>
      <c r="D43" s="13"/>
    </row>
    <row r="44" spans="3:4" ht="18">
      <c r="C44" s="29"/>
      <c r="D44" s="14"/>
    </row>
    <row r="45" spans="3:4" ht="18">
      <c r="C45" s="29"/>
      <c r="D45" s="14"/>
    </row>
    <row r="46" spans="3:4" ht="18">
      <c r="C46" s="29"/>
      <c r="D46" s="17"/>
    </row>
    <row r="47" spans="3:4" ht="18.75" thickBot="1">
      <c r="C47" s="30"/>
      <c r="D47" s="16"/>
    </row>
    <row r="48" spans="3:4" ht="18">
      <c r="C48" s="31"/>
    </row>
    <row r="49" spans="3:3" ht="18">
      <c r="C49" s="31"/>
    </row>
    <row r="50" spans="3:3" ht="18">
      <c r="C50" s="31"/>
    </row>
    <row r="51" spans="3:3" ht="18">
      <c r="C51" s="31"/>
    </row>
    <row r="52" spans="3:3" ht="18">
      <c r="C52" s="32"/>
    </row>
    <row r="53" spans="3:3" ht="18">
      <c r="C53" s="32"/>
    </row>
    <row r="54" spans="3:3" ht="18">
      <c r="C54" s="32"/>
    </row>
    <row r="55" spans="3:3" ht="18">
      <c r="C55" s="32"/>
    </row>
    <row r="56" spans="3:3" ht="18">
      <c r="C56" s="33"/>
    </row>
    <row r="57" spans="3:3" ht="18">
      <c r="C57" s="34"/>
    </row>
    <row r="58" spans="3:3" ht="18">
      <c r="C58" s="34"/>
    </row>
    <row r="59" spans="3:3" ht="18">
      <c r="C59" s="34"/>
    </row>
    <row r="60" spans="3:3" ht="18.75" thickBot="1">
      <c r="C60" s="35"/>
    </row>
    <row r="61" spans="3:3" ht="18">
      <c r="C61" s="36"/>
    </row>
    <row r="62" spans="3:3" ht="18">
      <c r="C62" s="37"/>
    </row>
    <row r="63" spans="3:3" ht="18">
      <c r="C63" s="37"/>
    </row>
    <row r="64" spans="3:3" ht="18">
      <c r="C64" s="37"/>
    </row>
    <row r="65" spans="3:3" ht="18">
      <c r="C65" s="37"/>
    </row>
    <row r="66" spans="3:3" ht="18">
      <c r="C66" s="38"/>
    </row>
    <row r="67" spans="3:3" ht="18">
      <c r="C67" s="38"/>
    </row>
    <row r="68" spans="3:3" ht="18">
      <c r="C68" s="38"/>
    </row>
    <row r="69" spans="3:3" ht="18">
      <c r="C69" s="38"/>
    </row>
    <row r="70" spans="3:3" ht="18">
      <c r="C70" s="38"/>
    </row>
    <row r="71" spans="3:3" ht="18">
      <c r="C71" s="39"/>
    </row>
    <row r="72" spans="3:3" ht="18">
      <c r="C72" s="38"/>
    </row>
    <row r="73" spans="3:3" ht="18">
      <c r="C73" s="38"/>
    </row>
    <row r="74" spans="3:3" ht="18">
      <c r="C74" s="38"/>
    </row>
    <row r="75" spans="3:3" ht="18">
      <c r="C75" s="38"/>
    </row>
    <row r="76" spans="3:3" ht="18">
      <c r="C76" s="38"/>
    </row>
    <row r="77" spans="3:3" ht="18">
      <c r="C77" s="38"/>
    </row>
    <row r="78" spans="3:3" ht="18">
      <c r="C78" s="38"/>
    </row>
    <row r="79" spans="3:3" ht="18">
      <c r="C79" s="37"/>
    </row>
    <row r="80" spans="3:3" ht="18">
      <c r="C80" s="37"/>
    </row>
    <row r="81" spans="3:3" ht="18">
      <c r="C81" s="37"/>
    </row>
    <row r="82" spans="3:3" ht="18">
      <c r="C82" s="37"/>
    </row>
    <row r="83" spans="3:3" ht="18">
      <c r="C83" s="37"/>
    </row>
    <row r="84" spans="3:3" ht="18">
      <c r="C84" s="37"/>
    </row>
    <row r="85" spans="3:3" ht="18">
      <c r="C85" s="40"/>
    </row>
    <row r="86" spans="3:3" ht="18">
      <c r="C86" s="37"/>
    </row>
    <row r="87" spans="3:3" ht="18">
      <c r="C87" s="37"/>
    </row>
    <row r="88" spans="3:3" ht="18.75" thickBot="1">
      <c r="C88" s="41"/>
    </row>
    <row r="89" spans="3:3" ht="18">
      <c r="C89" s="42"/>
    </row>
    <row r="90" spans="3:3" ht="18">
      <c r="C90" s="38"/>
    </row>
    <row r="91" spans="3:3" ht="18">
      <c r="C91" s="38"/>
    </row>
    <row r="92" spans="3:3" ht="18">
      <c r="C92" s="38"/>
    </row>
    <row r="93" spans="3:3" ht="18">
      <c r="C93" s="38"/>
    </row>
    <row r="94" spans="3:3" ht="18.75" thickBot="1">
      <c r="C94" s="43"/>
    </row>
    <row r="99" spans="2:3">
      <c r="B99" t="s">
        <v>223</v>
      </c>
      <c r="C99" t="s">
        <v>224</v>
      </c>
    </row>
    <row r="100" spans="2:3">
      <c r="B100" s="19">
        <v>1167</v>
      </c>
      <c r="C100" s="12" t="s">
        <v>225</v>
      </c>
    </row>
    <row r="101" spans="2:3" ht="30">
      <c r="B101" s="19">
        <v>1131</v>
      </c>
      <c r="C101" s="12" t="s">
        <v>226</v>
      </c>
    </row>
    <row r="102" spans="2:3">
      <c r="B102" s="19">
        <v>1177</v>
      </c>
      <c r="C102" s="12" t="s">
        <v>227</v>
      </c>
    </row>
    <row r="103" spans="2:3" ht="30">
      <c r="B103" s="19">
        <v>1094</v>
      </c>
      <c r="C103" s="12" t="s">
        <v>228</v>
      </c>
    </row>
    <row r="104" spans="2:3">
      <c r="B104" s="19">
        <v>1128</v>
      </c>
      <c r="C104" s="12" t="s">
        <v>229</v>
      </c>
    </row>
    <row r="105" spans="2:3" ht="30">
      <c r="B105" s="19">
        <v>1095</v>
      </c>
      <c r="C105" s="12" t="s">
        <v>230</v>
      </c>
    </row>
    <row r="106" spans="2:3" ht="30">
      <c r="B106" s="19">
        <v>1129</v>
      </c>
      <c r="C106" s="12" t="s">
        <v>231</v>
      </c>
    </row>
    <row r="107" spans="2:3" ht="45">
      <c r="B107" s="19">
        <v>1120</v>
      </c>
      <c r="C107" s="12" t="s">
        <v>232</v>
      </c>
    </row>
    <row r="108" spans="2:3">
      <c r="B108" s="18"/>
    </row>
    <row r="109" spans="2:3">
      <c r="B109" s="18"/>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0D7D03434C7A47B0EDC535A2F5F083" ma:contentTypeVersion="10" ma:contentTypeDescription="Crear nuevo documento." ma:contentTypeScope="" ma:versionID="e976c70dad80ee406cc3aac7f5e404d9">
  <xsd:schema xmlns:xsd="http://www.w3.org/2001/XMLSchema" xmlns:xs="http://www.w3.org/2001/XMLSchema" xmlns:p="http://schemas.microsoft.com/office/2006/metadata/properties" xmlns:ns2="02bffab7-4fc4-4f6f-9a56-e5300ffe7873" xmlns:ns3="673b2fab-4c68-4792-bf12-0e14ee772876" targetNamespace="http://schemas.microsoft.com/office/2006/metadata/properties" ma:root="true" ma:fieldsID="23aa959513402b563e507461e4e96c56" ns2:_="" ns3:_="">
    <xsd:import namespace="02bffab7-4fc4-4f6f-9a56-e5300ffe7873"/>
    <xsd:import namespace="673b2fab-4c68-4792-bf12-0e14ee77287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ab7-4fc4-4f6f-9a56-e5300ffe78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3b2fab-4c68-4792-bf12-0e14ee77287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5F9C46-EB32-4E51-BC32-C1E745B2630E}"/>
</file>

<file path=customXml/itemProps2.xml><?xml version="1.0" encoding="utf-8"?>
<ds:datastoreItem xmlns:ds="http://schemas.openxmlformats.org/officeDocument/2006/customXml" ds:itemID="{AAC0C9A7-CD15-486B-B279-89CC79AA91FD}"/>
</file>

<file path=customXml/itemProps3.xml><?xml version="1.0" encoding="utf-8"?>
<ds:datastoreItem xmlns:ds="http://schemas.openxmlformats.org/officeDocument/2006/customXml" ds:itemID="{2B812556-0994-493A-8B5A-48476B2F6B5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2020-01-20T22:49:49Z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0x0101008E0D7D03434C7A47B0EDC535A2F5F083</vt:lpwstr>
  </property>
</Properties>
</file>