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NIVEL CENTRAL\"/>
    </mc:Choice>
  </mc:AlternateContent>
  <xr:revisionPtr revIDLastSave="131" documentId="13_ncr:1_{95207119-FA19-4BAE-B54E-34228CC52B61}" xr6:coauthVersionLast="45" xr6:coauthVersionMax="45" xr10:uidLastSave="{FF66799E-933F-4AF7-A5F6-951F7EF5AEBD}"/>
  <bookViews>
    <workbookView xWindow="-120" yWindow="-120" windowWidth="29040" windowHeight="15840" tabRatio="616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PROCESO'!$A$13:$U$20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5" i="1" l="1"/>
  <c r="W22" i="1" l="1"/>
  <c r="AS22" i="1"/>
  <c r="AQ19" i="1"/>
  <c r="AS19" i="1" s="1"/>
  <c r="AQ20" i="1"/>
  <c r="AS20" i="1"/>
  <c r="AQ22" i="1"/>
  <c r="AQ23" i="1"/>
  <c r="AQ24" i="1"/>
  <c r="AS24" i="1"/>
  <c r="AQ25" i="1"/>
  <c r="AS25" i="1" s="1"/>
  <c r="AQ18" i="1"/>
  <c r="AS18" i="1" s="1"/>
  <c r="AP19" i="1"/>
  <c r="AP20" i="1"/>
  <c r="AP21" i="1"/>
  <c r="AP22" i="1"/>
  <c r="AP23" i="1"/>
  <c r="AP24" i="1"/>
  <c r="AP25" i="1"/>
  <c r="AP18" i="1"/>
  <c r="AK19" i="1"/>
  <c r="AK20" i="1"/>
  <c r="AM20" i="1" s="1"/>
  <c r="AK21" i="1"/>
  <c r="AK22" i="1"/>
  <c r="AM22" i="1" s="1"/>
  <c r="AK24" i="1"/>
  <c r="AM24" i="1"/>
  <c r="AK25" i="1"/>
  <c r="AK18" i="1"/>
  <c r="AM18" i="1" s="1"/>
  <c r="AM26" i="1" s="1"/>
  <c r="AF19" i="1"/>
  <c r="AF20" i="1"/>
  <c r="AH20" i="1" s="1"/>
  <c r="AF21" i="1"/>
  <c r="AH21" i="1" s="1"/>
  <c r="AF22" i="1"/>
  <c r="AH22" i="1"/>
  <c r="AF23" i="1"/>
  <c r="AF24" i="1"/>
  <c r="AF25" i="1"/>
  <c r="AF18" i="1"/>
  <c r="AH18" i="1" s="1"/>
  <c r="AA20" i="1"/>
  <c r="AA22" i="1"/>
  <c r="AC22" i="1" s="1"/>
  <c r="AC26" i="1" s="1"/>
  <c r="AA24" i="1"/>
  <c r="AA18" i="1"/>
  <c r="V19" i="1"/>
  <c r="X19" i="1"/>
  <c r="V22" i="1"/>
  <c r="P21" i="1"/>
  <c r="AQ21" i="1"/>
  <c r="AS21" i="1"/>
  <c r="E26" i="1"/>
  <c r="AR26" i="1" l="1"/>
  <c r="X22" i="1"/>
  <c r="X26" i="1" s="1"/>
  <c r="AH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<sst xmlns="http://schemas.openxmlformats.org/spreadsheetml/2006/main" count="331" uniqueCount="182">
  <si>
    <t>PROCESO CONVIVENCIA Y DIALOGO SOCIAL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</si>
  <si>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</si>
  <si>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</si>
  <si>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</si>
  <si>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</si>
  <si>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de Convivencia y Diálogo Social</t>
  </si>
  <si>
    <t>VERSIÓN</t>
  </si>
  <si>
    <t>FECHA</t>
  </si>
  <si>
    <t>DESCRIPCIÓN DE LA MODIFICACIÓN</t>
  </si>
  <si>
    <r>
      <t>Objetivo Proceso:</t>
    </r>
    <r>
      <rPr>
        <sz val="10"/>
        <rFont val="Arial"/>
        <family val="2"/>
      </rPr>
      <t xml:space="preserve"> </t>
    </r>
  </si>
  <si>
    <t>Desarrollar, articular y orientar acciones de formulación, adopción y ejecución de planes, programas y proyectos orientados a garantizar la participación de los habitantes en las decisiones que los afecten, a través de la promoción y fortalecimiento del diálogo social y la convivencia ciudadana.</t>
  </si>
  <si>
    <t>Se hace la oficialización del Plan de Gestión con relación a las metas programadas en la vigencia anterior.</t>
  </si>
  <si>
    <r>
      <t>Alcance del Proceso:</t>
    </r>
    <r>
      <rPr>
        <sz val="10"/>
        <rFont val="Arial"/>
        <family val="2"/>
      </rPr>
      <t xml:space="preserve"> </t>
    </r>
  </si>
  <si>
    <t>Este proceso abarca las acciones de articulación y orientación para la formulación, adopción y ejecución de los planes, programas y proyectos orientados al fortalecimiento del diálogo social y la convivencia ciudadana en el territorio</t>
  </si>
  <si>
    <r>
      <t xml:space="preserve">En atención a la solicitud realizada por el líder del proceso mediante memorando No. 20193200162853, se ajustan las ponderaciones de las metas del proceso,  así como la meta  </t>
    </r>
    <r>
      <rPr>
        <i/>
        <sz val="12"/>
        <rFont val="Arial"/>
        <family val="2"/>
      </rPr>
      <t>"Formar y sensibilizar a cien (100) líderes sociales en temas de convivencia y diálogo social con miras a generar espacios de participación y prevenir conflictos sociales"</t>
    </r>
    <r>
      <rPr>
        <sz val="12"/>
        <rFont val="Arial"/>
        <family val="2"/>
      </rPr>
      <t xml:space="preserve"> por </t>
    </r>
    <r>
      <rPr>
        <i/>
        <sz val="12"/>
        <rFont val="Arial"/>
        <family val="2"/>
      </rPr>
      <t>"Formar y/o sensibilizar a cien (100) líderes sociales en temas de convivencia y diálogo social con miras a generar espacios de participación y prevenir conflictos sociales"</t>
    </r>
  </si>
  <si>
    <r>
      <t>Líder del  Proceso:</t>
    </r>
    <r>
      <rPr>
        <sz val="10"/>
        <rFont val="Arial"/>
        <family val="2"/>
      </rPr>
      <t xml:space="preserve"> </t>
    </r>
  </si>
  <si>
    <t>Director de Convivencia y Diálogo Social</t>
  </si>
  <si>
    <t>Se adiciona el avance de gestión del proceso realizado durante el I trimestre, obteniendo por resultado del 100%. También se adiciona la programación de la meta "Dar respuesta al 100% de los requerimientos ciudadanos asignados al proceso con corte a 31 de diciembre de 2018, según la información de seguimiento presentada por el proceso de Servicio a la Ciudadanía" y finalmente se cambia la programación de la meta "Obtener una calificación igual o superior al 80  % en conocimientos de MIPG por proceso y/o Alcaldía Local" para tercer trimestre de 2019.</t>
  </si>
  <si>
    <r>
      <t>En atención a la solicitud remitida por la Dirección de Convivencia y Diálogo Social a través de memorando No. 20193200423223,  se modifica la meta "</t>
    </r>
    <r>
      <rPr>
        <i/>
        <sz val="12"/>
        <rFont val="Arial"/>
        <family val="2"/>
      </rPr>
      <t>Formar y/o sensibilizar a cien (100) líderes sociales en temas de convivencia y diálogo social con miras a generar espacios de participación y prevenir conflictos sociales</t>
    </r>
    <r>
      <rPr>
        <sz val="12"/>
        <rFont val="Arial"/>
        <family val="2"/>
      </rPr>
      <t>" por "</t>
    </r>
    <r>
      <rPr>
        <i/>
        <sz val="12"/>
        <rFont val="Arial"/>
        <family val="2"/>
      </rPr>
      <t>Formar y/o sensibilizar a cientotreinta (130) líderes sociales en temas de convivencia y diálogo social con miras a generar espacios de participación y prevenir conflictos sociales</t>
    </r>
    <r>
      <rPr>
        <sz val="12"/>
        <rFont val="Arial"/>
        <family val="2"/>
      </rPr>
      <t>" , de igual forma se realiza el ajuste a la programación de la meta conforme a la solicitud.
Finalmente,  se adiciona el avance de gestión del proceso Convivencia y Diálogo Social  realizado durante el II trimestre, obteniendo por resultado del 100%.</t>
    </r>
  </si>
  <si>
    <t>Se modifica la programación de la meta transversal "Obtener una calificación   igual o superior al 80  % en conocimientos de MIPG por proceso y/o Alcaldía Local"  para cuarto trimestre de vigencia.</t>
  </si>
  <si>
    <t>PLAN ESTRATEGICO INSTITUCIONAL</t>
  </si>
  <si>
    <t>SEGUIMIENTO PLAN GESTION DEL PROCESO</t>
  </si>
  <si>
    <t>I TRIMESTRE</t>
  </si>
  <si>
    <t>II TRIMESTRE</t>
  </si>
  <si>
    <t>III TRIMESTRE</t>
  </si>
  <si>
    <t>IV TRIMESTRE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</si>
  <si>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</si>
  <si>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</si>
  <si>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</si>
  <si>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</si>
  <si>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</si>
  <si>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</si>
  <si>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</si>
  <si>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</si>
  <si>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</si>
  <si>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</si>
  <si>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</si>
  <si>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</si>
  <si>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</si>
  <si>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</si>
  <si>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</si>
  <si>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</si>
  <si>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</si>
  <si>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</si>
  <si>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</si>
  <si>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</si>
  <si>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</si>
  <si>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</si>
  <si>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</si>
  <si>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</si>
  <si>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</si>
  <si>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</si>
  <si>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</si>
  <si>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</si>
  <si>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</si>
  <si>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</si>
  <si>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</si>
  <si>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Incrementar la capacidad de atención y respuesta a situaciones de conflictividad social en el Distrito Capital</t>
  </si>
  <si>
    <t>Consolidar procesos, espacios y dinámicas para la construcción de alianzas, acuerdos y atención de las tensiones garantizando la gobernabilidad ciudadana en el marco del ejercicio de los derechos políticos, promoviendo una cultura ciudadana participativa y democrática en el Distrito Capital</t>
  </si>
  <si>
    <t>Formar y/o sensibilizar a ciento treinta  (130) líderes sociales en temas de convivencia y diálogo social con miras a generar espacios de participación y prevenir conflictos sociales.</t>
  </si>
  <si>
    <t>GESTION</t>
  </si>
  <si>
    <t>Número de líderes sociales formados y sensibilizados</t>
  </si>
  <si>
    <t xml:space="preserve">Número de líderes sociales formados y sensibilizados </t>
  </si>
  <si>
    <t>N/A</t>
  </si>
  <si>
    <t>SUMA</t>
  </si>
  <si>
    <t>Número de formaciones</t>
  </si>
  <si>
    <t>EFICACIA</t>
  </si>
  <si>
    <t>Archivo de dirección de Convivencia y Diálogo Social</t>
  </si>
  <si>
    <t>Listas de asistencia y evidencias de formación</t>
  </si>
  <si>
    <t>META NO PROGRAMADA</t>
  </si>
  <si>
    <t>La Secretaria de Gobierno firma un acuerdo cooperativo con USAID. Para la ejecucion del acuerdo se firma la carta de entendimiento IPA-014 entre ACDI/VOCA y la Secretaria de gobierno.  En el literal segundo se expresa: "cambios de comportamiento y actitudes a traves de la metodologia Decido SER.". ACDI/VOCA decide desarrollar 6 grupos de trabajo con intervalos de quince dias cada uno. Los cursos finalizaron en el mes de Junio 2019. Se graduan 103 personas</t>
  </si>
  <si>
    <t>La información soporte de la meta reposa en la URL: https://gobiernobogota-my.sharepoint.com/personal/juan_castro_gobiernobogota_gov_co/_layouts/15/onedrive.aspx?id=%2Fpersonal%2Fjuan%5Fcastro%5Fgobiernobogota%5Fgov%5Fco%2FDocuments%2FPLANES%20DE%20GESTI%C3%93N%202019%2FNIVEL%20CENTRAL%2FCONVIVENCIA%20Y%20DI%C3%81LOGO%20SOCIAL%2FII%20TRIMESTRE</t>
  </si>
  <si>
    <t>Formular 20 planes de intervención local que aportan a la convivencia y al diálogo social.</t>
  </si>
  <si>
    <t>N° de planes formulados</t>
  </si>
  <si>
    <t>N° de planes de intervención formulados</t>
  </si>
  <si>
    <t>Planes de intervención social</t>
  </si>
  <si>
    <t>Dirección de Convivencia y Diálogo Socia</t>
  </si>
  <si>
    <t>Planes de intervecíon formulados y aprobados de acuerdo a lo establecido en el procedimiento de convivencia y diálogo social</t>
  </si>
  <si>
    <t>Se elaboraron 20 planes de intervención local (PILCO) uno por cada localidad. Estos planes cuentan con el visto bueno del apoyo a la coordinación del equipo territorial y la aprobación por el Director de Convivencia y Diálogo Social. Sin embargo, estos planes podrán someterse a revisiones metodológicas y en caso que se requiera, serán sujetos de modificación.</t>
  </si>
  <si>
    <t>20 Planes de intervención local (PILCO) de acuerdo con el formato DHH-CDS-F005 Versión 1 diciembre de 2018. Se anexa evidencia virtual</t>
  </si>
  <si>
    <r>
      <t>Teniendo en cuenta que en el primer informe quedó registrado que "estos planes podrán someterse a revisiones metodológicas y en caso que se requiera, serán sujetos de modificación.",  la DCDS toma la decisión de reformar los PILCOS sustendados en las actas d</t>
    </r>
    <r>
      <rPr>
        <sz val="12"/>
        <rFont val="Arial"/>
        <family val="2"/>
      </rPr>
      <t xml:space="preserve">e fechas 3 de mayo de 2019 y 25 de mayo de 2019 donde se </t>
    </r>
    <r>
      <rPr>
        <sz val="12"/>
        <color theme="1"/>
        <rFont val="Arial"/>
        <family val="2"/>
      </rPr>
      <t>define ajustes teniendo en cuenta que: 1. no se cambian las lineas estratégicas .  2. Se Ajusta la magnitud de las metas.  3. Se describe nuevamente y de manera global la actividad 4. Se ajusta el indicador y los productos entregables A partir del segundo informe tendrá validez la segunda versión. Se enviara un documento de justificación y ajustes correspondientes para los períodos subsiguientes.</t>
    </r>
  </si>
  <si>
    <t xml:space="preserve"> Implementar en un 100% los 20 planes de intervención local que aportan a la convivencia y al diálogo social.</t>
  </si>
  <si>
    <t>Porcentaje de ejecución de los planes de intervención</t>
  </si>
  <si>
    <t xml:space="preserve">Sumatoría del nivel de ejecución de los planes de intervención/20 </t>
  </si>
  <si>
    <t>CRECIENTE</t>
  </si>
  <si>
    <t>Número de planes intervención</t>
  </si>
  <si>
    <t>Informes de seguimiento a planes de intervención social</t>
  </si>
  <si>
    <t>Cumplimiento cronograma de actividades de los Planes de intervención social</t>
  </si>
  <si>
    <t xml:space="preserve">Las dinámicas de las localidades varian dependiendo de diversos factores: - las organizaciones de base cumplen sus compromisos con diferentes grados de participación de las actividades establecidas principalmente alcanzando un mayor valor porcentual (impacto) frente a otras. - Durante este período se llevaron a cabo acciones que no seran programadas para el proximo semestre incrementando asi el nivel de eficiencia. - De acuerdo  con los resultados de los 20 pilcos, se ha presentado un aumento significativo en la meta dado que las localidades de San Cristóbal, Puente Aranda y Usme, han logrado  vincular a líderes en los diferentes escenarios que han permitido reconocer y abordar las tensiones que afectan la convivencia en los territorios.  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</si>
  <si>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</si>
  <si>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</si>
  <si>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</si>
  <si>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</si>
  <si>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</si>
  <si>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</si>
  <si>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</si>
  <si>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</si>
  <si>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</si>
  <si>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</si>
  <si>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</si>
  <si>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indexed="30"/>
        <rFont val="Arial"/>
        <family val="2"/>
      </rPr>
      <t>/</t>
    </r>
    <r>
      <rPr>
        <sz val="12"/>
        <color indexed="30"/>
        <rFont val="Arial"/>
        <family val="2"/>
      </rPr>
      <t xml:space="preserve"> N°  de acciones a gestionar bajo responsabilidad del proceso)*100</t>
    </r>
  </si>
  <si>
    <t>CONSTANTE</t>
  </si>
  <si>
    <t>Planes de mejora</t>
  </si>
  <si>
    <t>MIMEC - SIG</t>
  </si>
  <si>
    <t>Reportes MIMEC - SIG remitidos por la OAP</t>
  </si>
  <si>
    <t>El proceso no cuenta con acciones de mejora</t>
  </si>
  <si>
    <t>El proceso presente una gestión del 100% en las acciones de los planes de mejora. Actualmente no tiene acciones vencidas.</t>
  </si>
  <si>
    <t>Reporte MIMEC</t>
  </si>
  <si>
    <t>Dar respuesta al 100% de los requerimientos ciudadanos asignados al proceso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</si>
  <si>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</si>
  <si>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al proceso con corte a 31 de diciembre de 2018/Número de requerimientos ciudadanos asignados al proceso con corte a 31 de diciembre de 2018)*100%)</t>
  </si>
  <si>
    <t>Disminución de requerimientos ciudadanos vencidos asignados a la proceso</t>
  </si>
  <si>
    <t>Aplicativo Gestión Documental</t>
  </si>
  <si>
    <t>Seguimiento requerimientos ciudadanos</t>
  </si>
  <si>
    <t>Según la verificación efecutada por el Servicio a la Ciudadanía, el proceso no cuenta con requerimientos ciudadanos vencidos con corte al 31 de diciembre de 2018</t>
  </si>
  <si>
    <t>Reporte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</si>
  <si>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</si>
  <si>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</si>
  <si>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</si>
  <si>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</si>
  <si>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</si>
  <si>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</si>
  <si>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Se realizan las siguientes observaciones:
Uso de la energía: Durante las 6 inspecciones se evidenció un 72% de monitores apagados y un  promedio de 4 monitores de la dependencia se encontraron encendidos. Total de equipos : 32
Gestión de Residuos: Se obtine un promedio de 6/9 puntos a partir de las 2 inspecciones realizadas a los puntos ecológico. Se otorga una calificación de 5 teniendo en cuenta que se evidencian residuos parcialmente mezclados en el punto ecológico.
Movilidad sostenible:  1 bici, 6 carro particular,22 transporte público, 2 taxi, 1 moto. Total 32
Participación actividades ambientales: materas 4, recorrido histórico 5, feria 6,  (38% de participación).
Reporte consumo de papel: Reporte actualizado.
Consumo de papel: Se evidencia una reducción del  24%  en comparación con el primer semestre de 2018. (49 remas 2018 - 37 resmas 2019)</t>
  </si>
  <si>
    <t>Reporte criterios ambientales</t>
  </si>
  <si>
    <t>Obtener una calificación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</si>
  <si>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</si>
  <si>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</si>
  <si>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</si>
  <si>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</si>
  <si>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</si>
  <si>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</si>
  <si>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</si>
  <si>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</si>
  <si>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</si>
  <si>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</si>
  <si>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</si>
  <si>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</si>
  <si>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</si>
  <si>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r>
      <rPr>
        <b/>
        <sz val="10"/>
        <color indexed="8"/>
        <rFont val="Arial"/>
        <family val="2"/>
      </rPr>
      <t xml:space="preserve">Nombre:            </t>
    </r>
    <r>
      <rPr>
        <sz val="10"/>
        <color indexed="8"/>
        <rFont val="Arial"/>
        <family val="2"/>
      </rPr>
      <t xml:space="preserve">
</t>
    </r>
  </si>
  <si>
    <r>
      <t>Nombre:</t>
    </r>
    <r>
      <rPr>
        <sz val="10"/>
        <color indexed="8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</si>
  <si>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
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</si>
  <si>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</si>
  <si>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</si>
  <si>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</si>
  <si>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</si>
  <si>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</si>
  <si>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</si>
  <si>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</si>
  <si>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</si>
  <si>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</si>
  <si>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</si>
  <si>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RUTINARIA</t>
  </si>
  <si>
    <t>SERVICIOS PUBLICOS</t>
  </si>
  <si>
    <t>RETADORA (MEJORA)</t>
  </si>
  <si>
    <t>EFECTIVIDAD</t>
  </si>
  <si>
    <t>GASTOS GENERALES</t>
  </si>
  <si>
    <t>DECRECIENTE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</si>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</sst>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30"/>
      <name val="Arial"/>
      <family val="2"/>
    </font>
    <font>
      <sz val="12"/>
      <color indexed="3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rgb="FF0070C0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5" fontId="2" fillId="0" borderId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79">
    <xf numFmtId="0" fontId="0" fillId="0" borderId="0" xfId="0"/>
    <xf numFmtId="0" fontId="17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/>
    <xf numFmtId="0" fontId="17" fillId="6" borderId="0" xfId="0" applyFont="1" applyFill="1" applyAlignment="1">
      <alignment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/>
    </xf>
    <xf numFmtId="0" fontId="17" fillId="6" borderId="0" xfId="0" applyFont="1" applyFill="1" applyBorder="1"/>
    <xf numFmtId="0" fontId="20" fillId="0" borderId="3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1" fillId="0" borderId="0" xfId="0" applyFont="1" applyAlignment="1">
      <alignment horizontal="justify"/>
    </xf>
    <xf numFmtId="0" fontId="22" fillId="10" borderId="7" xfId="0" applyFont="1" applyFill="1" applyBorder="1" applyAlignment="1">
      <alignment horizontal="justify" vertical="center" wrapText="1"/>
    </xf>
    <xf numFmtId="0" fontId="22" fillId="6" borderId="7" xfId="0" applyFont="1" applyFill="1" applyBorder="1" applyAlignment="1">
      <alignment horizontal="justify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justify" vertical="center" wrapText="1"/>
    </xf>
    <xf numFmtId="0" fontId="22" fillId="11" borderId="7" xfId="0" applyFont="1" applyFill="1" applyBorder="1" applyAlignment="1">
      <alignment horizontal="justify" vertical="center" wrapText="1"/>
    </xf>
    <xf numFmtId="0" fontId="22" fillId="11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2" fillId="14" borderId="10" xfId="0" applyFont="1" applyFill="1" applyBorder="1" applyAlignment="1">
      <alignment horizontal="justify" vertical="center" wrapText="1"/>
    </xf>
    <xf numFmtId="0" fontId="22" fillId="14" borderId="7" xfId="0" applyFont="1" applyFill="1" applyBorder="1" applyAlignment="1">
      <alignment horizontal="justify" vertical="center" wrapText="1"/>
    </xf>
    <xf numFmtId="0" fontId="7" fillId="14" borderId="1" xfId="0" applyFont="1" applyFill="1" applyBorder="1" applyAlignment="1">
      <alignment vertical="center" wrapText="1"/>
    </xf>
    <xf numFmtId="0" fontId="22" fillId="15" borderId="9" xfId="0" applyFont="1" applyFill="1" applyBorder="1" applyAlignment="1">
      <alignment horizontal="justify" vertical="center" wrapText="1"/>
    </xf>
    <xf numFmtId="0" fontId="22" fillId="15" borderId="7" xfId="0" applyFont="1" applyFill="1" applyBorder="1" applyAlignment="1">
      <alignment horizontal="justify" vertical="center" wrapText="1"/>
    </xf>
    <xf numFmtId="0" fontId="7" fillId="15" borderId="7" xfId="0" applyFont="1" applyFill="1" applyBorder="1" applyAlignment="1">
      <alignment horizontal="justify" vertical="center" wrapText="1"/>
    </xf>
    <xf numFmtId="0" fontId="23" fillId="15" borderId="7" xfId="0" applyFont="1" applyFill="1" applyBorder="1" applyAlignment="1">
      <alignment horizontal="justify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8" xfId="0" applyFont="1" applyFill="1" applyBorder="1" applyAlignment="1">
      <alignment horizontal="justify" vertical="center" wrapText="1"/>
    </xf>
    <xf numFmtId="0" fontId="7" fillId="15" borderId="9" xfId="0" applyFont="1" applyFill="1" applyBorder="1" applyAlignment="1">
      <alignment horizontal="justify" vertical="center" wrapText="1"/>
    </xf>
    <xf numFmtId="0" fontId="7" fillId="15" borderId="8" xfId="0" applyFont="1" applyFill="1" applyBorder="1" applyAlignment="1">
      <alignment horizontal="justify" vertical="center" wrapText="1"/>
    </xf>
    <xf numFmtId="0" fontId="1" fillId="9" borderId="2" xfId="0" applyFont="1" applyFill="1" applyBorder="1" applyAlignment="1">
      <alignment vertical="center" wrapText="1"/>
    </xf>
    <xf numFmtId="9" fontId="2" fillId="6" borderId="0" xfId="4" applyFont="1" applyFill="1" applyBorder="1" applyAlignment="1">
      <alignment horizontal="center" vertical="center" wrapText="1"/>
    </xf>
    <xf numFmtId="0" fontId="21" fillId="6" borderId="1" xfId="0" applyFont="1" applyFill="1" applyBorder="1" applyAlignment="1" applyProtection="1">
      <alignment horizontal="justify" vertical="center" wrapText="1"/>
      <protection locked="0"/>
    </xf>
    <xf numFmtId="0" fontId="1" fillId="7" borderId="12" xfId="0" applyFont="1" applyFill="1" applyBorder="1" applyAlignment="1">
      <alignment horizontal="center" vertical="center" wrapText="1"/>
    </xf>
    <xf numFmtId="9" fontId="25" fillId="6" borderId="5" xfId="4" applyFont="1" applyFill="1" applyBorder="1" applyAlignment="1" applyProtection="1">
      <alignment horizontal="center" vertical="center" wrapText="1"/>
      <protection locked="0"/>
    </xf>
    <xf numFmtId="9" fontId="2" fillId="6" borderId="5" xfId="4" applyFont="1" applyFill="1" applyBorder="1" applyAlignment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9" fontId="8" fillId="6" borderId="5" xfId="4" applyFont="1" applyFill="1" applyBorder="1" applyAlignment="1">
      <alignment horizontal="center" vertical="center" wrapText="1"/>
    </xf>
    <xf numFmtId="0" fontId="21" fillId="6" borderId="4" xfId="0" applyFont="1" applyFill="1" applyBorder="1" applyAlignment="1" applyProtection="1">
      <alignment horizontal="justify" vertical="center" wrapText="1"/>
      <protection locked="0"/>
    </xf>
    <xf numFmtId="0" fontId="21" fillId="6" borderId="14" xfId="0" applyFont="1" applyFill="1" applyBorder="1" applyAlignment="1" applyProtection="1">
      <alignment horizontal="justify" vertical="center" wrapText="1"/>
      <protection locked="0"/>
    </xf>
    <xf numFmtId="0" fontId="1" fillId="16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17" borderId="18" xfId="0" applyFont="1" applyFill="1" applyBorder="1" applyAlignment="1">
      <alignment horizontal="center"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/>
    <xf numFmtId="0" fontId="1" fillId="7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 applyProtection="1">
      <alignment horizontal="justify" vertical="center" wrapText="1"/>
      <protection locked="0"/>
    </xf>
    <xf numFmtId="0" fontId="21" fillId="6" borderId="22" xfId="0" applyFont="1" applyFill="1" applyBorder="1" applyAlignment="1" applyProtection="1">
      <alignment horizontal="justify" vertical="center" wrapText="1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 applyProtection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0" fontId="26" fillId="6" borderId="4" xfId="0" applyFont="1" applyFill="1" applyBorder="1" applyAlignment="1" applyProtection="1">
      <alignment horizontal="justify" vertical="center" wrapText="1"/>
      <protection locked="0"/>
    </xf>
    <xf numFmtId="0" fontId="21" fillId="6" borderId="4" xfId="0" applyFont="1" applyFill="1" applyBorder="1" applyAlignment="1">
      <alignment horizontal="justify" vertical="center" wrapText="1"/>
    </xf>
    <xf numFmtId="0" fontId="21" fillId="6" borderId="26" xfId="0" applyFont="1" applyFill="1" applyBorder="1" applyAlignment="1" applyProtection="1">
      <alignment horizontal="justify" vertical="center" wrapText="1"/>
      <protection locked="0"/>
    </xf>
    <xf numFmtId="0" fontId="27" fillId="0" borderId="21" xfId="0" applyFont="1" applyBorder="1" applyAlignment="1">
      <alignment horizontal="justify" vertical="center" wrapText="1"/>
    </xf>
    <xf numFmtId="9" fontId="21" fillId="6" borderId="4" xfId="4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justify" vertical="center" wrapText="1"/>
    </xf>
    <xf numFmtId="0" fontId="21" fillId="6" borderId="4" xfId="4" applyNumberFormat="1" applyFont="1" applyFill="1" applyBorder="1" applyAlignment="1">
      <alignment horizontal="justify" vertical="center" wrapText="1"/>
    </xf>
    <xf numFmtId="0" fontId="27" fillId="0" borderId="15" xfId="0" applyFont="1" applyBorder="1" applyAlignment="1">
      <alignment horizontal="justify" vertical="center" wrapText="1"/>
    </xf>
    <xf numFmtId="9" fontId="21" fillId="6" borderId="1" xfId="4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1" fillId="6" borderId="1" xfId="0" applyFont="1" applyFill="1" applyBorder="1" applyAlignment="1">
      <alignment horizontal="justify" vertical="center" wrapText="1"/>
    </xf>
    <xf numFmtId="0" fontId="21" fillId="6" borderId="1" xfId="4" applyNumberFormat="1" applyFont="1" applyFill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9" fontId="21" fillId="6" borderId="6" xfId="4" applyFont="1" applyFill="1" applyBorder="1" applyAlignment="1">
      <alignment horizontal="center" vertical="center" wrapText="1"/>
    </xf>
    <xf numFmtId="0" fontId="21" fillId="6" borderId="6" xfId="0" applyFont="1" applyFill="1" applyBorder="1" applyAlignment="1" applyProtection="1">
      <alignment horizontal="justify" vertical="center" wrapText="1"/>
      <protection locked="0"/>
    </xf>
    <xf numFmtId="0" fontId="27" fillId="0" borderId="6" xfId="0" applyFont="1" applyBorder="1" applyAlignment="1">
      <alignment horizontal="justify" vertical="center" wrapText="1"/>
    </xf>
    <xf numFmtId="0" fontId="21" fillId="6" borderId="6" xfId="0" applyFont="1" applyFill="1" applyBorder="1" applyAlignment="1">
      <alignment horizontal="justify" vertical="center" wrapText="1"/>
    </xf>
    <xf numFmtId="9" fontId="21" fillId="6" borderId="6" xfId="4" applyFont="1" applyFill="1" applyBorder="1" applyAlignment="1">
      <alignment horizontal="justify" vertical="center" wrapText="1"/>
    </xf>
    <xf numFmtId="9" fontId="21" fillId="6" borderId="6" xfId="4" applyNumberFormat="1" applyFont="1" applyFill="1" applyBorder="1" applyAlignment="1">
      <alignment horizontal="justify" vertical="center" wrapText="1"/>
    </xf>
    <xf numFmtId="9" fontId="21" fillId="6" borderId="6" xfId="0" applyNumberFormat="1" applyFont="1" applyFill="1" applyBorder="1" applyAlignment="1">
      <alignment horizontal="justify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justify" vertical="center" wrapText="1"/>
      <protection locked="0"/>
    </xf>
    <xf numFmtId="0" fontId="26" fillId="0" borderId="1" xfId="0" applyFont="1" applyFill="1" applyBorder="1" applyAlignment="1">
      <alignment horizontal="justify" vertical="center" wrapText="1"/>
    </xf>
    <xf numFmtId="9" fontId="26" fillId="0" borderId="1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9" fontId="26" fillId="0" borderId="1" xfId="0" applyNumberFormat="1" applyFont="1" applyFill="1" applyBorder="1" applyAlignment="1" applyProtection="1">
      <alignment horizontal="justify" vertical="center" wrapText="1"/>
      <protection locked="0"/>
    </xf>
    <xf numFmtId="9" fontId="26" fillId="0" borderId="1" xfId="4" applyFont="1" applyFill="1" applyBorder="1" applyAlignment="1">
      <alignment horizontal="justify" vertical="center" wrapText="1"/>
    </xf>
    <xf numFmtId="0" fontId="26" fillId="0" borderId="14" xfId="0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Fill="1" applyAlignment="1">
      <alignment horizontal="justify"/>
    </xf>
    <xf numFmtId="9" fontId="26" fillId="0" borderId="1" xfId="0" applyNumberFormat="1" applyFont="1" applyFill="1" applyBorder="1" applyAlignment="1">
      <alignment horizontal="justify" vertical="center" wrapText="1"/>
    </xf>
    <xf numFmtId="9" fontId="26" fillId="0" borderId="1" xfId="4" applyFont="1" applyFill="1" applyBorder="1" applyAlignment="1">
      <alignment horizontal="justify" vertical="center"/>
    </xf>
    <xf numFmtId="0" fontId="21" fillId="6" borderId="9" xfId="0" applyFont="1" applyFill="1" applyBorder="1" applyAlignment="1">
      <alignment horizontal="center" vertical="center" wrapText="1"/>
    </xf>
    <xf numFmtId="9" fontId="10" fillId="6" borderId="4" xfId="4" applyFont="1" applyFill="1" applyBorder="1" applyAlignment="1">
      <alignment horizontal="justify" vertical="center" wrapText="1"/>
    </xf>
    <xf numFmtId="0" fontId="21" fillId="6" borderId="27" xfId="0" applyFont="1" applyFill="1" applyBorder="1" applyAlignment="1" applyProtection="1">
      <alignment horizontal="justify" vertical="center" wrapText="1"/>
      <protection locked="0"/>
    </xf>
    <xf numFmtId="0" fontId="21" fillId="6" borderId="4" xfId="0" applyNumberFormat="1" applyFont="1" applyFill="1" applyBorder="1" applyAlignment="1" applyProtection="1">
      <alignment horizontal="justify" vertical="center" wrapText="1"/>
      <protection locked="0"/>
    </xf>
    <xf numFmtId="0" fontId="21" fillId="6" borderId="28" xfId="0" applyFont="1" applyFill="1" applyBorder="1" applyAlignment="1">
      <alignment horizontal="justify" vertical="center" wrapText="1"/>
    </xf>
    <xf numFmtId="0" fontId="21" fillId="6" borderId="5" xfId="0" applyFont="1" applyFill="1" applyBorder="1" applyAlignment="1">
      <alignment horizontal="justify" vertical="center" wrapText="1"/>
    </xf>
    <xf numFmtId="9" fontId="21" fillId="6" borderId="5" xfId="4" applyFont="1" applyFill="1" applyBorder="1" applyAlignment="1">
      <alignment horizontal="justify" vertical="center" wrapText="1"/>
    </xf>
    <xf numFmtId="9" fontId="10" fillId="6" borderId="5" xfId="4" applyFont="1" applyFill="1" applyBorder="1" applyAlignment="1" applyProtection="1">
      <alignment horizontal="justify" vertical="center" wrapText="1"/>
      <protection locked="0"/>
    </xf>
    <xf numFmtId="1" fontId="10" fillId="6" borderId="4" xfId="4" applyNumberFormat="1" applyFont="1" applyFill="1" applyBorder="1" applyAlignment="1">
      <alignment horizontal="center" vertical="center" wrapText="1"/>
    </xf>
    <xf numFmtId="9" fontId="10" fillId="6" borderId="4" xfId="4" applyFont="1" applyFill="1" applyBorder="1" applyAlignment="1">
      <alignment horizontal="center" vertical="center" wrapText="1"/>
    </xf>
    <xf numFmtId="0" fontId="21" fillId="6" borderId="24" xfId="0" applyFont="1" applyFill="1" applyBorder="1" applyAlignment="1" applyProtection="1">
      <alignment horizontal="justify" vertical="center" wrapText="1"/>
      <protection locked="0"/>
    </xf>
    <xf numFmtId="0" fontId="21" fillId="6" borderId="5" xfId="0" applyNumberFormat="1" applyFont="1" applyFill="1" applyBorder="1" applyAlignment="1" applyProtection="1">
      <alignment horizontal="justify" vertical="center" wrapText="1"/>
      <protection locked="0"/>
    </xf>
    <xf numFmtId="9" fontId="21" fillId="6" borderId="5" xfId="4" applyFont="1" applyFill="1" applyBorder="1" applyAlignment="1">
      <alignment horizontal="center" vertical="center" wrapText="1"/>
    </xf>
    <xf numFmtId="0" fontId="21" fillId="6" borderId="18" xfId="0" applyFont="1" applyFill="1" applyBorder="1" applyAlignment="1" applyProtection="1">
      <alignment horizontal="justify" vertical="center" wrapText="1"/>
      <protection locked="0"/>
    </xf>
    <xf numFmtId="9" fontId="21" fillId="6" borderId="9" xfId="0" applyNumberFormat="1" applyFont="1" applyFill="1" applyBorder="1" applyAlignment="1">
      <alignment horizontal="center" vertical="center" wrapText="1"/>
    </xf>
    <xf numFmtId="9" fontId="21" fillId="6" borderId="4" xfId="4" applyFont="1" applyFill="1" applyBorder="1" applyAlignment="1">
      <alignment horizontal="justify" vertical="center" wrapText="1"/>
    </xf>
    <xf numFmtId="0" fontId="21" fillId="6" borderId="12" xfId="0" applyFont="1" applyFill="1" applyBorder="1" applyAlignment="1" applyProtection="1">
      <alignment horizontal="justify" vertical="center" wrapText="1"/>
      <protection locked="0"/>
    </xf>
    <xf numFmtId="164" fontId="21" fillId="6" borderId="1" xfId="4" applyNumberFormat="1" applyFont="1" applyFill="1" applyBorder="1" applyAlignment="1" applyProtection="1">
      <alignment horizontal="justify" vertical="center" wrapText="1"/>
      <protection locked="0"/>
    </xf>
    <xf numFmtId="9" fontId="21" fillId="6" borderId="1" xfId="4" applyFont="1" applyFill="1" applyBorder="1" applyAlignment="1">
      <alignment horizontal="justify" vertical="center" wrapText="1"/>
    </xf>
    <xf numFmtId="0" fontId="26" fillId="6" borderId="9" xfId="0" applyFont="1" applyFill="1" applyBorder="1" applyAlignment="1">
      <alignment horizontal="center" vertical="center" wrapText="1"/>
    </xf>
    <xf numFmtId="9" fontId="26" fillId="6" borderId="4" xfId="4" applyFont="1" applyFill="1" applyBorder="1" applyAlignment="1">
      <alignment horizontal="justify" vertical="center" wrapText="1"/>
    </xf>
    <xf numFmtId="0" fontId="26" fillId="6" borderId="4" xfId="0" applyFont="1" applyFill="1" applyBorder="1" applyAlignment="1">
      <alignment horizontal="justify" vertical="center" wrapText="1"/>
    </xf>
    <xf numFmtId="0" fontId="26" fillId="6" borderId="28" xfId="0" applyFont="1" applyFill="1" applyBorder="1" applyAlignment="1">
      <alignment horizontal="justify" vertical="center" wrapText="1"/>
    </xf>
    <xf numFmtId="0" fontId="26" fillId="6" borderId="5" xfId="0" applyFont="1" applyFill="1" applyBorder="1" applyAlignment="1">
      <alignment horizontal="justify" vertical="center" wrapText="1"/>
    </xf>
    <xf numFmtId="9" fontId="26" fillId="6" borderId="5" xfId="4" applyFont="1" applyFill="1" applyBorder="1" applyAlignment="1" applyProtection="1">
      <alignment horizontal="justify" vertical="center" wrapText="1"/>
      <protection locked="0"/>
    </xf>
    <xf numFmtId="9" fontId="26" fillId="6" borderId="5" xfId="4" applyFont="1" applyFill="1" applyBorder="1" applyAlignment="1">
      <alignment horizontal="justify" vertical="center" wrapText="1"/>
    </xf>
    <xf numFmtId="9" fontId="15" fillId="6" borderId="5" xfId="4" applyFont="1" applyFill="1" applyBorder="1" applyAlignment="1">
      <alignment horizontal="center" vertical="center" wrapText="1"/>
    </xf>
    <xf numFmtId="9" fontId="26" fillId="6" borderId="4" xfId="0" applyNumberFormat="1" applyFont="1" applyFill="1" applyBorder="1" applyAlignment="1">
      <alignment horizontal="justify" vertical="center" wrapText="1"/>
    </xf>
    <xf numFmtId="9" fontId="26" fillId="6" borderId="9" xfId="4" applyFont="1" applyFill="1" applyBorder="1" applyAlignment="1">
      <alignment horizontal="center" vertical="center" wrapText="1"/>
    </xf>
    <xf numFmtId="9" fontId="26" fillId="6" borderId="9" xfId="0" applyNumberFormat="1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6" borderId="4" xfId="4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top" wrapText="1"/>
    </xf>
    <xf numFmtId="0" fontId="17" fillId="6" borderId="0" xfId="0" applyFont="1" applyFill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1" fillId="6" borderId="4" xfId="4" applyNumberFormat="1" applyFont="1" applyFill="1" applyBorder="1" applyAlignment="1">
      <alignment horizontal="center" vertical="center" wrapText="1"/>
    </xf>
    <xf numFmtId="0" fontId="21" fillId="6" borderId="4" xfId="4" applyNumberFormat="1" applyFont="1" applyFill="1" applyBorder="1" applyAlignment="1" applyProtection="1">
      <alignment horizontal="center" vertical="center" wrapText="1"/>
      <protection locked="0"/>
    </xf>
    <xf numFmtId="9" fontId="21" fillId="6" borderId="1" xfId="4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4" applyFont="1" applyFill="1" applyBorder="1" applyAlignment="1" applyProtection="1">
      <alignment horizontal="center" vertical="center" wrapText="1"/>
      <protection locked="0"/>
    </xf>
    <xf numFmtId="9" fontId="11" fillId="6" borderId="27" xfId="4" applyFont="1" applyFill="1" applyBorder="1" applyAlignment="1">
      <alignment horizontal="center" vertical="center" wrapText="1"/>
    </xf>
    <xf numFmtId="9" fontId="28" fillId="6" borderId="27" xfId="4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justify" vertical="center"/>
    </xf>
    <xf numFmtId="10" fontId="33" fillId="6" borderId="5" xfId="4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right" vertical="center" wrapText="1"/>
    </xf>
    <xf numFmtId="9" fontId="2" fillId="6" borderId="24" xfId="4" applyFont="1" applyFill="1" applyBorder="1" applyAlignment="1" applyProtection="1">
      <alignment horizontal="center" vertical="center" wrapText="1"/>
      <protection locked="0"/>
    </xf>
    <xf numFmtId="9" fontId="2" fillId="6" borderId="10" xfId="4" applyFont="1" applyFill="1" applyBorder="1" applyAlignment="1" applyProtection="1">
      <alignment horizontal="center" vertical="center" wrapText="1"/>
      <protection locked="0"/>
    </xf>
    <xf numFmtId="0" fontId="29" fillId="20" borderId="24" xfId="0" applyFont="1" applyFill="1" applyBorder="1" applyAlignment="1" applyProtection="1">
      <alignment horizontal="center" vertical="center" wrapText="1"/>
      <protection locked="0"/>
    </xf>
    <xf numFmtId="0" fontId="29" fillId="20" borderId="29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30" fillId="21" borderId="29" xfId="0" applyFont="1" applyFill="1" applyBorder="1" applyAlignment="1" applyProtection="1">
      <alignment horizontal="center" vertical="center" wrapText="1"/>
      <protection locked="0"/>
    </xf>
    <xf numFmtId="0" fontId="30" fillId="21" borderId="10" xfId="0" applyFont="1" applyFill="1" applyBorder="1" applyAlignment="1" applyProtection="1">
      <alignment horizontal="center" vertical="center" wrapText="1"/>
      <protection locked="0"/>
    </xf>
    <xf numFmtId="0" fontId="30" fillId="18" borderId="29" xfId="0" applyFont="1" applyFill="1" applyBorder="1" applyAlignment="1" applyProtection="1">
      <alignment horizontal="center" vertical="center" wrapText="1"/>
      <protection locked="0"/>
    </xf>
    <xf numFmtId="0" fontId="30" fillId="18" borderId="10" xfId="0" applyFont="1" applyFill="1" applyBorder="1" applyAlignment="1" applyProtection="1">
      <alignment horizontal="center" vertical="center" wrapText="1"/>
      <protection locked="0"/>
    </xf>
    <xf numFmtId="0" fontId="30" fillId="12" borderId="29" xfId="0" applyFont="1" applyFill="1" applyBorder="1" applyAlignment="1" applyProtection="1">
      <alignment horizontal="center" vertical="center" wrapText="1"/>
      <protection locked="0"/>
    </xf>
    <xf numFmtId="0" fontId="30" fillId="12" borderId="10" xfId="0" applyFont="1" applyFill="1" applyBorder="1" applyAlignment="1" applyProtection="1">
      <alignment horizontal="center" vertical="center" wrapText="1"/>
      <protection locked="0"/>
    </xf>
    <xf numFmtId="0" fontId="31" fillId="18" borderId="24" xfId="0" applyFont="1" applyFill="1" applyBorder="1" applyAlignment="1" applyProtection="1">
      <alignment horizontal="center" vertical="center" wrapText="1"/>
      <protection locked="0"/>
    </xf>
    <xf numFmtId="0" fontId="31" fillId="18" borderId="29" xfId="0" applyFont="1" applyFill="1" applyBorder="1" applyAlignment="1" applyProtection="1">
      <alignment horizontal="center" vertical="center" wrapText="1"/>
      <protection locked="0"/>
    </xf>
    <xf numFmtId="0" fontId="31" fillId="18" borderId="10" xfId="0" applyFont="1" applyFill="1" applyBorder="1" applyAlignment="1" applyProtection="1">
      <alignment horizontal="center" vertical="center" wrapText="1"/>
      <protection locked="0"/>
    </xf>
    <xf numFmtId="0" fontId="21" fillId="6" borderId="24" xfId="0" applyFont="1" applyFill="1" applyBorder="1" applyAlignment="1" applyProtection="1">
      <alignment horizontal="center" vertical="center" wrapText="1"/>
      <protection locked="0"/>
    </xf>
    <xf numFmtId="0" fontId="21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24" xfId="0" applyFont="1" applyFill="1" applyBorder="1" applyAlignment="1" applyProtection="1">
      <alignment horizontal="center" vertical="center" wrapText="1"/>
      <protection locked="0"/>
    </xf>
    <xf numFmtId="0" fontId="18" fillId="6" borderId="29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" fillId="16" borderId="31" xfId="0" applyFont="1" applyFill="1" applyBorder="1" applyAlignment="1">
      <alignment horizontal="center" vertical="center" wrapText="1"/>
    </xf>
    <xf numFmtId="0" fontId="4" fillId="16" borderId="32" xfId="0" applyFont="1" applyFill="1" applyBorder="1" applyAlignment="1">
      <alignment horizontal="center" vertical="center" wrapText="1"/>
    </xf>
    <xf numFmtId="0" fontId="4" fillId="16" borderId="33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9" fillId="19" borderId="21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26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4" fillId="6" borderId="1" xfId="0" applyFont="1" applyFill="1" applyBorder="1" applyAlignment="1">
      <alignment horizontal="center" vertical="top" wrapText="1"/>
    </xf>
    <xf numFmtId="0" fontId="32" fillId="11" borderId="34" xfId="0" applyFont="1" applyFill="1" applyBorder="1" applyAlignment="1">
      <alignment horizontal="center" vertical="center"/>
    </xf>
    <xf numFmtId="0" fontId="32" fillId="11" borderId="35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22" fontId="32" fillId="22" borderId="31" xfId="0" applyNumberFormat="1" applyFont="1" applyFill="1" applyBorder="1" applyAlignment="1">
      <alignment horizontal="center" vertical="center"/>
    </xf>
    <xf numFmtId="22" fontId="32" fillId="22" borderId="32" xfId="0" applyNumberFormat="1" applyFont="1" applyFill="1" applyBorder="1" applyAlignment="1">
      <alignment horizontal="center" vertical="center"/>
    </xf>
    <xf numFmtId="22" fontId="32" fillId="22" borderId="9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justify" vertical="center" wrapText="1"/>
    </xf>
    <xf numFmtId="0" fontId="10" fillId="6" borderId="36" xfId="0" applyFont="1" applyFill="1" applyBorder="1" applyAlignment="1">
      <alignment horizontal="center" vertical="center" wrapText="1"/>
    </xf>
    <xf numFmtId="14" fontId="10" fillId="6" borderId="36" xfId="0" applyNumberFormat="1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4" fontId="10" fillId="6" borderId="2" xfId="0" applyNumberFormat="1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2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3" name="AutoShape 38" descr="Resultado de imagen para boton agregar icono">
          <a:extLst>
            <a:ext uri="{FF2B5EF4-FFF2-40B4-BE49-F238E27FC236}">
              <a16:creationId xmlns:a16="http://schemas.microsoft.com/office/drawing/2014/main" id="{D9D00DA0-0759-4CD8-A2E5-192FFE31DD83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4" name="AutoShape 39" descr="Resultado de imagen para boton agregar icono">
          <a:extLst>
            <a:ext uri="{FF2B5EF4-FFF2-40B4-BE49-F238E27FC236}">
              <a16:creationId xmlns:a16="http://schemas.microsoft.com/office/drawing/2014/main" id="{6DF90B8A-7546-4667-8AD3-103BDDD2A021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5" name="AutoShape 40" descr="Resultado de imagen para boton agregar icono">
          <a:extLst>
            <a:ext uri="{FF2B5EF4-FFF2-40B4-BE49-F238E27FC236}">
              <a16:creationId xmlns:a16="http://schemas.microsoft.com/office/drawing/2014/main" id="{1AB05550-7460-45F0-8BCB-3A2F52064419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6" name="AutoShape 42" descr="Z">
          <a:extLst>
            <a:ext uri="{FF2B5EF4-FFF2-40B4-BE49-F238E27FC236}">
              <a16:creationId xmlns:a16="http://schemas.microsoft.com/office/drawing/2014/main" id="{87B2235E-F18D-434C-9986-0C487FE7E51A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showGridLines="0" tabSelected="1" topLeftCell="W23" zoomScale="55" zoomScaleNormal="55" workbookViewId="0">
      <selection activeCell="AL25" sqref="AL25"/>
    </sheetView>
  </sheetViews>
  <sheetFormatPr defaultColWidth="0" defaultRowHeight="15" zeroHeight="1"/>
  <cols>
    <col min="1" max="1" width="8.85546875" style="20" customWidth="1"/>
    <col min="2" max="2" width="41.42578125" customWidth="1"/>
    <col min="3" max="3" width="69.5703125" customWidth="1"/>
    <col min="4" max="4" width="63.140625" customWidth="1"/>
    <col min="5" max="5" width="29.140625" customWidth="1"/>
    <col min="6" max="6" width="18.85546875" customWidth="1"/>
    <col min="7" max="7" width="33.85546875" customWidth="1"/>
    <col min="8" max="8" width="41" customWidth="1"/>
    <col min="9" max="9" width="54.28515625" customWidth="1"/>
    <col min="10" max="10" width="18.85546875" customWidth="1"/>
    <col min="11" max="11" width="28" customWidth="1"/>
    <col min="12" max="15" width="11.42578125" customWidth="1"/>
    <col min="16" max="16" width="24.5703125" customWidth="1"/>
    <col min="17" max="17" width="20" customWidth="1"/>
    <col min="18" max="18" width="27.28515625" customWidth="1"/>
    <col min="19" max="19" width="19.5703125" customWidth="1"/>
    <col min="20" max="20" width="46.28515625" customWidth="1"/>
    <col min="21" max="21" width="17.140625" customWidth="1"/>
    <col min="22" max="22" width="18.85546875" style="20" customWidth="1"/>
    <col min="23" max="23" width="14.140625" style="20" customWidth="1"/>
    <col min="24" max="24" width="18.42578125" style="20" customWidth="1"/>
    <col min="25" max="25" width="52.85546875" customWidth="1"/>
    <col min="26" max="26" width="17.7109375" customWidth="1"/>
    <col min="27" max="27" width="19.7109375" style="21" customWidth="1"/>
    <col min="28" max="29" width="16.42578125" style="21" customWidth="1"/>
    <col min="30" max="30" width="63" customWidth="1"/>
    <col min="31" max="31" width="37.7109375" customWidth="1"/>
    <col min="32" max="34" width="11.42578125" customWidth="1"/>
    <col min="35" max="35" width="29.85546875" customWidth="1"/>
    <col min="36" max="38" width="11.42578125" customWidth="1"/>
    <col min="39" max="39" width="14.85546875" customWidth="1"/>
    <col min="40" max="40" width="14.5703125" customWidth="1"/>
    <col min="41" max="41" width="20.7109375" customWidth="1"/>
    <col min="42" max="42" width="23" customWidth="1"/>
    <col min="43" max="43" width="19.140625" customWidth="1"/>
    <col min="44" max="44" width="31.42578125" customWidth="1"/>
    <col min="45" max="45" width="18.42578125" customWidth="1"/>
    <col min="46" max="46" width="19.85546875" customWidth="1"/>
    <col min="47" max="47" width="11.42578125" customWidth="1"/>
  </cols>
  <sheetData>
    <row r="1" spans="1:46" ht="40.5" customHeight="1">
      <c r="A1" s="259" t="s">
        <v>0</v>
      </c>
      <c r="B1" s="260"/>
      <c r="C1" s="260"/>
      <c r="D1" s="260"/>
      <c r="E1" s="260"/>
      <c r="F1" s="260"/>
      <c r="G1" s="260"/>
      <c r="H1" s="260"/>
      <c r="I1" s="26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46" ht="40.5" customHeight="1" thickBot="1">
      <c r="A2" s="256" t="s">
        <v>1</v>
      </c>
      <c r="B2" s="257"/>
      <c r="C2" s="257"/>
      <c r="D2" s="257"/>
      <c r="E2" s="257"/>
      <c r="F2" s="257"/>
      <c r="G2" s="257"/>
      <c r="H2" s="257"/>
      <c r="I2" s="258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46" ht="32.25" customHeight="1">
      <c r="A3" s="226" t="s">
        <v>2</v>
      </c>
      <c r="B3" s="227"/>
      <c r="C3" s="71">
        <v>2019</v>
      </c>
      <c r="D3" s="233" t="s">
        <v>3</v>
      </c>
      <c r="E3" s="234"/>
      <c r="F3" s="234"/>
      <c r="G3" s="234"/>
      <c r="H3" s="234"/>
      <c r="I3" s="235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153"/>
      <c r="AB3" s="153"/>
      <c r="AC3" s="15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43.5" customHeight="1">
      <c r="A4" s="226" t="s">
        <v>4</v>
      </c>
      <c r="B4" s="227"/>
      <c r="C4" s="71" t="s">
        <v>5</v>
      </c>
      <c r="D4" s="70" t="s">
        <v>6</v>
      </c>
      <c r="E4" s="175" t="s">
        <v>7</v>
      </c>
      <c r="F4" s="236" t="s">
        <v>8</v>
      </c>
      <c r="G4" s="236"/>
      <c r="H4" s="236"/>
      <c r="I4" s="237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153"/>
      <c r="AB4" s="153"/>
      <c r="AC4" s="15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66" customHeight="1">
      <c r="A5" s="226" t="s">
        <v>9</v>
      </c>
      <c r="B5" s="227"/>
      <c r="C5" s="71" t="s">
        <v>10</v>
      </c>
      <c r="D5" s="176">
        <v>1</v>
      </c>
      <c r="E5" s="82">
        <v>43454</v>
      </c>
      <c r="F5" s="238" t="s">
        <v>11</v>
      </c>
      <c r="G5" s="238"/>
      <c r="H5" s="238"/>
      <c r="I5" s="238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53"/>
      <c r="AB5" s="153"/>
      <c r="AC5" s="153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8.25" customHeight="1">
      <c r="A6" s="226" t="s">
        <v>12</v>
      </c>
      <c r="B6" s="227"/>
      <c r="C6" s="71" t="s">
        <v>13</v>
      </c>
      <c r="D6" s="176">
        <v>2</v>
      </c>
      <c r="E6" s="82">
        <v>43552</v>
      </c>
      <c r="F6" s="238" t="s">
        <v>14</v>
      </c>
      <c r="G6" s="238"/>
      <c r="H6" s="238"/>
      <c r="I6" s="238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52"/>
      <c r="AB6" s="152"/>
      <c r="AC6" s="15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"/>
      <c r="AQ6" s="22"/>
      <c r="AR6" s="22"/>
      <c r="AS6" s="22"/>
      <c r="AT6" s="22"/>
    </row>
    <row r="7" spans="1:46" ht="92.25" customHeight="1" thickBot="1">
      <c r="A7" s="262" t="s">
        <v>15</v>
      </c>
      <c r="B7" s="263"/>
      <c r="C7" s="83" t="s">
        <v>16</v>
      </c>
      <c r="D7" s="176">
        <v>3</v>
      </c>
      <c r="E7" s="82">
        <v>43578</v>
      </c>
      <c r="F7" s="239" t="s">
        <v>17</v>
      </c>
      <c r="G7" s="239"/>
      <c r="H7" s="239"/>
      <c r="I7" s="23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</row>
    <row r="8" spans="1:46" ht="130.5" customHeight="1">
      <c r="A8" s="79"/>
      <c r="B8" s="2"/>
      <c r="C8" s="2"/>
      <c r="D8" s="274">
        <v>4</v>
      </c>
      <c r="E8" s="275">
        <v>43675</v>
      </c>
      <c r="F8" s="276" t="s">
        <v>18</v>
      </c>
      <c r="G8" s="277"/>
      <c r="H8" s="277"/>
      <c r="I8" s="27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</row>
    <row r="9" spans="1:46" ht="130.5" customHeight="1">
      <c r="A9" s="80"/>
      <c r="B9" s="2"/>
      <c r="C9" s="2"/>
      <c r="D9" s="271">
        <v>5</v>
      </c>
      <c r="E9" s="272">
        <v>43717</v>
      </c>
      <c r="F9" s="273" t="s">
        <v>19</v>
      </c>
      <c r="G9" s="273"/>
      <c r="H9" s="273"/>
      <c r="I9" s="27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</row>
    <row r="10" spans="1:46">
      <c r="A10" s="80"/>
      <c r="B10" s="2"/>
      <c r="C10" s="2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163"/>
      <c r="U10" s="10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</row>
    <row r="11" spans="1:46">
      <c r="A11" s="3"/>
      <c r="B11" s="1"/>
      <c r="C11" s="1"/>
      <c r="D11" s="240"/>
      <c r="E11" s="240"/>
      <c r="F11" s="240"/>
      <c r="G11" s="240"/>
      <c r="H11" s="240"/>
      <c r="I11" s="240"/>
      <c r="J11" s="240"/>
      <c r="K11" s="240"/>
      <c r="L11" s="209"/>
      <c r="M11" s="209"/>
      <c r="N11" s="209"/>
      <c r="O11" s="209"/>
      <c r="P11" s="165"/>
      <c r="Q11" s="165"/>
      <c r="R11" s="165"/>
      <c r="S11" s="165"/>
      <c r="T11" s="165"/>
      <c r="U11" s="165"/>
      <c r="V11" s="209"/>
      <c r="W11" s="209"/>
      <c r="X11" s="167"/>
      <c r="Y11" s="167"/>
      <c r="Z11" s="167"/>
      <c r="AA11" s="209"/>
      <c r="AB11" s="209"/>
      <c r="AC11" s="167"/>
      <c r="AD11" s="167"/>
      <c r="AE11" s="167"/>
      <c r="AF11" s="209"/>
      <c r="AG11" s="209"/>
      <c r="AH11" s="167"/>
      <c r="AI11" s="167"/>
      <c r="AJ11" s="167"/>
      <c r="AK11" s="209"/>
      <c r="AL11" s="209"/>
      <c r="AM11" s="167"/>
      <c r="AN11" s="167"/>
      <c r="AO11" s="167"/>
      <c r="AP11" s="209"/>
      <c r="AQ11" s="209"/>
      <c r="AR11" s="209"/>
      <c r="AS11" s="167"/>
      <c r="AT11" s="167"/>
    </row>
    <row r="12" spans="1:46" ht="15.75" thickBot="1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</row>
    <row r="13" spans="1:46" ht="15" customHeight="1">
      <c r="A13" s="241" t="s">
        <v>20</v>
      </c>
      <c r="B13" s="242"/>
      <c r="C13" s="242"/>
      <c r="D13" s="245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9" t="s">
        <v>21</v>
      </c>
      <c r="W13" s="215"/>
      <c r="X13" s="215"/>
      <c r="Y13" s="215"/>
      <c r="Z13" s="216"/>
      <c r="AA13" s="218" t="s">
        <v>21</v>
      </c>
      <c r="AB13" s="219"/>
      <c r="AC13" s="219"/>
      <c r="AD13" s="219"/>
      <c r="AE13" s="220"/>
      <c r="AF13" s="214" t="s">
        <v>21</v>
      </c>
      <c r="AG13" s="215"/>
      <c r="AH13" s="215"/>
      <c r="AI13" s="215"/>
      <c r="AJ13" s="216"/>
      <c r="AK13" s="228" t="s">
        <v>21</v>
      </c>
      <c r="AL13" s="229"/>
      <c r="AM13" s="229"/>
      <c r="AN13" s="229"/>
      <c r="AO13" s="230"/>
      <c r="AP13" s="211" t="s">
        <v>21</v>
      </c>
      <c r="AQ13" s="212"/>
      <c r="AR13" s="212"/>
      <c r="AS13" s="212"/>
      <c r="AT13" s="213"/>
    </row>
    <row r="14" spans="1:46">
      <c r="A14" s="243"/>
      <c r="B14" s="244"/>
      <c r="C14" s="244"/>
      <c r="D14" s="247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01" t="s">
        <v>22</v>
      </c>
      <c r="W14" s="201"/>
      <c r="X14" s="201"/>
      <c r="Y14" s="201"/>
      <c r="Z14" s="202"/>
      <c r="AA14" s="224" t="s">
        <v>23</v>
      </c>
      <c r="AB14" s="224"/>
      <c r="AC14" s="224"/>
      <c r="AD14" s="224"/>
      <c r="AE14" s="225"/>
      <c r="AF14" s="201" t="s">
        <v>24</v>
      </c>
      <c r="AG14" s="201"/>
      <c r="AH14" s="201"/>
      <c r="AI14" s="201"/>
      <c r="AJ14" s="202"/>
      <c r="AK14" s="203" t="s">
        <v>25</v>
      </c>
      <c r="AL14" s="203"/>
      <c r="AM14" s="203"/>
      <c r="AN14" s="203"/>
      <c r="AO14" s="204"/>
      <c r="AP14" s="266" t="s">
        <v>26</v>
      </c>
      <c r="AQ14" s="267"/>
      <c r="AR14" s="267"/>
      <c r="AS14" s="267"/>
      <c r="AT14" s="268"/>
    </row>
    <row r="15" spans="1:46" ht="15" customHeight="1">
      <c r="A15" s="177"/>
      <c r="B15" s="178"/>
      <c r="C15" s="178"/>
      <c r="D15" s="250" t="s">
        <v>27</v>
      </c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2"/>
      <c r="T15" s="179"/>
      <c r="U15" s="179"/>
      <c r="V15" s="205"/>
      <c r="W15" s="205"/>
      <c r="X15" s="265" t="s">
        <v>28</v>
      </c>
      <c r="Y15" s="205" t="s">
        <v>29</v>
      </c>
      <c r="Z15" s="208" t="s">
        <v>30</v>
      </c>
      <c r="AA15" s="222"/>
      <c r="AB15" s="222"/>
      <c r="AC15" s="222" t="s">
        <v>28</v>
      </c>
      <c r="AD15" s="222" t="s">
        <v>29</v>
      </c>
      <c r="AE15" s="221" t="s">
        <v>30</v>
      </c>
      <c r="AF15" s="205"/>
      <c r="AG15" s="205"/>
      <c r="AH15" s="205" t="s">
        <v>28</v>
      </c>
      <c r="AI15" s="205" t="s">
        <v>29</v>
      </c>
      <c r="AJ15" s="208" t="s">
        <v>30</v>
      </c>
      <c r="AK15" s="231"/>
      <c r="AL15" s="231"/>
      <c r="AM15" s="231" t="s">
        <v>28</v>
      </c>
      <c r="AN15" s="231" t="s">
        <v>29</v>
      </c>
      <c r="AO15" s="232" t="s">
        <v>30</v>
      </c>
      <c r="AP15" s="206" t="s">
        <v>31</v>
      </c>
      <c r="AQ15" s="207"/>
      <c r="AR15" s="207"/>
      <c r="AS15" s="207" t="s">
        <v>28</v>
      </c>
      <c r="AT15" s="269" t="s">
        <v>32</v>
      </c>
    </row>
    <row r="16" spans="1:46" ht="45.75" customHeight="1">
      <c r="A16" s="59" t="s">
        <v>33</v>
      </c>
      <c r="B16" s="9" t="s">
        <v>34</v>
      </c>
      <c r="C16" s="9" t="s">
        <v>35</v>
      </c>
      <c r="D16" s="61" t="s">
        <v>36</v>
      </c>
      <c r="E16" s="4" t="s">
        <v>37</v>
      </c>
      <c r="F16" s="4" t="s">
        <v>38</v>
      </c>
      <c r="G16" s="4" t="s">
        <v>39</v>
      </c>
      <c r="H16" s="4" t="s">
        <v>40</v>
      </c>
      <c r="I16" s="4" t="s">
        <v>41</v>
      </c>
      <c r="J16" s="4" t="s">
        <v>42</v>
      </c>
      <c r="K16" s="4" t="s">
        <v>43</v>
      </c>
      <c r="L16" s="4" t="s">
        <v>44</v>
      </c>
      <c r="M16" s="4" t="s">
        <v>45</v>
      </c>
      <c r="N16" s="4" t="s">
        <v>46</v>
      </c>
      <c r="O16" s="4" t="s">
        <v>47</v>
      </c>
      <c r="P16" s="4" t="s">
        <v>48</v>
      </c>
      <c r="Q16" s="4" t="s">
        <v>49</v>
      </c>
      <c r="R16" s="4" t="s">
        <v>50</v>
      </c>
      <c r="S16" s="4" t="s">
        <v>51</v>
      </c>
      <c r="T16" s="4" t="s">
        <v>52</v>
      </c>
      <c r="U16" s="49" t="s">
        <v>53</v>
      </c>
      <c r="V16" s="168" t="s">
        <v>54</v>
      </c>
      <c r="W16" s="168" t="s">
        <v>55</v>
      </c>
      <c r="X16" s="265"/>
      <c r="Y16" s="205"/>
      <c r="Z16" s="208"/>
      <c r="AA16" s="169" t="s">
        <v>54</v>
      </c>
      <c r="AB16" s="169" t="s">
        <v>55</v>
      </c>
      <c r="AC16" s="222"/>
      <c r="AD16" s="222"/>
      <c r="AE16" s="221"/>
      <c r="AF16" s="168" t="s">
        <v>54</v>
      </c>
      <c r="AG16" s="168" t="s">
        <v>55</v>
      </c>
      <c r="AH16" s="205"/>
      <c r="AI16" s="205"/>
      <c r="AJ16" s="208"/>
      <c r="AK16" s="174" t="s">
        <v>54</v>
      </c>
      <c r="AL16" s="174" t="s">
        <v>55</v>
      </c>
      <c r="AM16" s="231"/>
      <c r="AN16" s="231"/>
      <c r="AO16" s="232"/>
      <c r="AP16" s="180" t="s">
        <v>39</v>
      </c>
      <c r="AQ16" s="166" t="s">
        <v>54</v>
      </c>
      <c r="AR16" s="166" t="s">
        <v>55</v>
      </c>
      <c r="AS16" s="207"/>
      <c r="AT16" s="269"/>
    </row>
    <row r="17" spans="1:46" ht="15.75" thickBot="1">
      <c r="A17" s="60"/>
      <c r="B17" s="46"/>
      <c r="C17" s="46"/>
      <c r="D17" s="72" t="s">
        <v>56</v>
      </c>
      <c r="E17" s="73"/>
      <c r="F17" s="73" t="s">
        <v>56</v>
      </c>
      <c r="G17" s="73" t="s">
        <v>56</v>
      </c>
      <c r="H17" s="73" t="s">
        <v>56</v>
      </c>
      <c r="I17" s="73" t="s">
        <v>56</v>
      </c>
      <c r="J17" s="73" t="s">
        <v>56</v>
      </c>
      <c r="K17" s="73" t="s">
        <v>56</v>
      </c>
      <c r="L17" s="74" t="s">
        <v>56</v>
      </c>
      <c r="M17" s="74" t="s">
        <v>56</v>
      </c>
      <c r="N17" s="74" t="s">
        <v>56</v>
      </c>
      <c r="O17" s="74" t="s">
        <v>56</v>
      </c>
      <c r="P17" s="73" t="s">
        <v>56</v>
      </c>
      <c r="Q17" s="73" t="s">
        <v>56</v>
      </c>
      <c r="R17" s="73" t="s">
        <v>56</v>
      </c>
      <c r="S17" s="73" t="s">
        <v>56</v>
      </c>
      <c r="T17" s="75"/>
      <c r="U17" s="75"/>
      <c r="V17" s="56" t="s">
        <v>56</v>
      </c>
      <c r="W17" s="56"/>
      <c r="X17" s="57" t="s">
        <v>56</v>
      </c>
      <c r="Y17" s="56" t="s">
        <v>56</v>
      </c>
      <c r="Z17" s="62" t="s">
        <v>56</v>
      </c>
      <c r="AA17" s="5" t="s">
        <v>56</v>
      </c>
      <c r="AB17" s="5" t="s">
        <v>56</v>
      </c>
      <c r="AC17" s="5" t="s">
        <v>56</v>
      </c>
      <c r="AD17" s="5" t="s">
        <v>56</v>
      </c>
      <c r="AE17" s="63" t="s">
        <v>56</v>
      </c>
      <c r="AF17" s="65" t="s">
        <v>56</v>
      </c>
      <c r="AG17" s="65" t="s">
        <v>56</v>
      </c>
      <c r="AH17" s="65"/>
      <c r="AI17" s="65" t="s">
        <v>56</v>
      </c>
      <c r="AJ17" s="66" t="s">
        <v>56</v>
      </c>
      <c r="AK17" s="58" t="s">
        <v>56</v>
      </c>
      <c r="AL17" s="58" t="s">
        <v>56</v>
      </c>
      <c r="AM17" s="58" t="s">
        <v>56</v>
      </c>
      <c r="AN17" s="58" t="s">
        <v>56</v>
      </c>
      <c r="AO17" s="64" t="s">
        <v>56</v>
      </c>
      <c r="AP17" s="67" t="s">
        <v>56</v>
      </c>
      <c r="AQ17" s="68"/>
      <c r="AR17" s="68" t="s">
        <v>56</v>
      </c>
      <c r="AS17" s="68" t="s">
        <v>56</v>
      </c>
      <c r="AT17" s="69" t="s">
        <v>56</v>
      </c>
    </row>
    <row r="18" spans="1:46" s="23" customFormat="1" ht="307.5" customHeight="1" thickBot="1">
      <c r="A18" s="76">
        <v>1</v>
      </c>
      <c r="B18" s="86" t="s">
        <v>57</v>
      </c>
      <c r="C18" s="87" t="s">
        <v>58</v>
      </c>
      <c r="D18" s="88" t="s">
        <v>59</v>
      </c>
      <c r="E18" s="89">
        <v>0.3</v>
      </c>
      <c r="F18" s="54" t="s">
        <v>60</v>
      </c>
      <c r="G18" s="90" t="s">
        <v>61</v>
      </c>
      <c r="H18" s="90" t="s">
        <v>62</v>
      </c>
      <c r="I18" s="86" t="s">
        <v>63</v>
      </c>
      <c r="J18" s="86" t="s">
        <v>64</v>
      </c>
      <c r="K18" s="90" t="s">
        <v>65</v>
      </c>
      <c r="L18" s="91">
        <v>0</v>
      </c>
      <c r="M18" s="91">
        <v>102</v>
      </c>
      <c r="N18" s="91">
        <v>0</v>
      </c>
      <c r="O18" s="91">
        <v>28</v>
      </c>
      <c r="P18" s="86">
        <v>130</v>
      </c>
      <c r="Q18" s="86" t="s">
        <v>66</v>
      </c>
      <c r="R18" s="90" t="s">
        <v>67</v>
      </c>
      <c r="S18" s="90" t="s">
        <v>5</v>
      </c>
      <c r="T18" s="90" t="s">
        <v>68</v>
      </c>
      <c r="U18" s="87"/>
      <c r="V18" s="118">
        <v>0</v>
      </c>
      <c r="W18" s="118">
        <v>0</v>
      </c>
      <c r="X18" s="127" t="s">
        <v>69</v>
      </c>
      <c r="Y18" s="119" t="s">
        <v>69</v>
      </c>
      <c r="Z18" s="119" t="s">
        <v>69</v>
      </c>
      <c r="AA18" s="154">
        <f>M18</f>
        <v>102</v>
      </c>
      <c r="AB18" s="155">
        <v>103</v>
      </c>
      <c r="AC18" s="158">
        <v>1</v>
      </c>
      <c r="AD18" s="54" t="s">
        <v>70</v>
      </c>
      <c r="AE18" s="87" t="s">
        <v>71</v>
      </c>
      <c r="AF18" s="86">
        <f>N18</f>
        <v>0</v>
      </c>
      <c r="AG18" s="54"/>
      <c r="AH18" s="119" t="e">
        <f>AG18/AF18</f>
        <v>#DIV/0!</v>
      </c>
      <c r="AI18" s="54"/>
      <c r="AJ18" s="120"/>
      <c r="AK18" s="86">
        <f>O18</f>
        <v>28</v>
      </c>
      <c r="AL18" s="121"/>
      <c r="AM18" s="119">
        <f>AL18/AK18</f>
        <v>0</v>
      </c>
      <c r="AN18" s="54"/>
      <c r="AO18" s="87"/>
      <c r="AP18" s="122" t="str">
        <f>G18</f>
        <v>Número de líderes sociales formados y sensibilizados</v>
      </c>
      <c r="AQ18" s="123">
        <f>P18</f>
        <v>130</v>
      </c>
      <c r="AR18" s="124"/>
      <c r="AS18" s="125">
        <f>AR18/AQ18</f>
        <v>0</v>
      </c>
      <c r="AT18" s="78"/>
    </row>
    <row r="19" spans="1:46" s="23" customFormat="1" ht="408.75" customHeight="1" thickBot="1">
      <c r="A19" s="76">
        <v>1</v>
      </c>
      <c r="B19" s="86" t="s">
        <v>57</v>
      </c>
      <c r="C19" s="87" t="s">
        <v>58</v>
      </c>
      <c r="D19" s="92" t="s">
        <v>72</v>
      </c>
      <c r="E19" s="93">
        <v>0.2</v>
      </c>
      <c r="F19" s="48" t="s">
        <v>60</v>
      </c>
      <c r="G19" s="94" t="s">
        <v>73</v>
      </c>
      <c r="H19" s="94" t="s">
        <v>74</v>
      </c>
      <c r="I19" s="95" t="s">
        <v>63</v>
      </c>
      <c r="J19" s="95" t="s">
        <v>64</v>
      </c>
      <c r="K19" s="94" t="s">
        <v>73</v>
      </c>
      <c r="L19" s="96">
        <v>20</v>
      </c>
      <c r="M19" s="96">
        <v>0</v>
      </c>
      <c r="N19" s="96">
        <v>0</v>
      </c>
      <c r="O19" s="96">
        <v>0</v>
      </c>
      <c r="P19" s="95">
        <v>20</v>
      </c>
      <c r="Q19" s="95" t="s">
        <v>66</v>
      </c>
      <c r="R19" s="94" t="s">
        <v>75</v>
      </c>
      <c r="S19" s="94" t="s">
        <v>76</v>
      </c>
      <c r="T19" s="94" t="s">
        <v>77</v>
      </c>
      <c r="U19" s="55"/>
      <c r="V19" s="118">
        <f>L19</f>
        <v>20</v>
      </c>
      <c r="W19" s="126">
        <v>20</v>
      </c>
      <c r="X19" s="127">
        <f>W19/V19</f>
        <v>1</v>
      </c>
      <c r="Y19" s="54" t="s">
        <v>78</v>
      </c>
      <c r="Z19" s="78" t="s">
        <v>79</v>
      </c>
      <c r="AA19" s="158" t="s">
        <v>69</v>
      </c>
      <c r="AB19" s="158" t="s">
        <v>69</v>
      </c>
      <c r="AC19" s="158" t="s">
        <v>69</v>
      </c>
      <c r="AD19" s="77" t="s">
        <v>80</v>
      </c>
      <c r="AE19" s="87" t="s">
        <v>71</v>
      </c>
      <c r="AF19" s="86">
        <f t="shared" ref="AF19:AF25" si="0">N19</f>
        <v>0</v>
      </c>
      <c r="AG19" s="77"/>
      <c r="AH19" s="119" t="s">
        <v>69</v>
      </c>
      <c r="AI19" s="77"/>
      <c r="AJ19" s="128"/>
      <c r="AK19" s="86">
        <f t="shared" ref="AK19:AK25" si="1">O19</f>
        <v>0</v>
      </c>
      <c r="AL19" s="129"/>
      <c r="AM19" s="119" t="s">
        <v>69</v>
      </c>
      <c r="AN19" s="77"/>
      <c r="AO19" s="78"/>
      <c r="AP19" s="122" t="str">
        <f t="shared" ref="AP19:AP25" si="2">G19</f>
        <v>N° de planes formulados</v>
      </c>
      <c r="AQ19" s="123">
        <f t="shared" ref="AQ19:AQ25" si="3">P19</f>
        <v>20</v>
      </c>
      <c r="AR19" s="130">
        <v>0.2</v>
      </c>
      <c r="AS19" s="125">
        <f t="shared" ref="AS19:AS25" si="4">AR19/AQ19</f>
        <v>0.01</v>
      </c>
      <c r="AT19" s="84"/>
    </row>
    <row r="20" spans="1:46" s="23" customFormat="1" ht="408.75" customHeight="1" thickBot="1">
      <c r="A20" s="76">
        <v>1</v>
      </c>
      <c r="B20" s="86" t="s">
        <v>57</v>
      </c>
      <c r="C20" s="87" t="s">
        <v>58</v>
      </c>
      <c r="D20" s="97" t="s">
        <v>81</v>
      </c>
      <c r="E20" s="98">
        <v>0.3</v>
      </c>
      <c r="F20" s="99" t="s">
        <v>60</v>
      </c>
      <c r="G20" s="100" t="s">
        <v>82</v>
      </c>
      <c r="H20" s="100" t="s">
        <v>83</v>
      </c>
      <c r="I20" s="101" t="s">
        <v>63</v>
      </c>
      <c r="J20" s="101" t="s">
        <v>84</v>
      </c>
      <c r="K20" s="100" t="s">
        <v>85</v>
      </c>
      <c r="L20" s="102">
        <v>0</v>
      </c>
      <c r="M20" s="103">
        <v>0.3</v>
      </c>
      <c r="N20" s="102">
        <v>0.6</v>
      </c>
      <c r="O20" s="102">
        <v>1</v>
      </c>
      <c r="P20" s="104">
        <v>1</v>
      </c>
      <c r="Q20" s="101" t="s">
        <v>66</v>
      </c>
      <c r="R20" s="100" t="s">
        <v>86</v>
      </c>
      <c r="S20" s="100" t="s">
        <v>5</v>
      </c>
      <c r="T20" s="100" t="s">
        <v>87</v>
      </c>
      <c r="U20" s="131"/>
      <c r="V20" s="132">
        <v>0</v>
      </c>
      <c r="W20" s="127">
        <v>0</v>
      </c>
      <c r="X20" s="127" t="s">
        <v>69</v>
      </c>
      <c r="Y20" s="119" t="s">
        <v>69</v>
      </c>
      <c r="Z20" s="119" t="s">
        <v>69</v>
      </c>
      <c r="AA20" s="89">
        <f t="shared" ref="AA20:AA24" si="5">M20</f>
        <v>0.3</v>
      </c>
      <c r="AB20" s="156">
        <v>0.4</v>
      </c>
      <c r="AC20" s="158">
        <v>1</v>
      </c>
      <c r="AD20" s="48" t="s">
        <v>88</v>
      </c>
      <c r="AE20" s="87" t="s">
        <v>71</v>
      </c>
      <c r="AF20" s="133">
        <f t="shared" si="0"/>
        <v>0.6</v>
      </c>
      <c r="AG20" s="48"/>
      <c r="AH20" s="119">
        <f>AG20/AF20</f>
        <v>0</v>
      </c>
      <c r="AI20" s="48"/>
      <c r="AJ20" s="134"/>
      <c r="AK20" s="86">
        <f t="shared" si="1"/>
        <v>1</v>
      </c>
      <c r="AL20" s="135"/>
      <c r="AM20" s="119">
        <f t="shared" ref="AM20:AM25" si="6">AL20/AK20</f>
        <v>0</v>
      </c>
      <c r="AN20" s="48"/>
      <c r="AO20" s="55"/>
      <c r="AP20" s="122" t="str">
        <f t="shared" si="2"/>
        <v>Porcentaje de ejecución de los planes de intervención</v>
      </c>
      <c r="AQ20" s="123">
        <f t="shared" si="3"/>
        <v>1</v>
      </c>
      <c r="AR20" s="136"/>
      <c r="AS20" s="125">
        <f t="shared" si="4"/>
        <v>0</v>
      </c>
      <c r="AT20" s="55"/>
    </row>
    <row r="21" spans="1:46" s="115" customFormat="1" ht="116.25" customHeight="1" thickBot="1">
      <c r="A21" s="105">
        <v>6</v>
      </c>
      <c r="B21" s="106" t="s">
        <v>89</v>
      </c>
      <c r="C21" s="106" t="s">
        <v>90</v>
      </c>
      <c r="D21" s="107" t="s">
        <v>91</v>
      </c>
      <c r="E21" s="108">
        <v>0.04</v>
      </c>
      <c r="F21" s="107" t="s">
        <v>92</v>
      </c>
      <c r="G21" s="107" t="s">
        <v>93</v>
      </c>
      <c r="H21" s="107" t="s">
        <v>94</v>
      </c>
      <c r="I21" s="107">
        <v>1</v>
      </c>
      <c r="J21" s="107" t="s">
        <v>64</v>
      </c>
      <c r="K21" s="107" t="s">
        <v>95</v>
      </c>
      <c r="L21" s="107"/>
      <c r="M21" s="107"/>
      <c r="N21" s="107">
        <v>1</v>
      </c>
      <c r="O21" s="107"/>
      <c r="P21" s="107">
        <f>+SUM(L21:O21)</f>
        <v>1</v>
      </c>
      <c r="Q21" s="106" t="s">
        <v>66</v>
      </c>
      <c r="R21" s="106" t="s">
        <v>96</v>
      </c>
      <c r="S21" s="109" t="s">
        <v>5</v>
      </c>
      <c r="T21" s="110" t="s">
        <v>97</v>
      </c>
      <c r="U21" s="106"/>
      <c r="V21" s="137">
        <v>0</v>
      </c>
      <c r="W21" s="111">
        <v>0</v>
      </c>
      <c r="X21" s="149" t="s">
        <v>69</v>
      </c>
      <c r="Y21" s="138" t="s">
        <v>69</v>
      </c>
      <c r="Z21" s="138" t="s">
        <v>69</v>
      </c>
      <c r="AA21" s="159" t="s">
        <v>69</v>
      </c>
      <c r="AB21" s="159" t="s">
        <v>69</v>
      </c>
      <c r="AC21" s="159" t="s">
        <v>69</v>
      </c>
      <c r="AD21" s="159" t="s">
        <v>69</v>
      </c>
      <c r="AE21" s="159" t="s">
        <v>69</v>
      </c>
      <c r="AF21" s="139">
        <f t="shared" si="0"/>
        <v>1</v>
      </c>
      <c r="AG21" s="106"/>
      <c r="AH21" s="138">
        <f>AG21/AF21</f>
        <v>0</v>
      </c>
      <c r="AI21" s="106"/>
      <c r="AJ21" s="106"/>
      <c r="AK21" s="139">
        <f t="shared" si="1"/>
        <v>0</v>
      </c>
      <c r="AL21" s="112"/>
      <c r="AM21" s="138" t="s">
        <v>69</v>
      </c>
      <c r="AN21" s="106"/>
      <c r="AO21" s="106"/>
      <c r="AP21" s="140" t="str">
        <f t="shared" si="2"/>
        <v>Propuesta de buena práctica de gestión registrada  por proceso o Alcaldía Local en la herramienta de gestión del conocimiento (AGORA).</v>
      </c>
      <c r="AQ21" s="141">
        <f t="shared" si="3"/>
        <v>1</v>
      </c>
      <c r="AR21" s="113"/>
      <c r="AS21" s="142">
        <f t="shared" si="4"/>
        <v>0</v>
      </c>
      <c r="AT21" s="114"/>
    </row>
    <row r="22" spans="1:46" s="115" customFormat="1" ht="128.25" customHeight="1" thickBot="1">
      <c r="A22" s="105">
        <v>6</v>
      </c>
      <c r="B22" s="106" t="s">
        <v>89</v>
      </c>
      <c r="C22" s="106" t="s">
        <v>90</v>
      </c>
      <c r="D22" s="107" t="s">
        <v>98</v>
      </c>
      <c r="E22" s="108">
        <v>0.04</v>
      </c>
      <c r="F22" s="107" t="s">
        <v>92</v>
      </c>
      <c r="G22" s="107" t="s">
        <v>99</v>
      </c>
      <c r="H22" s="107" t="s">
        <v>100</v>
      </c>
      <c r="I22" s="116">
        <v>1</v>
      </c>
      <c r="J22" s="107" t="s">
        <v>101</v>
      </c>
      <c r="K22" s="107" t="s">
        <v>102</v>
      </c>
      <c r="L22" s="113">
        <v>1</v>
      </c>
      <c r="M22" s="113">
        <v>1</v>
      </c>
      <c r="N22" s="113">
        <v>1</v>
      </c>
      <c r="O22" s="113">
        <v>1</v>
      </c>
      <c r="P22" s="113">
        <v>1</v>
      </c>
      <c r="Q22" s="106" t="s">
        <v>66</v>
      </c>
      <c r="R22" s="106" t="s">
        <v>103</v>
      </c>
      <c r="S22" s="109" t="s">
        <v>5</v>
      </c>
      <c r="T22" s="106" t="s">
        <v>104</v>
      </c>
      <c r="U22" s="106"/>
      <c r="V22" s="146">
        <f>L22</f>
        <v>1</v>
      </c>
      <c r="W22" s="146">
        <f>M22</f>
        <v>1</v>
      </c>
      <c r="X22" s="149">
        <f>W22/V22</f>
        <v>1</v>
      </c>
      <c r="Y22" s="85" t="s">
        <v>105</v>
      </c>
      <c r="Z22" s="106" t="s">
        <v>104</v>
      </c>
      <c r="AA22" s="149">
        <f t="shared" si="5"/>
        <v>1</v>
      </c>
      <c r="AB22" s="157">
        <v>1</v>
      </c>
      <c r="AC22" s="159">
        <f t="shared" ref="AC22" si="7">AB22/AA22</f>
        <v>1</v>
      </c>
      <c r="AD22" s="106" t="s">
        <v>106</v>
      </c>
      <c r="AE22" s="106" t="s">
        <v>107</v>
      </c>
      <c r="AF22" s="138">
        <f t="shared" si="0"/>
        <v>1</v>
      </c>
      <c r="AG22" s="106"/>
      <c r="AH22" s="138">
        <f>AG22/AF22</f>
        <v>0</v>
      </c>
      <c r="AI22" s="106"/>
      <c r="AJ22" s="106"/>
      <c r="AK22" s="138">
        <f t="shared" si="1"/>
        <v>1</v>
      </c>
      <c r="AL22" s="112"/>
      <c r="AM22" s="138">
        <f t="shared" si="6"/>
        <v>0</v>
      </c>
      <c r="AN22" s="106"/>
      <c r="AO22" s="106"/>
      <c r="AP22" s="140" t="str">
        <f t="shared" si="2"/>
        <v>Acciones correctivas documentadas y vigentes</v>
      </c>
      <c r="AQ22" s="143">
        <f t="shared" si="3"/>
        <v>1</v>
      </c>
      <c r="AR22" s="113"/>
      <c r="AS22" s="142">
        <f t="shared" si="4"/>
        <v>0</v>
      </c>
      <c r="AT22" s="114"/>
    </row>
    <row r="23" spans="1:46" s="115" customFormat="1" ht="168.75" customHeight="1" thickBot="1">
      <c r="A23" s="105">
        <v>6</v>
      </c>
      <c r="B23" s="106" t="s">
        <v>89</v>
      </c>
      <c r="C23" s="106" t="s">
        <v>90</v>
      </c>
      <c r="D23" s="107" t="s">
        <v>108</v>
      </c>
      <c r="E23" s="108">
        <v>0.04</v>
      </c>
      <c r="F23" s="107" t="s">
        <v>92</v>
      </c>
      <c r="G23" s="107" t="s">
        <v>109</v>
      </c>
      <c r="H23" s="107" t="s">
        <v>110</v>
      </c>
      <c r="I23" s="107">
        <v>0</v>
      </c>
      <c r="J23" s="107" t="s">
        <v>64</v>
      </c>
      <c r="K23" s="107" t="s">
        <v>111</v>
      </c>
      <c r="L23" s="113">
        <v>0</v>
      </c>
      <c r="M23" s="113">
        <v>0</v>
      </c>
      <c r="N23" s="113">
        <v>0</v>
      </c>
      <c r="O23" s="113">
        <v>1</v>
      </c>
      <c r="P23" s="117">
        <v>1</v>
      </c>
      <c r="Q23" s="106" t="s">
        <v>66</v>
      </c>
      <c r="R23" s="106" t="s">
        <v>112</v>
      </c>
      <c r="S23" s="109" t="s">
        <v>5</v>
      </c>
      <c r="T23" s="106" t="s">
        <v>113</v>
      </c>
      <c r="U23" s="106"/>
      <c r="V23" s="147">
        <v>0</v>
      </c>
      <c r="W23" s="148">
        <v>0</v>
      </c>
      <c r="X23" s="149" t="s">
        <v>69</v>
      </c>
      <c r="Y23" s="85" t="s">
        <v>114</v>
      </c>
      <c r="Z23" s="106" t="s">
        <v>115</v>
      </c>
      <c r="AA23" s="149" t="s">
        <v>69</v>
      </c>
      <c r="AB23" s="149" t="s">
        <v>69</v>
      </c>
      <c r="AC23" s="149" t="s">
        <v>69</v>
      </c>
      <c r="AD23" s="149" t="s">
        <v>69</v>
      </c>
      <c r="AE23" s="149" t="s">
        <v>69</v>
      </c>
      <c r="AF23" s="139">
        <f t="shared" si="0"/>
        <v>0</v>
      </c>
      <c r="AG23" s="106"/>
      <c r="AH23" s="138"/>
      <c r="AI23" s="106"/>
      <c r="AJ23" s="106"/>
      <c r="AK23" s="145">
        <v>1</v>
      </c>
      <c r="AL23" s="112"/>
      <c r="AM23" s="138"/>
      <c r="AN23" s="106"/>
      <c r="AO23" s="106"/>
      <c r="AP23" s="140" t="str">
        <f t="shared" si="2"/>
        <v xml:space="preserve">Porcentaje de requerimientos ciudadanos con respuesta de fondo con corte a 31 de diciembre de 2018, según verificación efectuada por el proceso de Servicio a la Ciudadanía </v>
      </c>
      <c r="AQ23" s="141">
        <f t="shared" si="3"/>
        <v>1</v>
      </c>
      <c r="AR23" s="113"/>
      <c r="AS23" s="142"/>
      <c r="AT23" s="114"/>
    </row>
    <row r="24" spans="1:46" s="115" customFormat="1" ht="333.75" customHeight="1" thickBot="1">
      <c r="A24" s="105">
        <v>6</v>
      </c>
      <c r="B24" s="106" t="s">
        <v>89</v>
      </c>
      <c r="C24" s="106" t="s">
        <v>90</v>
      </c>
      <c r="D24" s="106" t="s">
        <v>116</v>
      </c>
      <c r="E24" s="108">
        <v>0.04</v>
      </c>
      <c r="F24" s="106" t="s">
        <v>92</v>
      </c>
      <c r="G24" s="106" t="s">
        <v>117</v>
      </c>
      <c r="H24" s="106" t="s">
        <v>118</v>
      </c>
      <c r="I24" s="106">
        <v>0</v>
      </c>
      <c r="J24" s="106" t="s">
        <v>101</v>
      </c>
      <c r="K24" s="106" t="s">
        <v>119</v>
      </c>
      <c r="L24" s="112"/>
      <c r="M24" s="112">
        <v>0.7</v>
      </c>
      <c r="N24" s="112"/>
      <c r="O24" s="112">
        <v>0.7</v>
      </c>
      <c r="P24" s="112">
        <v>0.7</v>
      </c>
      <c r="Q24" s="106" t="s">
        <v>66</v>
      </c>
      <c r="R24" s="106" t="s">
        <v>120</v>
      </c>
      <c r="S24" s="109" t="s">
        <v>5</v>
      </c>
      <c r="T24" s="106" t="s">
        <v>121</v>
      </c>
      <c r="U24" s="106"/>
      <c r="V24" s="147">
        <v>0</v>
      </c>
      <c r="W24" s="147">
        <v>0</v>
      </c>
      <c r="X24" s="149" t="s">
        <v>69</v>
      </c>
      <c r="Y24" s="138" t="s">
        <v>69</v>
      </c>
      <c r="Z24" s="138" t="s">
        <v>69</v>
      </c>
      <c r="AA24" s="149">
        <f t="shared" si="5"/>
        <v>0.7</v>
      </c>
      <c r="AB24" s="157">
        <v>0.75</v>
      </c>
      <c r="AC24" s="159">
        <v>1</v>
      </c>
      <c r="AD24" s="106" t="s">
        <v>122</v>
      </c>
      <c r="AE24" s="161" t="s">
        <v>123</v>
      </c>
      <c r="AF24" s="139">
        <f t="shared" si="0"/>
        <v>0</v>
      </c>
      <c r="AG24" s="106"/>
      <c r="AH24" s="138" t="s">
        <v>69</v>
      </c>
      <c r="AI24" s="106"/>
      <c r="AJ24" s="106"/>
      <c r="AK24" s="138">
        <f t="shared" si="1"/>
        <v>0.7</v>
      </c>
      <c r="AL24" s="112"/>
      <c r="AM24" s="138">
        <f t="shared" si="6"/>
        <v>0</v>
      </c>
      <c r="AN24" s="106"/>
      <c r="AO24" s="106"/>
      <c r="AP24" s="140" t="str">
        <f t="shared" si="2"/>
        <v>Cumplimiento de criterios ambientales</v>
      </c>
      <c r="AQ24" s="143">
        <f t="shared" si="3"/>
        <v>0.7</v>
      </c>
      <c r="AR24" s="113"/>
      <c r="AS24" s="142">
        <f t="shared" si="4"/>
        <v>0</v>
      </c>
      <c r="AT24" s="114"/>
    </row>
    <row r="25" spans="1:46" s="115" customFormat="1" ht="138" customHeight="1">
      <c r="A25" s="105">
        <v>6</v>
      </c>
      <c r="B25" s="106" t="s">
        <v>89</v>
      </c>
      <c r="C25" s="106" t="s">
        <v>90</v>
      </c>
      <c r="D25" s="107" t="s">
        <v>124</v>
      </c>
      <c r="E25" s="108">
        <v>0.04</v>
      </c>
      <c r="F25" s="106" t="s">
        <v>92</v>
      </c>
      <c r="G25" s="107" t="s">
        <v>125</v>
      </c>
      <c r="H25" s="106" t="s">
        <v>126</v>
      </c>
      <c r="I25" s="106">
        <v>0</v>
      </c>
      <c r="J25" s="107" t="s">
        <v>101</v>
      </c>
      <c r="K25" s="106" t="s">
        <v>127</v>
      </c>
      <c r="L25" s="112">
        <v>0</v>
      </c>
      <c r="M25" s="112">
        <v>0</v>
      </c>
      <c r="N25" s="112">
        <v>0</v>
      </c>
      <c r="O25" s="112">
        <v>0.8</v>
      </c>
      <c r="P25" s="112">
        <v>0.8</v>
      </c>
      <c r="Q25" s="106" t="s">
        <v>66</v>
      </c>
      <c r="R25" s="106" t="s">
        <v>120</v>
      </c>
      <c r="S25" s="109" t="s">
        <v>5</v>
      </c>
      <c r="T25" s="106" t="s">
        <v>120</v>
      </c>
      <c r="U25" s="106"/>
      <c r="V25" s="147">
        <v>0</v>
      </c>
      <c r="W25" s="147">
        <v>0</v>
      </c>
      <c r="X25" s="149" t="s">
        <v>69</v>
      </c>
      <c r="Y25" s="138" t="s">
        <v>69</v>
      </c>
      <c r="Z25" s="138" t="s">
        <v>69</v>
      </c>
      <c r="AA25" s="159" t="s">
        <v>69</v>
      </c>
      <c r="AB25" s="159" t="s">
        <v>69</v>
      </c>
      <c r="AC25" s="159" t="s">
        <v>69</v>
      </c>
      <c r="AD25" s="106" t="s">
        <v>69</v>
      </c>
      <c r="AE25" s="106" t="s">
        <v>69</v>
      </c>
      <c r="AF25" s="138">
        <f t="shared" si="0"/>
        <v>0</v>
      </c>
      <c r="AG25" s="106"/>
      <c r="AH25" s="138" t="s">
        <v>69</v>
      </c>
      <c r="AI25" s="106"/>
      <c r="AJ25" s="106"/>
      <c r="AK25" s="138">
        <f t="shared" si="1"/>
        <v>0.8</v>
      </c>
      <c r="AL25" s="112"/>
      <c r="AM25" s="138">
        <f t="shared" si="6"/>
        <v>0</v>
      </c>
      <c r="AN25" s="106"/>
      <c r="AO25" s="106"/>
      <c r="AP25" s="140" t="str">
        <f t="shared" si="2"/>
        <v>Nivel de conocimientos de MIPG</v>
      </c>
      <c r="AQ25" s="143">
        <f t="shared" si="3"/>
        <v>0.8</v>
      </c>
      <c r="AR25" s="113"/>
      <c r="AS25" s="142">
        <f t="shared" si="4"/>
        <v>0</v>
      </c>
      <c r="AT25" s="114"/>
    </row>
    <row r="26" spans="1:46" ht="95.25" customHeight="1">
      <c r="A26" s="81"/>
      <c r="B26" s="184" t="s">
        <v>128</v>
      </c>
      <c r="C26" s="185"/>
      <c r="D26" s="186"/>
      <c r="E26" s="50">
        <f>SUM(E18:E25)</f>
        <v>1.0000000000000002</v>
      </c>
      <c r="F26" s="198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89" t="s">
        <v>129</v>
      </c>
      <c r="W26" s="190"/>
      <c r="X26" s="144">
        <f>AVERAGE(X18:X25)</f>
        <v>1</v>
      </c>
      <c r="Y26" s="198"/>
      <c r="Z26" s="200"/>
      <c r="AA26" s="187" t="s">
        <v>130</v>
      </c>
      <c r="AB26" s="188"/>
      <c r="AC26" s="162">
        <f>AVERAGE(AC18:AC25)</f>
        <v>1</v>
      </c>
      <c r="AD26" s="198"/>
      <c r="AE26" s="200"/>
      <c r="AF26" s="189" t="s">
        <v>131</v>
      </c>
      <c r="AG26" s="190"/>
      <c r="AH26" s="51" t="e">
        <f>AVERAGE(AH18:AH25)</f>
        <v>#DIV/0!</v>
      </c>
      <c r="AI26" s="196"/>
      <c r="AJ26" s="197"/>
      <c r="AK26" s="191" t="s">
        <v>132</v>
      </c>
      <c r="AL26" s="192"/>
      <c r="AM26" s="51">
        <f>AVERAGE(AM18:AM25)</f>
        <v>0</v>
      </c>
      <c r="AN26" s="52"/>
      <c r="AO26" s="193" t="s">
        <v>133</v>
      </c>
      <c r="AP26" s="194"/>
      <c r="AQ26" s="195"/>
      <c r="AR26" s="53">
        <f>AVERAGE(AS18:AS25)</f>
        <v>1.4285714285714286E-3</v>
      </c>
      <c r="AS26" s="182"/>
      <c r="AT26" s="183"/>
    </row>
    <row r="27" spans="1:46">
      <c r="A27" s="3"/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"/>
      <c r="T27" s="1"/>
      <c r="U27" s="1"/>
      <c r="V27" s="217"/>
      <c r="W27" s="217"/>
      <c r="X27" s="47"/>
      <c r="Y27" s="11"/>
      <c r="Z27" s="11"/>
      <c r="AA27" s="217"/>
      <c r="AB27" s="217"/>
      <c r="AC27" s="47"/>
      <c r="AD27" s="11"/>
      <c r="AE27" s="11"/>
      <c r="AF27" s="181"/>
      <c r="AG27" s="181"/>
      <c r="AH27" s="47"/>
      <c r="AI27" s="11"/>
      <c r="AJ27" s="11"/>
      <c r="AK27" s="181"/>
      <c r="AL27" s="181"/>
      <c r="AM27" s="47"/>
      <c r="AN27" s="11"/>
      <c r="AO27" s="11"/>
      <c r="AP27" s="181"/>
      <c r="AQ27" s="181"/>
      <c r="AR27" s="181"/>
      <c r="AS27" s="47"/>
      <c r="AT27" s="1"/>
    </row>
    <row r="28" spans="1:46">
      <c r="A28" s="3"/>
      <c r="B28" s="6"/>
      <c r="C28" s="6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"/>
      <c r="T28" s="1"/>
      <c r="U28" s="1"/>
      <c r="V28" s="164"/>
      <c r="W28" s="164"/>
      <c r="X28" s="47"/>
      <c r="Y28" s="11"/>
      <c r="Z28" s="11"/>
      <c r="AA28" s="164"/>
      <c r="AB28" s="164"/>
      <c r="AC28" s="47"/>
      <c r="AD28" s="11"/>
      <c r="AE28" s="11"/>
      <c r="AF28" s="170"/>
      <c r="AG28" s="170"/>
      <c r="AH28" s="47"/>
      <c r="AI28" s="11"/>
      <c r="AJ28" s="11"/>
      <c r="AK28" s="170"/>
      <c r="AL28" s="170"/>
      <c r="AM28" s="47"/>
      <c r="AN28" s="11"/>
      <c r="AO28" s="11"/>
      <c r="AP28" s="170"/>
      <c r="AQ28" s="170"/>
      <c r="AR28" s="170"/>
      <c r="AS28" s="47"/>
      <c r="AT28" s="1"/>
    </row>
    <row r="29" spans="1:46" ht="15.75" customHeight="1">
      <c r="A29" s="3"/>
      <c r="B29" s="6"/>
      <c r="C29" s="6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"/>
      <c r="T29" s="1"/>
      <c r="U29" s="1"/>
      <c r="V29" s="217"/>
      <c r="W29" s="217"/>
      <c r="X29" s="150"/>
      <c r="Y29" s="11"/>
      <c r="Z29" s="11"/>
      <c r="AA29" s="217"/>
      <c r="AB29" s="217"/>
      <c r="AC29" s="164"/>
      <c r="AD29" s="11"/>
      <c r="AE29" s="11"/>
      <c r="AF29" s="181"/>
      <c r="AG29" s="181"/>
      <c r="AH29" s="164"/>
      <c r="AI29" s="11"/>
      <c r="AJ29" s="11"/>
      <c r="AK29" s="181"/>
      <c r="AL29" s="181"/>
      <c r="AM29" s="164"/>
      <c r="AN29" s="11"/>
      <c r="AO29" s="11"/>
      <c r="AP29" s="181"/>
      <c r="AQ29" s="181"/>
      <c r="AR29" s="181"/>
      <c r="AS29" s="164"/>
      <c r="AT29" s="1"/>
    </row>
    <row r="30" spans="1:46" ht="15.75" customHeight="1">
      <c r="A30" s="3"/>
      <c r="B30" s="223" t="s">
        <v>134</v>
      </c>
      <c r="C30" s="223"/>
      <c r="D30" s="223"/>
      <c r="E30" s="172"/>
      <c r="F30" s="223" t="s">
        <v>135</v>
      </c>
      <c r="G30" s="223"/>
      <c r="H30" s="223"/>
      <c r="I30" s="223"/>
      <c r="J30" s="223" t="s">
        <v>136</v>
      </c>
      <c r="K30" s="223"/>
      <c r="L30" s="223"/>
      <c r="M30" s="223"/>
      <c r="N30" s="223"/>
      <c r="O30" s="223"/>
      <c r="P30" s="223"/>
      <c r="Q30" s="7"/>
      <c r="R30" s="7"/>
      <c r="S30" s="1"/>
      <c r="T30" s="1"/>
      <c r="U30" s="1"/>
      <c r="V30" s="217"/>
      <c r="W30" s="217"/>
      <c r="X30" s="150"/>
      <c r="Y30" s="11"/>
      <c r="Z30" s="11"/>
      <c r="AA30" s="217"/>
      <c r="AB30" s="217"/>
      <c r="AC30" s="164"/>
      <c r="AD30" s="11"/>
      <c r="AE30" s="11"/>
      <c r="AF30" s="181"/>
      <c r="AG30" s="181"/>
      <c r="AH30" s="164"/>
      <c r="AI30" s="11"/>
      <c r="AJ30" s="11"/>
      <c r="AK30" s="181"/>
      <c r="AL30" s="181"/>
      <c r="AM30" s="164"/>
      <c r="AN30" s="11"/>
      <c r="AO30" s="11"/>
      <c r="AP30" s="181"/>
      <c r="AQ30" s="181"/>
      <c r="AR30" s="181"/>
      <c r="AS30" s="164"/>
      <c r="AT30" s="1"/>
    </row>
    <row r="31" spans="1:46" ht="15.75" customHeight="1">
      <c r="A31" s="3"/>
      <c r="B31" s="254" t="s">
        <v>137</v>
      </c>
      <c r="C31" s="254"/>
      <c r="D31" s="173"/>
      <c r="E31" s="173"/>
      <c r="F31" s="255" t="s">
        <v>137</v>
      </c>
      <c r="G31" s="255"/>
      <c r="H31" s="255"/>
      <c r="I31" s="255"/>
      <c r="J31" s="255" t="s">
        <v>137</v>
      </c>
      <c r="K31" s="255"/>
      <c r="L31" s="255"/>
      <c r="M31" s="255"/>
      <c r="N31" s="255"/>
      <c r="O31" s="255"/>
      <c r="P31" s="255"/>
      <c r="Q31" s="7"/>
      <c r="R31" s="7"/>
      <c r="S31" s="1"/>
      <c r="T31" s="1"/>
      <c r="U31" s="1"/>
      <c r="V31" s="217"/>
      <c r="W31" s="217"/>
      <c r="X31" s="47"/>
      <c r="Y31" s="11"/>
      <c r="Z31" s="11"/>
      <c r="AA31" s="217"/>
      <c r="AB31" s="217"/>
      <c r="AC31" s="47"/>
      <c r="AD31" s="11"/>
      <c r="AE31" s="11"/>
      <c r="AF31" s="270"/>
      <c r="AG31" s="270"/>
      <c r="AH31" s="47"/>
      <c r="AI31" s="11"/>
      <c r="AJ31" s="11"/>
      <c r="AK31" s="270"/>
      <c r="AL31" s="270"/>
      <c r="AM31" s="47"/>
      <c r="AN31" s="11"/>
      <c r="AO31" s="11"/>
      <c r="AP31" s="270"/>
      <c r="AQ31" s="270"/>
      <c r="AR31" s="270"/>
      <c r="AS31" s="47"/>
      <c r="AT31" s="1"/>
    </row>
    <row r="32" spans="1:46" ht="51" customHeight="1">
      <c r="A32" s="3"/>
      <c r="B32" s="253" t="s">
        <v>138</v>
      </c>
      <c r="C32" s="253"/>
      <c r="D32" s="171"/>
      <c r="E32" s="171"/>
      <c r="F32" s="223" t="s">
        <v>139</v>
      </c>
      <c r="G32" s="223"/>
      <c r="H32" s="223"/>
      <c r="I32" s="223"/>
      <c r="J32" s="223" t="s">
        <v>140</v>
      </c>
      <c r="K32" s="223"/>
      <c r="L32" s="223"/>
      <c r="M32" s="223"/>
      <c r="N32" s="223"/>
      <c r="O32" s="223"/>
      <c r="P32" s="223"/>
      <c r="Q32" s="7"/>
      <c r="R32" s="7"/>
      <c r="S32" s="1"/>
      <c r="T32" s="1"/>
      <c r="U32" s="1"/>
      <c r="V32" s="3"/>
      <c r="W32" s="3"/>
      <c r="X32" s="151"/>
      <c r="Y32" s="1"/>
      <c r="Z32" s="1"/>
      <c r="AA32" s="153"/>
      <c r="AB32" s="153"/>
      <c r="AC32" s="160"/>
      <c r="AD32" s="1"/>
      <c r="AE32" s="1"/>
      <c r="AF32" s="1"/>
      <c r="AG32" s="1"/>
      <c r="AH32" s="8"/>
      <c r="AI32" s="1"/>
      <c r="AJ32" s="1"/>
      <c r="AK32" s="1"/>
      <c r="AL32" s="1"/>
      <c r="AM32" s="8"/>
      <c r="AN32" s="1"/>
      <c r="AO32" s="1"/>
      <c r="AP32" s="1"/>
      <c r="AQ32" s="1"/>
      <c r="AR32" s="1"/>
      <c r="AS32" s="8"/>
      <c r="AT32" s="1"/>
    </row>
    <row r="33" spans="1:46" ht="22.5" customHeight="1">
      <c r="A33" s="3"/>
      <c r="B33" s="253"/>
      <c r="C33" s="253"/>
      <c r="D33" s="171"/>
      <c r="E33" s="171"/>
      <c r="F33" s="223"/>
      <c r="G33" s="223"/>
      <c r="H33" s="223"/>
      <c r="I33" s="223"/>
      <c r="J33" s="253"/>
      <c r="K33" s="253"/>
      <c r="L33" s="253"/>
      <c r="M33" s="253"/>
      <c r="N33" s="253"/>
      <c r="O33" s="253"/>
      <c r="P33" s="253"/>
      <c r="Q33" s="7"/>
      <c r="R33" s="7"/>
      <c r="S33" s="1"/>
      <c r="T33" s="1"/>
      <c r="U33" s="1"/>
      <c r="V33" s="3"/>
      <c r="W33" s="3"/>
      <c r="X33" s="151"/>
      <c r="Y33" s="1"/>
      <c r="Z33" s="1"/>
      <c r="AA33" s="153"/>
      <c r="AB33" s="153"/>
      <c r="AC33" s="160"/>
      <c r="AD33" s="1"/>
      <c r="AE33" s="1"/>
      <c r="AF33" s="1"/>
      <c r="AG33" s="1"/>
      <c r="AH33" s="8"/>
      <c r="AI33" s="1"/>
      <c r="AJ33" s="1"/>
      <c r="AK33" s="1"/>
      <c r="AL33" s="1"/>
      <c r="AM33" s="8"/>
      <c r="AN33" s="1"/>
      <c r="AO33" s="1"/>
      <c r="AP33" s="1"/>
      <c r="AQ33" s="1"/>
      <c r="AR33" s="1"/>
      <c r="AS33" s="8"/>
      <c r="AT33" s="1"/>
    </row>
    <row r="34" spans="1:46"/>
    <row r="35" spans="1:46"/>
  </sheetData>
  <mergeCells count="105">
    <mergeCell ref="F9:I9"/>
    <mergeCell ref="A2:I2"/>
    <mergeCell ref="A1:I1"/>
    <mergeCell ref="A7:B7"/>
    <mergeCell ref="D10:S10"/>
    <mergeCell ref="V31:W31"/>
    <mergeCell ref="X15:X16"/>
    <mergeCell ref="AP7:AT7"/>
    <mergeCell ref="AS15:AS16"/>
    <mergeCell ref="AP8:AT8"/>
    <mergeCell ref="V14:Z14"/>
    <mergeCell ref="AP14:AT14"/>
    <mergeCell ref="AP11:AR11"/>
    <mergeCell ref="AT15:AT16"/>
    <mergeCell ref="AA11:AB11"/>
    <mergeCell ref="AF15:AG15"/>
    <mergeCell ref="AA15:AB15"/>
    <mergeCell ref="V11:W11"/>
    <mergeCell ref="AK31:AL31"/>
    <mergeCell ref="AK30:AL30"/>
    <mergeCell ref="AP30:AR30"/>
    <mergeCell ref="AF30:AG30"/>
    <mergeCell ref="AF31:AG31"/>
    <mergeCell ref="AA31:AB31"/>
    <mergeCell ref="AP31:AR31"/>
    <mergeCell ref="B33:C33"/>
    <mergeCell ref="F33:I33"/>
    <mergeCell ref="J33:P33"/>
    <mergeCell ref="F30:I30"/>
    <mergeCell ref="J30:P30"/>
    <mergeCell ref="J32:P32"/>
    <mergeCell ref="F32:I32"/>
    <mergeCell ref="B32:C32"/>
    <mergeCell ref="B31:C31"/>
    <mergeCell ref="F31:I31"/>
    <mergeCell ref="J31:P31"/>
    <mergeCell ref="A3:B3"/>
    <mergeCell ref="A4:B4"/>
    <mergeCell ref="AK13:AO13"/>
    <mergeCell ref="AM15:AM16"/>
    <mergeCell ref="AN15:AN16"/>
    <mergeCell ref="AO15:AO16"/>
    <mergeCell ref="AK15:AL15"/>
    <mergeCell ref="D3:I3"/>
    <mergeCell ref="F4:I4"/>
    <mergeCell ref="F5:I5"/>
    <mergeCell ref="F6:I6"/>
    <mergeCell ref="F7:I7"/>
    <mergeCell ref="D11:K11"/>
    <mergeCell ref="L11:O11"/>
    <mergeCell ref="A5:B5"/>
    <mergeCell ref="A6:B6"/>
    <mergeCell ref="A13:C14"/>
    <mergeCell ref="V15:W15"/>
    <mergeCell ref="F8:I8"/>
    <mergeCell ref="Z15:Z16"/>
    <mergeCell ref="D13:U14"/>
    <mergeCell ref="V13:Z13"/>
    <mergeCell ref="D15:S15"/>
    <mergeCell ref="Y15:Y16"/>
    <mergeCell ref="V30:W30"/>
    <mergeCell ref="V29:W29"/>
    <mergeCell ref="AA13:AE13"/>
    <mergeCell ref="AD26:AE26"/>
    <mergeCell ref="AE15:AE16"/>
    <mergeCell ref="V26:W26"/>
    <mergeCell ref="AD15:AD16"/>
    <mergeCell ref="B30:D30"/>
    <mergeCell ref="AA14:AE14"/>
    <mergeCell ref="AC15:AC16"/>
    <mergeCell ref="V27:W27"/>
    <mergeCell ref="AA27:AB27"/>
    <mergeCell ref="AA30:AB30"/>
    <mergeCell ref="AA29:AB29"/>
    <mergeCell ref="AF14:AJ14"/>
    <mergeCell ref="AK14:AO14"/>
    <mergeCell ref="AH15:AH16"/>
    <mergeCell ref="AP15:AR15"/>
    <mergeCell ref="AJ15:AJ16"/>
    <mergeCell ref="AK11:AL11"/>
    <mergeCell ref="AF7:AJ7"/>
    <mergeCell ref="AK7:AO7"/>
    <mergeCell ref="AA7:AE7"/>
    <mergeCell ref="AA8:AE8"/>
    <mergeCell ref="AF8:AJ8"/>
    <mergeCell ref="AK8:AO8"/>
    <mergeCell ref="AF11:AG11"/>
    <mergeCell ref="AP13:AT13"/>
    <mergeCell ref="AF13:AJ13"/>
    <mergeCell ref="AI15:AI16"/>
    <mergeCell ref="AP29:AR29"/>
    <mergeCell ref="AK29:AL29"/>
    <mergeCell ref="AF29:AG29"/>
    <mergeCell ref="AS26:AT26"/>
    <mergeCell ref="B26:D26"/>
    <mergeCell ref="AA26:AB26"/>
    <mergeCell ref="AF26:AG26"/>
    <mergeCell ref="AK26:AL26"/>
    <mergeCell ref="AO26:AQ26"/>
    <mergeCell ref="AI26:AJ26"/>
    <mergeCell ref="AP27:AR27"/>
    <mergeCell ref="F26:U26"/>
    <mergeCell ref="Y26:Z26"/>
    <mergeCell ref="AF27:AG27"/>
    <mergeCell ref="AK27:AL27"/>
  </mergeCells>
  <conditionalFormatting sqref="AC26 AR26:AS26 W19:W20 X18:X26 AH18:AH26 AM18:AM26 AS18:AS25 X21:Z21 X24:Z25">
    <cfRule type="containsText" dxfId="19" priority="259" operator="containsText" text="N/A">
      <formula>NOT(ISERROR(SEARCH("N/A",W18)))</formula>
    </cfRule>
    <cfRule type="cellIs" dxfId="18" priority="260" operator="between">
      <formula>#REF!</formula>
      <formula>#REF!</formula>
    </cfRule>
    <cfRule type="cellIs" dxfId="17" priority="261" operator="between">
      <formula>#REF!</formula>
      <formula>#REF!</formula>
    </cfRule>
    <cfRule type="cellIs" dxfId="16" priority="262" operator="between">
      <formula>#REF!</formula>
      <formula>#REF!</formula>
    </cfRule>
  </conditionalFormatting>
  <conditionalFormatting sqref="X2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6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:W20 X18:X25 X21:Z21 X24:Z25">
    <cfRule type="containsText" dxfId="15" priority="35" operator="containsText" text="N/A">
      <formula>NOT(ISERROR(SEARCH("N/A",W18)))</formula>
    </cfRule>
  </conditionalFormatting>
  <conditionalFormatting sqref="AR21:AR25">
    <cfRule type="colorScale" priority="2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21:AR25">
    <cfRule type="colorScale" priority="2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20 AR26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8:AR20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8:Z18">
    <cfRule type="containsText" dxfId="14" priority="12" operator="containsText" text="N/A">
      <formula>NOT(ISERROR(SEARCH("N/A",Y18)))</formula>
    </cfRule>
    <cfRule type="cellIs" dxfId="13" priority="13" operator="between">
      <formula>#REF!</formula>
      <formula>#REF!</formula>
    </cfRule>
    <cfRule type="cellIs" dxfId="12" priority="14" operator="between">
      <formula>#REF!</formula>
      <formula>#REF!</formula>
    </cfRule>
    <cfRule type="cellIs" dxfId="11" priority="15" operator="between">
      <formula>#REF!</formula>
      <formula>#REF!</formula>
    </cfRule>
  </conditionalFormatting>
  <conditionalFormatting sqref="Y18:Z18">
    <cfRule type="containsText" dxfId="10" priority="11" operator="containsText" text="N/A">
      <formula>NOT(ISERROR(SEARCH("N/A",Y18)))</formula>
    </cfRule>
  </conditionalFormatting>
  <conditionalFormatting sqref="Y20:Z20">
    <cfRule type="containsText" dxfId="9" priority="7" operator="containsText" text="N/A">
      <formula>NOT(ISERROR(SEARCH("N/A",Y20)))</formula>
    </cfRule>
    <cfRule type="cellIs" dxfId="8" priority="8" operator="between">
      <formula>#REF!</formula>
      <formula>#REF!</formula>
    </cfRule>
    <cfRule type="cellIs" dxfId="7" priority="9" operator="between">
      <formula>#REF!</formula>
      <formula>#REF!</formula>
    </cfRule>
    <cfRule type="cellIs" dxfId="6" priority="10" operator="between">
      <formula>#REF!</formula>
      <formula>#REF!</formula>
    </cfRule>
  </conditionalFormatting>
  <conditionalFormatting sqref="Y20:Z20">
    <cfRule type="containsText" dxfId="5" priority="6" operator="containsText" text="N/A">
      <formula>NOT(ISERROR(SEARCH("N/A",Y20)))</formula>
    </cfRule>
  </conditionalFormatting>
  <conditionalFormatting sqref="AA23:AE23">
    <cfRule type="containsText" dxfId="4" priority="2" operator="containsText" text="N/A">
      <formula>NOT(ISERROR(SEARCH("N/A",AA23)))</formula>
    </cfRule>
    <cfRule type="cellIs" dxfId="3" priority="3" operator="between">
      <formula>#REF!</formula>
      <formula>#REF!</formula>
    </cfRule>
    <cfRule type="cellIs" dxfId="2" priority="4" operator="between">
      <formula>#REF!</formula>
      <formula>#REF!</formula>
    </cfRule>
    <cfRule type="cellIs" dxfId="1" priority="5" operator="between">
      <formula>#REF!</formula>
      <formula>#REF!</formula>
    </cfRule>
  </conditionalFormatting>
  <conditionalFormatting sqref="AA23:AE23">
    <cfRule type="containsText" dxfId="0" priority="1" operator="containsText" text="N/A">
      <formula>NOT(ISERROR(SEARCH("N/A",AA23)))</formula>
    </cfRule>
  </conditionalFormatting>
  <dataValidations count="6">
    <dataValidation type="list" allowBlank="1" showInputMessage="1" showErrorMessage="1" sqref="W5" xr:uid="{00000000-0002-0000-0000-000000000000}">
      <formula1>$AT$7:$AT$11</formula1>
    </dataValidation>
    <dataValidation type="list" allowBlank="1" showInputMessage="1" showErrorMessage="1" sqref="J25 J18:J23" xr:uid="{00000000-0002-0000-0000-000001000000}">
      <formula1>PROGRAMACION</formula1>
    </dataValidation>
    <dataValidation type="list" allowBlank="1" showInputMessage="1" showErrorMessage="1" error="Escriba un texto " promptTitle="Cualquier contenido" sqref="F18:F20" xr:uid="{00000000-0002-0000-0000-000002000000}">
      <formula1>META02</formula1>
    </dataValidation>
    <dataValidation type="list" allowBlank="1" showInputMessage="1" showErrorMessage="1" error="Escriba un texto " promptTitle="Cualquier contenido" sqref="F23:F25 F21" xr:uid="{00000000-0002-0000-0000-000003000000}">
      <formula1>META2</formula1>
    </dataValidation>
    <dataValidation type="list" allowBlank="1" showInputMessage="1" showErrorMessage="1" sqref="Q18:Q25" xr:uid="{00000000-0002-0000-0000-000004000000}">
      <formula1>INDICADOR</formula1>
    </dataValidation>
    <dataValidation type="list" allowBlank="1" showInputMessage="1" showErrorMessage="1" sqref="U18:U25" xr:uid="{00000000-0002-0000-0000-000005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29" orientation="landscape" r:id="rId1"/>
  <headerFooter>
    <oddFooter xml:space="preserve">&amp;RCódigo: PLE-PIN-F017
Versión: 2
Vigencia desde: XX noviembre de 2018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defaultColWidth="9.140625" defaultRowHeight="1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>
      <c r="A1" t="s">
        <v>141</v>
      </c>
      <c r="B1" t="s">
        <v>142</v>
      </c>
      <c r="C1" t="s">
        <v>143</v>
      </c>
      <c r="D1" t="s">
        <v>144</v>
      </c>
      <c r="F1" t="s">
        <v>145</v>
      </c>
    </row>
    <row r="2" spans="1:8">
      <c r="A2" t="s">
        <v>146</v>
      </c>
      <c r="B2" t="s">
        <v>147</v>
      </c>
      <c r="D2" t="s">
        <v>64</v>
      </c>
      <c r="F2" t="s">
        <v>148</v>
      </c>
    </row>
    <row r="3" spans="1:8">
      <c r="A3" t="s">
        <v>149</v>
      </c>
      <c r="B3" t="s">
        <v>150</v>
      </c>
      <c r="C3" t="s">
        <v>151</v>
      </c>
      <c r="D3" t="s">
        <v>101</v>
      </c>
      <c r="F3" t="s">
        <v>66</v>
      </c>
    </row>
    <row r="4" spans="1:8">
      <c r="A4" t="s">
        <v>152</v>
      </c>
      <c r="C4" t="s">
        <v>153</v>
      </c>
      <c r="D4" t="s">
        <v>84</v>
      </c>
      <c r="F4" t="s">
        <v>154</v>
      </c>
    </row>
    <row r="5" spans="1:8">
      <c r="A5" t="s">
        <v>155</v>
      </c>
      <c r="C5" t="s">
        <v>60</v>
      </c>
      <c r="D5" t="s">
        <v>156</v>
      </c>
    </row>
    <row r="6" spans="1:8">
      <c r="A6" t="s">
        <v>157</v>
      </c>
      <c r="C6" t="s">
        <v>158</v>
      </c>
      <c r="E6" t="s">
        <v>159</v>
      </c>
      <c r="G6" t="s">
        <v>160</v>
      </c>
    </row>
    <row r="7" spans="1:8">
      <c r="A7" t="s">
        <v>161</v>
      </c>
      <c r="E7" t="s">
        <v>162</v>
      </c>
      <c r="G7" t="s">
        <v>163</v>
      </c>
    </row>
    <row r="8" spans="1:8">
      <c r="E8" t="s">
        <v>164</v>
      </c>
      <c r="G8" t="s">
        <v>165</v>
      </c>
    </row>
    <row r="9" spans="1:8">
      <c r="E9" t="s">
        <v>166</v>
      </c>
    </row>
    <row r="10" spans="1:8">
      <c r="E10" t="s">
        <v>167</v>
      </c>
    </row>
    <row r="12" spans="1:8" s="14" customFormat="1" ht="74.25" customHeight="1">
      <c r="A12" s="23"/>
      <c r="C12" s="24"/>
      <c r="D12" s="17"/>
      <c r="H12" s="14" t="s">
        <v>168</v>
      </c>
    </row>
    <row r="13" spans="1:8" s="14" customFormat="1" ht="74.25" customHeight="1">
      <c r="A13" s="23"/>
      <c r="C13" s="24"/>
      <c r="D13" s="17"/>
      <c r="H13" s="14" t="s">
        <v>169</v>
      </c>
    </row>
    <row r="14" spans="1:8" s="14" customFormat="1" ht="74.25" customHeight="1">
      <c r="A14" s="23"/>
      <c r="C14" s="24"/>
      <c r="D14" s="13"/>
      <c r="H14" s="14" t="s">
        <v>170</v>
      </c>
    </row>
    <row r="15" spans="1:8" s="14" customFormat="1" ht="74.25" customHeight="1">
      <c r="A15" s="23"/>
      <c r="C15" s="24"/>
      <c r="D15" s="13"/>
      <c r="H15" s="14" t="s">
        <v>171</v>
      </c>
    </row>
    <row r="16" spans="1:8" s="14" customFormat="1" ht="74.25" customHeight="1" thickBot="1">
      <c r="A16" s="23"/>
      <c r="C16" s="24"/>
      <c r="D16" s="16"/>
    </row>
    <row r="17" spans="1:4" s="14" customFormat="1" ht="74.25" customHeight="1">
      <c r="A17" s="23"/>
      <c r="C17" s="24"/>
      <c r="D17" s="15"/>
    </row>
    <row r="18" spans="1:4" s="14" customFormat="1" ht="74.25" customHeight="1">
      <c r="A18" s="23"/>
      <c r="C18" s="24"/>
      <c r="D18" s="17"/>
    </row>
    <row r="19" spans="1:4" s="14" customFormat="1" ht="74.25" customHeight="1">
      <c r="A19" s="23"/>
      <c r="C19" s="24"/>
      <c r="D19" s="17"/>
    </row>
    <row r="20" spans="1:4" s="14" customFormat="1" ht="74.25" customHeight="1">
      <c r="A20" s="23"/>
      <c r="C20" s="24"/>
      <c r="D20" s="17"/>
    </row>
    <row r="21" spans="1:4" s="14" customFormat="1" ht="74.25" customHeight="1" thickBot="1">
      <c r="A21" s="23"/>
      <c r="C21" s="25"/>
      <c r="D21" s="17"/>
    </row>
    <row r="22" spans="1:4" ht="18.75" thickBot="1">
      <c r="C22" s="25"/>
      <c r="D22" s="15"/>
    </row>
    <row r="23" spans="1:4" ht="18.75" thickBot="1">
      <c r="C23" s="25"/>
      <c r="D23" s="12"/>
    </row>
    <row r="24" spans="1:4" ht="18">
      <c r="C24" s="26"/>
      <c r="D24" s="15"/>
    </row>
    <row r="25" spans="1:4" ht="18">
      <c r="C25" s="26"/>
      <c r="D25" s="17"/>
    </row>
    <row r="26" spans="1:4" ht="18">
      <c r="C26" s="26"/>
      <c r="D26" s="17"/>
    </row>
    <row r="27" spans="1:4" ht="18.75" thickBot="1">
      <c r="C27" s="26"/>
      <c r="D27" s="16"/>
    </row>
    <row r="28" spans="1:4" ht="18">
      <c r="C28" s="26"/>
      <c r="D28" s="15"/>
    </row>
    <row r="29" spans="1:4" ht="18">
      <c r="C29" s="26"/>
      <c r="D29" s="17"/>
    </row>
    <row r="30" spans="1:4" ht="18">
      <c r="C30" s="26"/>
      <c r="D30" s="17"/>
    </row>
    <row r="31" spans="1:4" ht="18">
      <c r="C31" s="26"/>
      <c r="D31" s="17"/>
    </row>
    <row r="32" spans="1:4" ht="18">
      <c r="C32" s="27"/>
      <c r="D32" s="17"/>
    </row>
    <row r="33" spans="3:4" ht="18">
      <c r="C33" s="27"/>
      <c r="D33" s="17"/>
    </row>
    <row r="34" spans="3:4" ht="18">
      <c r="C34" s="27"/>
      <c r="D34" s="16"/>
    </row>
    <row r="35" spans="3:4" ht="18">
      <c r="C35" s="27"/>
      <c r="D35" s="16"/>
    </row>
    <row r="36" spans="3:4" ht="18">
      <c r="C36" s="27"/>
      <c r="D36" s="16"/>
    </row>
    <row r="37" spans="3:4" ht="18">
      <c r="C37" s="27"/>
      <c r="D37" s="16"/>
    </row>
    <row r="38" spans="3:4" ht="18">
      <c r="C38" s="27"/>
      <c r="D38" s="19"/>
    </row>
    <row r="39" spans="3:4" ht="18">
      <c r="C39" s="27"/>
      <c r="D39" s="19"/>
    </row>
    <row r="40" spans="3:4" ht="18">
      <c r="C40" s="28"/>
      <c r="D40" s="19"/>
    </row>
    <row r="41" spans="3:4" ht="18">
      <c r="C41" s="28"/>
      <c r="D41" s="19"/>
    </row>
    <row r="42" spans="3:4" ht="18.75" thickBot="1">
      <c r="C42" s="29"/>
      <c r="D42" s="19"/>
    </row>
    <row r="43" spans="3:4" ht="18">
      <c r="C43" s="30"/>
      <c r="D43" s="15"/>
    </row>
    <row r="44" spans="3:4" ht="18">
      <c r="C44" s="31"/>
      <c r="D44" s="16"/>
    </row>
    <row r="45" spans="3:4" ht="18">
      <c r="C45" s="31"/>
      <c r="D45" s="16"/>
    </row>
    <row r="46" spans="3:4" ht="18">
      <c r="C46" s="31"/>
      <c r="D46" s="19"/>
    </row>
    <row r="47" spans="3:4" ht="18.75" thickBot="1">
      <c r="C47" s="32"/>
      <c r="D47" s="18"/>
    </row>
    <row r="48" spans="3:4" ht="18">
      <c r="C48" s="33"/>
    </row>
    <row r="49" spans="3:3" ht="18">
      <c r="C49" s="33"/>
    </row>
    <row r="50" spans="3:3" ht="18">
      <c r="C50" s="33"/>
    </row>
    <row r="51" spans="3:3" ht="18">
      <c r="C51" s="33"/>
    </row>
    <row r="52" spans="3:3" ht="18">
      <c r="C52" s="34"/>
    </row>
    <row r="53" spans="3:3" ht="18">
      <c r="C53" s="34"/>
    </row>
    <row r="54" spans="3:3" ht="18">
      <c r="C54" s="34"/>
    </row>
    <row r="55" spans="3:3" ht="18">
      <c r="C55" s="34"/>
    </row>
    <row r="56" spans="3:3" ht="18">
      <c r="C56" s="35"/>
    </row>
    <row r="57" spans="3:3" ht="18">
      <c r="C57" s="36"/>
    </row>
    <row r="58" spans="3:3" ht="18">
      <c r="C58" s="36"/>
    </row>
    <row r="59" spans="3:3" ht="18">
      <c r="C59" s="36"/>
    </row>
    <row r="60" spans="3:3" ht="18.75" thickBot="1">
      <c r="C60" s="37"/>
    </row>
    <row r="61" spans="3:3" ht="18">
      <c r="C61" s="38"/>
    </row>
    <row r="62" spans="3:3" ht="18">
      <c r="C62" s="39"/>
    </row>
    <row r="63" spans="3:3" ht="18">
      <c r="C63" s="39"/>
    </row>
    <row r="64" spans="3:3" ht="18">
      <c r="C64" s="39"/>
    </row>
    <row r="65" spans="3:3" ht="18">
      <c r="C65" s="39"/>
    </row>
    <row r="66" spans="3:3" ht="18">
      <c r="C66" s="40"/>
    </row>
    <row r="67" spans="3:3" ht="18">
      <c r="C67" s="40"/>
    </row>
    <row r="68" spans="3:3" ht="18">
      <c r="C68" s="40"/>
    </row>
    <row r="69" spans="3:3" ht="18">
      <c r="C69" s="40"/>
    </row>
    <row r="70" spans="3:3" ht="18">
      <c r="C70" s="40"/>
    </row>
    <row r="71" spans="3:3" ht="18">
      <c r="C71" s="41"/>
    </row>
    <row r="72" spans="3:3" ht="18">
      <c r="C72" s="40"/>
    </row>
    <row r="73" spans="3:3" ht="18">
      <c r="C73" s="40"/>
    </row>
    <row r="74" spans="3:3" ht="18">
      <c r="C74" s="40"/>
    </row>
    <row r="75" spans="3:3" ht="18">
      <c r="C75" s="40"/>
    </row>
    <row r="76" spans="3:3" ht="18">
      <c r="C76" s="40"/>
    </row>
    <row r="77" spans="3:3" ht="18">
      <c r="C77" s="40"/>
    </row>
    <row r="78" spans="3:3" ht="18">
      <c r="C78" s="40"/>
    </row>
    <row r="79" spans="3:3" ht="18">
      <c r="C79" s="39"/>
    </row>
    <row r="80" spans="3:3" ht="18">
      <c r="C80" s="39"/>
    </row>
    <row r="81" spans="3:3" ht="18">
      <c r="C81" s="39"/>
    </row>
    <row r="82" spans="3:3" ht="18">
      <c r="C82" s="39"/>
    </row>
    <row r="83" spans="3:3" ht="18">
      <c r="C83" s="39"/>
    </row>
    <row r="84" spans="3:3" ht="18">
      <c r="C84" s="39"/>
    </row>
    <row r="85" spans="3:3" ht="18">
      <c r="C85" s="42"/>
    </row>
    <row r="86" spans="3:3" ht="18">
      <c r="C86" s="39"/>
    </row>
    <row r="87" spans="3:3" ht="18">
      <c r="C87" s="39"/>
    </row>
    <row r="88" spans="3:3" ht="18.75" thickBot="1">
      <c r="C88" s="43"/>
    </row>
    <row r="89" spans="3:3" ht="18">
      <c r="C89" s="44"/>
    </row>
    <row r="90" spans="3:3" ht="18">
      <c r="C90" s="40"/>
    </row>
    <row r="91" spans="3:3" ht="18">
      <c r="C91" s="40"/>
    </row>
    <row r="92" spans="3:3" ht="18">
      <c r="C92" s="40"/>
    </row>
    <row r="93" spans="3:3" ht="18">
      <c r="C93" s="40"/>
    </row>
    <row r="94" spans="3:3" ht="18.75" thickBot="1">
      <c r="C94" s="45"/>
    </row>
    <row r="99" spans="2:3">
      <c r="B99" t="s">
        <v>172</v>
      </c>
      <c r="C99" t="s">
        <v>173</v>
      </c>
    </row>
    <row r="100" spans="2:3">
      <c r="B100" s="21">
        <v>1167</v>
      </c>
      <c r="C100" s="14" t="s">
        <v>174</v>
      </c>
    </row>
    <row r="101" spans="2:3" ht="30">
      <c r="B101" s="21">
        <v>1131</v>
      </c>
      <c r="C101" s="14" t="s">
        <v>175</v>
      </c>
    </row>
    <row r="102" spans="2:3">
      <c r="B102" s="21">
        <v>1177</v>
      </c>
      <c r="C102" s="14" t="s">
        <v>176</v>
      </c>
    </row>
    <row r="103" spans="2:3" ht="30">
      <c r="B103" s="21">
        <v>1094</v>
      </c>
      <c r="C103" s="14" t="s">
        <v>177</v>
      </c>
    </row>
    <row r="104" spans="2:3">
      <c r="B104" s="21">
        <v>1128</v>
      </c>
      <c r="C104" s="14" t="s">
        <v>178</v>
      </c>
    </row>
    <row r="105" spans="2:3" ht="30">
      <c r="B105" s="21">
        <v>1095</v>
      </c>
      <c r="C105" s="14" t="s">
        <v>179</v>
      </c>
    </row>
    <row r="106" spans="2:3" ht="30">
      <c r="B106" s="21">
        <v>1129</v>
      </c>
      <c r="C106" s="14" t="s">
        <v>180</v>
      </c>
    </row>
    <row r="107" spans="2:3" ht="45">
      <c r="B107" s="21">
        <v>1120</v>
      </c>
      <c r="C107" s="14" t="s">
        <v>181</v>
      </c>
    </row>
    <row r="108" spans="2:3">
      <c r="B108" s="20"/>
    </row>
    <row r="109" spans="2:3">
      <c r="B109" s="20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2019-09-09T17:15:00Z</dcterms:modified>
  <cp:category/>
  <cp:contentStatus/>
</cp:coreProperties>
</file>