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jeraldyn.tautiva\OneDrive - Secretaria Distrital de Gobierno\2_PLANES DE ACCIÓN\PLAN DE ACCIÒN 2019\2_SEGUIMIENTO PG_2019\1_SEGUIMIENTO\1_REPORTES TRIMESTRALES\II_ TRIMESTRE\ALCALDÍAS LOCALES\"/>
    </mc:Choice>
  </mc:AlternateContent>
  <xr:revisionPtr revIDLastSave="42" documentId="6_{C4224E1A-78DD-4BA0-929D-459A04F35E5B}" xr6:coauthVersionLast="41" xr6:coauthVersionMax="41" xr10:uidLastSave="{996CD8CC-9C5D-4667-8070-3B90567AC441}"/>
  <bookViews>
    <workbookView xWindow="-120" yWindow="-120" windowWidth="29040" windowHeight="15840" tabRatio="465" xr2:uid="{00000000-000D-0000-FFFF-FFFF00000000}"/>
  </bookViews>
  <sheets>
    <sheet name="PLAN GESTION POR PROCESO" sheetId="1" r:id="rId1"/>
    <sheet name="Hoja2" sheetId="2" state="hidden" r:id="rId2"/>
    <sheet name="Hoja4" sheetId="5" state="hidden" r:id="rId3"/>
  </sheets>
  <externalReferences>
    <externalReference r:id="rId4"/>
  </externalReferences>
  <definedNames>
    <definedName name="_xlnm._FilterDatabase" localSheetId="0" hidden="1">'PLAN GESTION POR PROCESO'!$A$13:$AT$35</definedName>
    <definedName name="_xlnm.Print_Area" localSheetId="0">'PLAN GESTION POR PROCESO'!$A$1:$AT$41</definedName>
    <definedName name="BIEN">#REF!</definedName>
    <definedName name="CANTIDAD">#REF!</definedName>
    <definedName name="CODIGO">Hoja2!$B$100:$B$107</definedName>
    <definedName name="CONTRALORIA">Hoja2!$G$7:$G$8</definedName>
    <definedName name="DEPENDENCIA">Hoja2!$B$118:$B$137</definedName>
    <definedName name="FUENTE">Hoja2!$B$2:$B$3</definedName>
    <definedName name="INDICADOR">Hoja2!$F$2:$F$4</definedName>
    <definedName name="LIDERPROCESO">Hoja2!$C$118:$C$137</definedName>
    <definedName name="MEDICION">Hoja2!$E$2:$E$3</definedName>
    <definedName name="MEDICIONFINAL">Hoja2!$E$7:$E$10</definedName>
    <definedName name="META">Hoja2!$C$12:$C$45</definedName>
    <definedName name="META02">#REF!</definedName>
    <definedName name="META2">Hoja2!$C$2:$C$5</definedName>
    <definedName name="OBJETIVOS">Hoja2!$A$12:$A$21</definedName>
    <definedName name="PMRFINAL">Hoja2!$H$12:$H$15</definedName>
    <definedName name="PRODUCTO">Hoja2!$D$12:$D$47</definedName>
    <definedName name="PROGRAMACION">Hoja2!$D$2:$D$5</definedName>
    <definedName name="proyectos">Hoja2!$C$100:$C$107</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1" l="1"/>
  <c r="AC24" i="1"/>
  <c r="AC23" i="1" l="1"/>
  <c r="AC20" i="1"/>
  <c r="AB26" i="1" l="1"/>
  <c r="X31" i="1" l="1"/>
  <c r="AS19" i="1" l="1"/>
  <c r="AS20" i="1"/>
  <c r="AS21" i="1"/>
  <c r="AS22" i="1"/>
  <c r="AS23" i="1"/>
  <c r="AS24" i="1"/>
  <c r="AS25" i="1"/>
  <c r="AS26" i="1"/>
  <c r="AS27" i="1"/>
  <c r="AS28" i="1"/>
  <c r="AS29" i="1"/>
  <c r="AS30" i="1"/>
  <c r="AS31" i="1"/>
  <c r="AS32" i="1"/>
  <c r="AS33" i="1"/>
  <c r="AS34" i="1"/>
  <c r="AS18" i="1"/>
  <c r="AM19" i="1"/>
  <c r="AM20" i="1"/>
  <c r="AM21" i="1"/>
  <c r="AM22" i="1"/>
  <c r="AM23" i="1"/>
  <c r="AM24" i="1"/>
  <c r="AM25" i="1"/>
  <c r="AM26" i="1"/>
  <c r="AM27" i="1"/>
  <c r="AM28" i="1"/>
  <c r="AM29" i="1"/>
  <c r="AM31" i="1"/>
  <c r="AM32" i="1"/>
  <c r="AM33" i="1"/>
  <c r="AH19" i="1"/>
  <c r="AH21" i="1"/>
  <c r="AH22" i="1"/>
  <c r="AH23" i="1"/>
  <c r="AH26" i="1"/>
  <c r="AH27" i="1"/>
  <c r="AH28" i="1"/>
  <c r="AH29" i="1"/>
  <c r="AH30" i="1"/>
  <c r="AH31" i="1"/>
  <c r="AH32" i="1"/>
  <c r="AC29" i="1"/>
  <c r="AC31" i="1"/>
  <c r="AC35" i="1"/>
  <c r="AC33" i="1"/>
  <c r="X23" i="1" l="1"/>
  <c r="X32" i="1"/>
  <c r="X28" i="1"/>
  <c r="X29" i="1"/>
  <c r="X35" i="1" l="1"/>
  <c r="P18" i="1"/>
  <c r="P19" i="1"/>
  <c r="P23" i="1"/>
  <c r="P30" i="1"/>
  <c r="E35" i="1"/>
  <c r="AH35" i="1"/>
  <c r="AM35" i="1"/>
  <c r="AR3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J16" authorId="0" shapeId="0" xr:uid="{00000000-0006-0000-0000-000001000000}">
      <text>
        <r>
          <rPr>
            <b/>
            <sz val="8"/>
            <color indexed="81"/>
            <rFont val="Tahoma"/>
            <family val="2"/>
          </rPr>
          <t>juan.jimenez:</t>
        </r>
        <r>
          <rPr>
            <sz val="8"/>
            <color indexed="81"/>
            <rFont val="Tahoma"/>
            <family val="2"/>
          </rPr>
          <t xml:space="preserve">
Establecer el tipo programacion:
- Suma
-Constante
-Creciente
-Decreciente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<sst xmlns="http://schemas.openxmlformats.org/spreadsheetml/2006/main" count="533" uniqueCount="292">
  <si>
    <t>SECRETARIA DISTRITAL DE GOBIERNO</t>
  </si>
  <si>
    <t>VIGENCIA DE LA PLANEACIÓN</t>
  </si>
  <si>
    <t>CONTROL DE CAMBIOS</t>
  </si>
  <si>
    <t>ALCALDÍA LOCAL</t>
  </si>
  <si>
    <t>VERSIÓN</t>
  </si>
  <si>
    <t>FECHA</t>
  </si>
  <si>
    <t>DESCRIPCIÓN DE LA MODIFICACIÓN</t>
  </si>
  <si>
    <t>PROCESOS ASOCIADOS</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</si>
  <si>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</si>
  <si>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</si>
  <si>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</si>
  <si>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</si>
  <si>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</si>
  <si>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</si>
  <si>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</si>
  <si>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</si>
  <si>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</si>
  <si>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</si>
  <si>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</si>
  <si>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</si>
  <si>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</si>
  <si>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</si>
  <si>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</si>
  <si>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PROCESO</t>
  </si>
  <si>
    <t>META PLAN DE GESTIÓN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</si>
  <si>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</si>
  <si>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</si>
  <si>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</si>
  <si>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</si>
  <si>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</si>
  <si>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</si>
  <si>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</si>
  <si>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</si>
  <si>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</si>
  <si>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</si>
  <si>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</si>
  <si>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</si>
  <si>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</si>
  <si>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</si>
  <si>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</si>
  <si>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</si>
  <si>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</si>
  <si>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</si>
  <si>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</si>
  <si>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</si>
  <si>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 xml:space="preserve">Fortalecer la capacidad institucional y para el ejercicio de la función  policiva por parte de las autoridades </t>
  </si>
  <si>
    <t>Gestión Pública Territorial Local</t>
  </si>
  <si>
    <t>RETADORA (MEJORA)</t>
  </si>
  <si>
    <t>Porcentaje de incremento de la participación de los Ciudadanos en la Audiencia de Rendición de Cuentas</t>
  </si>
  <si>
    <t>((No. ciudadanos participantes en la audiencia de Rendición de Cuentas vigencia 2019 - No. ciudadanos participantes en la audiencia de Rendición de Cuentas Vigencia 2018) /  No. ciudadanos participantes en la audiencia de Rendición de Cuentas Vigencia 2018)*100</t>
  </si>
  <si>
    <t>Diligenciar de acuerdo con el informe de veeduría distrital</t>
  </si>
  <si>
    <t>SUMA</t>
  </si>
  <si>
    <t>Ciudadanos</t>
  </si>
  <si>
    <t>EFICACIA</t>
  </si>
  <si>
    <t>Registros de asistencia a la audiencia pública de rendición de cuentas 2018 y  2019</t>
  </si>
  <si>
    <t>Alcaldía Local</t>
  </si>
  <si>
    <t>Informe de Veeduría Distrital</t>
  </si>
  <si>
    <t>Porcentaje de Avance en el Cumplimiento Fisico del Plan de Desarrollo Local</t>
  </si>
  <si>
    <t>Porcentaje de avance acumulado en el cumplimiento físico entregado del Plan de Desarrollo Local que arroja la MUSI.</t>
  </si>
  <si>
    <t>CRECIENTE</t>
  </si>
  <si>
    <t>Porcentaje</t>
  </si>
  <si>
    <t>EFECTIVIDAD</t>
  </si>
  <si>
    <t>MUSI</t>
  </si>
  <si>
    <t>Matriz MUSI</t>
  </si>
  <si>
    <t>Integrar las herramientas de planeación, gestión y control, con enfoque de innovación, mejoramiento continuo, responsabilidad social, desarrollo integral del talento humano y transparencia</t>
  </si>
  <si>
    <t xml:space="preserve">Gestión Corporativa Local </t>
  </si>
  <si>
    <t>Porcentaje de Compromisos de la vigencia 2019</t>
  </si>
  <si>
    <t>(Valor de RP de inversión directa de la vigencia  / Valor total del presupuesto de inversión directa de la Vigencia)*100</t>
  </si>
  <si>
    <t>Porcentaje de compromisos de la vigencia a 30 de junio y a 31 de diciembre de 2018</t>
  </si>
  <si>
    <t>Compromisos</t>
  </si>
  <si>
    <t>EFICIENCIA</t>
  </si>
  <si>
    <t>PREDIS</t>
  </si>
  <si>
    <t>GESTIÓN</t>
  </si>
  <si>
    <t>Porcentaje de Giros de la Vigencia 2019</t>
  </si>
  <si>
    <t>(Valor de los giros de inversión directa de la vigencia  / Valor total del presupuesto de inversión directa de la vigencia)*100</t>
  </si>
  <si>
    <t>Porcentaje de giros  de la vigencia a 31 de diciembre de 2018</t>
  </si>
  <si>
    <t>Giros</t>
  </si>
  <si>
    <t>Porcentaje de Giros de Obligaciones por Pagar 2017 y anteirores</t>
  </si>
  <si>
    <t>(Valor de los giros de obligaciones por pagar de la vigencia 2017 y anteriores  / Valor total de las obligaciones por pagar de la vigencia 2017 y anteriores)*100</t>
  </si>
  <si>
    <t>Porcentaje de giros de las obligaciones por pagar  de la vigencia 2016 y anteriores, con corte a 31 de diciembre de 2018</t>
  </si>
  <si>
    <t>Porcentaje de Giros de Obligaciones por Pagar 2018</t>
  </si>
  <si>
    <t>(Valor de los giros de obligaciones por pagar de la vigencia 2018 / Valor total de las obligaciones por pagar de la vigencia 2018)*100</t>
  </si>
  <si>
    <t>Porcentaje de giros de las obligaciones por pagar  de la vigencia 2017, con corte a 31 de diciembre de 2018</t>
  </si>
  <si>
    <t>Fortalecer la capacidad institucional y para el ejercicio de la función  policiva por parte de las autoridades locales a cargo de la SDG.</t>
  </si>
  <si>
    <t>Inspección Vigilancia y Control</t>
  </si>
  <si>
    <t>Dar impulso procesal  ( Avocar, rechazar, enviar al competente, fallar) al 60% de los comparendos recibidos en las vigencias anteriores al año 2019.</t>
  </si>
  <si>
    <t>Porcentaje de impulsos procesales por los inspectores en las Localidades</t>
  </si>
  <si>
    <t>(Número de impulsos procesales resueltos en la localidad/Número de comparendos anteriores a la vigencia 2019 en la Localidad )*100</t>
  </si>
  <si>
    <t xml:space="preserve">Impulsos Procesales </t>
  </si>
  <si>
    <t>Siactua</t>
  </si>
  <si>
    <t>Alcalde Local</t>
  </si>
  <si>
    <t>Dar impulso procesal  ( Avocar, rechazar, enviar al competente, fallar, ) al 60% de las quejas recibidas en las vigencias anteriores al año 2019 .</t>
  </si>
  <si>
    <t>(Número de impulsos procesales resueltos en la localidad/Número de quejas recibidas en la Localidad anteriores a la vigencia 2019)*100</t>
  </si>
  <si>
    <t xml:space="preserve">Siactua </t>
  </si>
  <si>
    <t>Realizar 42 acciones de control u operativos en materia de actividad económica</t>
  </si>
  <si>
    <t>Cantidad de acciones de control u operativos en materia de económica realizados</t>
  </si>
  <si>
    <t>Número de Acciones de Control u Operativos en materia de actividad económica</t>
  </si>
  <si>
    <t>Operativos en materia de actividad económica</t>
  </si>
  <si>
    <t>Informe de operativo
Actas</t>
  </si>
  <si>
    <t>Realizar 24 acciones de control u operativos en materia de obras y urbanismo relacionados con la integridad urbanística.</t>
  </si>
  <si>
    <t>Cantidad de acciones de control u operativos en materia de urbanismo realizados</t>
  </si>
  <si>
    <t>Número de Acciones de Control u Operativos en Materia de Urbanismo Relacionados con la Integridad urbanística realizados</t>
  </si>
  <si>
    <t>Operativos en materia de urbanismo</t>
  </si>
  <si>
    <t>Realizar  24  acciones de control u operativos en materia de urbanismo relacionados con la integridad del Espacio Público.</t>
  </si>
  <si>
    <t>Cantidad de acciones de control de operativos en materia de urbanismo relacionados con espacio público</t>
  </si>
  <si>
    <t>Número de Acciones de Control u Operativos en Materia de Urbanismo Relacionados con la Integridad del Espacio Público Realizados</t>
  </si>
  <si>
    <t>Operativos de Recuperación de espacio público</t>
  </si>
  <si>
    <t>Asegurar el acceso de la ciudadanía a la información y oferta institucional</t>
  </si>
  <si>
    <t>Gerencia de TIC</t>
  </si>
  <si>
    <t>Cumplir el 100% de los lineamientos de gestión de las TIC impartidas por la DTI del nivel central para la vigencia 2019</t>
  </si>
  <si>
    <t>Porcentaje del lineamientos de gestión de TIC Impartidas por la DTI del nivel central Cumplidas</t>
  </si>
  <si>
    <t>(# de lineamientos de gestión de TIC cumplidos por la alcaldía local en la vigencia 2018 /Total de lineamientos de gestión de TIC impartidos por la DTI de Nivel Central) *100</t>
  </si>
  <si>
    <t>CONSTANTE</t>
  </si>
  <si>
    <t>Lineamientos de Gestión de TIC Impartidos por la DTI Cumplidas</t>
  </si>
  <si>
    <t>Sistema de Gestión Documental
Aplicativo Hola
Archivo área de Sistemas</t>
  </si>
  <si>
    <t>Seguimiento al Porcentaje de Políticas de Gestión TIC</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</si>
  <si>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</si>
  <si>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</si>
  <si>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</si>
  <si>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</si>
  <si>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</si>
  <si>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Buenas prácticas de gestión registradas en la herramienta AGORA</t>
  </si>
  <si>
    <t>Agora</t>
  </si>
  <si>
    <t>Líder del Proceso y/o Alcaldía Local  o a quien delegue.</t>
  </si>
  <si>
    <t>Seguimiento Agora</t>
  </si>
  <si>
    <t>Mantener el 100% de las acciones de mejora asignadas al proceso/Alcaldía con relación a planes de mejoramiento interno documentadas y vigentes</t>
  </si>
  <si>
    <t>Acciones correctivas documentadas y vigentes</t>
  </si>
  <si>
    <t>N/A</t>
  </si>
  <si>
    <t>Planes de mejora</t>
  </si>
  <si>
    <t>MIMEC - SIG</t>
  </si>
  <si>
    <t>Reportes MIMEC - SIG remitidos por la OAP</t>
  </si>
  <si>
    <t>Dar respuesta al 100% de los requerimientos ciudadanos asignados a la Alcaldía Local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</si>
  <si>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</si>
  <si>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 la Alcaldía Local con corte a 31 de diciembre de 2018/Número de requerimientos ciudadanos asignados a la Alcaldía Local  con corte a 31 de diciembre de 2018)*100%)</t>
  </si>
  <si>
    <t>Aplicativo Gestión Documental</t>
  </si>
  <si>
    <t>Seguimiento requerimientos ciudadanos</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</si>
  <si>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</si>
  <si>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</si>
  <si>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</si>
  <si>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</si>
  <si>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</si>
  <si>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Listas de chequeo al cumplimiento de criterios ambientales remitidos por la OAP</t>
  </si>
  <si>
    <t>Nivel de conocimientos de MIPG</t>
  </si>
  <si>
    <t>(Sumatoria de calificaciones obtenidas por proceso y/o Alcaldía Local / Número de personas evaluadas)*100</t>
  </si>
  <si>
    <t>Promedio de calificación en conocimientos de MIPG</t>
  </si>
  <si>
    <t>TOTAL PLAN DE GESTIÓN</t>
  </si>
  <si>
    <t xml:space="preserve">ELABORÓ: </t>
  </si>
  <si>
    <t xml:space="preserve">REVISÓ: </t>
  </si>
  <si>
    <t>APROBÓ:</t>
  </si>
  <si>
    <t>Firma:</t>
  </si>
  <si>
    <t>CODIGO</t>
  </si>
  <si>
    <t>RUBROSFUNCIONAMIENTO</t>
  </si>
  <si>
    <t>FUENTE</t>
  </si>
  <si>
    <t>SIG</t>
  </si>
  <si>
    <t>PROGRAMACION</t>
  </si>
  <si>
    <t>INDICADOR</t>
  </si>
  <si>
    <t>ADQUISICION DE BIENES</t>
  </si>
  <si>
    <t>GASTOS DE FUNCIONAMIENTO</t>
  </si>
  <si>
    <t>ADQUISICION DE SERVICIOS</t>
  </si>
  <si>
    <t>GASTOS DE INVERSION</t>
  </si>
  <si>
    <t>RUTINARIA</t>
  </si>
  <si>
    <t>SERVICIOS PUBLICOS</t>
  </si>
  <si>
    <t>GASTOS GENERALES</t>
  </si>
  <si>
    <t>DECRECIENTE</t>
  </si>
  <si>
    <t>SERVICIOS PERSONALES</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</si>
  <si>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</si>
  <si>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</si>
  <si>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</si>
  <si>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</si>
  <si>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</si>
  <si>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</si>
  <si>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</si>
  <si>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</si>
  <si>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</si>
  <si>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</si>
  <si>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</si>
  <si>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</si>
  <si>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</si>
  <si>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</si>
  <si>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</si>
  <si>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</si>
  <si>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</si>
  <si>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</si>
  <si>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</si>
  <si>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</si>
  <si>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</si>
  <si>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</si>
  <si>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DEPENDENCIA</t>
  </si>
  <si>
    <t>ALCALDIA LOCAL DE USAQUEN</t>
  </si>
  <si>
    <t>ALCALDE/SA LOCAL DE USAQUEN</t>
  </si>
  <si>
    <t>ALCALDIA LOCAL DE CHAPINERO</t>
  </si>
  <si>
    <t>ALCALDE/SA LOCAL DE CHAPINERO</t>
  </si>
  <si>
    <t>ALCALDIA LOCAL DE SANTAFE</t>
  </si>
  <si>
    <t>ALCALDE/SA LOCAL DE SANTAFE</t>
  </si>
  <si>
    <t>ALCALDIA LOCAL DE SAN CRISTOBAL</t>
  </si>
  <si>
    <t>ALCALDE/SA LOCAL DE SAN CRISTOBAL</t>
  </si>
  <si>
    <t>ALCALDIA LOCAL DE USME</t>
  </si>
  <si>
    <t>ALCALDE/SA LOCAL DE USME</t>
  </si>
  <si>
    <t>ALCALDIA LOCAL DE TUNJUELITO</t>
  </si>
  <si>
    <t>ALCALDE/SA LOCAL DE TUNJUELITO</t>
  </si>
  <si>
    <t>ALCALDIA LOCAL DE BOSA</t>
  </si>
  <si>
    <t>ALCALDE/SA LOCAL DE BOSA</t>
  </si>
  <si>
    <t>ALCALDIA LOCAL DE KENNEDY</t>
  </si>
  <si>
    <t>ALCALDE/SA LOCAL DE KENNEDY</t>
  </si>
  <si>
    <t>ALCALDIA LOCAL DE FONTIBON</t>
  </si>
  <si>
    <t>ALCALDE/SA LOCAL DE FONTIBON</t>
  </si>
  <si>
    <t>ALCALDIA LOCAL DE ENGATIVA</t>
  </si>
  <si>
    <t>ALCALDE/SA LOCAL DE ENGATIVA</t>
  </si>
  <si>
    <t>ALCALDIA LOCAL DE SUBA</t>
  </si>
  <si>
    <t>ALCALDE/SA LOCAL DE SUBA</t>
  </si>
  <si>
    <t>ALCALDIA LOCAL DE BARRIOS UNIDOS</t>
  </si>
  <si>
    <t>ALCALDE/SA LOCAL DE BARRIOS UNIDOS</t>
  </si>
  <si>
    <t>ALCALDIA LOCAL DE TEUSAQUILLO</t>
  </si>
  <si>
    <t>ALCALDE/SA LOCAL DE TEUSAQUILLO</t>
  </si>
  <si>
    <t>ALCALDIA LOCAL DE LOS MARTIRES</t>
  </si>
  <si>
    <t>ALCALDE/SA LOCAL DE LOS MARTIRES</t>
  </si>
  <si>
    <t>ALCALDIA LOCAL DE ANTONIO NARIÑO</t>
  </si>
  <si>
    <t>ALCALDE/SA LOCAL DE ANTONIO NARIÑO</t>
  </si>
  <si>
    <t xml:space="preserve">ALCALDIA LOCAL DE PUENTE ARANDA </t>
  </si>
  <si>
    <t xml:space="preserve">ALCALDE/SA LOCAL DE PUENTE ARANDA </t>
  </si>
  <si>
    <t>ALCALDIA LOCAL DE LA CANDELARIA</t>
  </si>
  <si>
    <t>ALCALDE/SA LOCAL DE LA CANDELARIA</t>
  </si>
  <si>
    <t>ALCALDIA LOCAL DE RAFAEL URIBE URIBE</t>
  </si>
  <si>
    <t>ALCALDE/SA LOCAL DE RAFAEL URIBE URIBE</t>
  </si>
  <si>
    <t>ALCALDIA LOCAL DE CIUDAD BOLIVAR</t>
  </si>
  <si>
    <t>ALCALDE/SA LOCAL DE CIUDAD BOLIVAR</t>
  </si>
  <si>
    <t>ALCALDIA LOCAL DE SUMAPAZ</t>
  </si>
  <si>
    <t>ALCALDE/SA LOCAL DE SUMAPAZ</t>
  </si>
  <si>
    <t>ALCALDÍA LOCAL DE CHAPINERO</t>
  </si>
  <si>
    <t>Se hace la oficialización del Plan de Gestión con relación a las metas programadas en la vigencia anterior.</t>
  </si>
  <si>
    <t>Se  incorporan las líneas base de la metas: (i) "Porcentaje de avance acumulado en el cumplimiento físico entregado del Plan de Desarrollo Local que arroja la MUSI"; (ii) "Dar respuesta al 100% de los requerimientos ciudadanos asignados a la Alcaldía Local con corte a 31 de diciembre de 2018, según la información de seguimiento presentada por el proceso de Servicio a la Ciudadanía", con relación a esta última meta se modifica el tipo de  programación y la programación  conforme a la información remitid por el Alcalde Local.</t>
  </si>
  <si>
    <t>GESTIÓN PÚBLICA TERRITORIAL LOCAL 
GESTIÓN CORPORATIVA LOCAL
INSPECCIÓN VIGILANCIA Y CONTROL
GERENCIA DE TIC</t>
  </si>
  <si>
    <t>Porcentaje de Cumplimiento PLAN DE GESTIÓN 2019</t>
  </si>
  <si>
    <t>META NO PROGRAMADA</t>
  </si>
  <si>
    <t>PRIMER TRIMESTRE</t>
  </si>
  <si>
    <t>SEGUNDO TRIMESTRE</t>
  </si>
  <si>
    <t>TERCER TRIMESTRE</t>
  </si>
  <si>
    <t>CUARTO TRIMESTRE</t>
  </si>
  <si>
    <t>requerimientos ciudadanos vencidos con respuesta</t>
  </si>
  <si>
    <t xml:space="preserve">Informe PREDIS Marzo 2019 </t>
  </si>
  <si>
    <t>En materia de Obras y Urbanismo  en el primer trimestre del año 2019 se realizaron Cinco (5) Operativos y Sesenta y Dos (62) Acciones de Control de la siguiente manera:                                                                                                                                                                                                                                                                                                                                                                                                    Tres (3) Operativos de control en Cerros Orientales - Sector Rural.
Dos (2) Operativos de Control de Antenas de Telecomunicaciones.
Dos (2) Acciones control de antenas en Espacio Publico.
(60) Acciones de Control  de Obras y Urbanismo (Verificación de legalidad de obras Sector Urbano de la Localidad).</t>
  </si>
  <si>
    <t>Matriz Operativos, Informes Operativos y Fotografías.</t>
  </si>
  <si>
    <t>Actas Operativos, Matriz Acciones de Control u Operativos.</t>
  </si>
  <si>
    <t>Reporte DTI</t>
  </si>
  <si>
    <t xml:space="preserve">Inversión: Total ($28.347.710.490), Giros($346.687.297) equivalente al 1,22% .  (Total giros $346.687.297 / Total obligaciones x pagar $28.347.710.490)*100= 1,22%. </t>
  </si>
  <si>
    <t xml:space="preserve">Inversión: Obligaciones por pagar vigencias 2017 y anteriores.  (Total giros $106.882.321 / Total obligaciones x pagar $1.861.988.484)*100= 5,74%. </t>
  </si>
  <si>
    <t>Se realizaron Opreativos de Recuperación de Espacio Público en las semanas comprendidas entre:
Operativo entre el 13 al 20 de marzo de 2019 Secretaria de Integración Social.
Operativo de habitante de calle y espacio publico entre el 24 al 30 de marzo de 2019 seguridad Alcaldía de Chapinero/ otras UAESP - Promoambiental, mediante acompañamiento de Policia Nacional.</t>
  </si>
  <si>
    <t>Actas Operativos y Fotográfias</t>
  </si>
  <si>
    <t>Se realizaron 44 acciones de control en materia de actividad económica en establecimientos de comercio donde se les aplicó las medidas correctivas correspondientes. En el archivo excel "Matriz 1er trimestre 2019 PG- Obras y urbanismo -IVC Chapinero enero 1 a mar31  2019"</t>
  </si>
  <si>
    <t>Reportes MIMEC - SIG</t>
  </si>
  <si>
    <t>La Alcaldía Local actualmente presenta un nivel de cumplimiento del 10% de las acciones de mejora documentadas y vigentes.</t>
  </si>
  <si>
    <t>De acuerdo al informe remitido por la DTI de los 6 lineamientos evaluados la alcaldía local cumple con el 24%</t>
  </si>
  <si>
    <t>Reporte SAC</t>
  </si>
  <si>
    <t>La Alcaldía Local dio respuesta al 100% de los requerimientos ciudadanos con corte a 31 de diciembre de 2018 programados para el trimestre de la vigencia 2019.</t>
  </si>
  <si>
    <r>
      <t xml:space="preserve">Incrementar en un </t>
    </r>
    <r>
      <rPr>
        <b/>
        <sz val="12"/>
        <rFont val="Arial"/>
        <family val="2"/>
      </rPr>
      <t>10%</t>
    </r>
    <r>
      <rPr>
        <sz val="12"/>
        <rFont val="Arial"/>
        <family val="2"/>
      </rPr>
      <t xml:space="preserve"> la participación de los ciudadanos en la audiencia de rendición de cuentas.</t>
    </r>
  </si>
  <si>
    <r>
      <t xml:space="preserve">Lograr el </t>
    </r>
    <r>
      <rPr>
        <b/>
        <sz val="12"/>
        <rFont val="Arial"/>
        <family val="2"/>
      </rPr>
      <t xml:space="preserve">65% </t>
    </r>
    <r>
      <rPr>
        <sz val="12"/>
        <rFont val="Arial"/>
        <family val="2"/>
      </rPr>
      <t>de avance en el cumplimiento físico del Plan de Desarrollo Local</t>
    </r>
  </si>
  <si>
    <r>
      <t xml:space="preserve">Comprometer al 30 de julio del 2019 el </t>
    </r>
    <r>
      <rPr>
        <b/>
        <sz val="12"/>
        <rFont val="Arial"/>
        <family val="2"/>
      </rPr>
      <t>50%</t>
    </r>
    <r>
      <rPr>
        <sz val="12"/>
        <rFont val="Arial"/>
        <family val="2"/>
      </rPr>
      <t xml:space="preserve"> del presupuesto de inversión directa disponible a la vigencia para el FDL y el </t>
    </r>
    <r>
      <rPr>
        <b/>
        <sz val="12"/>
        <rFont val="Arial"/>
        <family val="2"/>
      </rPr>
      <t>95%</t>
    </r>
    <r>
      <rPr>
        <sz val="12"/>
        <rFont val="Arial"/>
        <family val="2"/>
      </rPr>
      <t xml:space="preserve"> al 31 de diciembre de 2019.</t>
    </r>
  </si>
  <si>
    <r>
      <t>Girar mínimo el 4</t>
    </r>
    <r>
      <rPr>
        <b/>
        <sz val="12"/>
        <rFont val="Arial"/>
        <family val="2"/>
      </rPr>
      <t>0%</t>
    </r>
    <r>
      <rPr>
        <sz val="12"/>
        <rFont val="Arial"/>
        <family val="2"/>
      </rPr>
      <t xml:space="preserve"> del presupuesto de inversión directa comprometido en la vigencia 2019</t>
    </r>
  </si>
  <si>
    <r>
      <t xml:space="preserve">Girar el </t>
    </r>
    <r>
      <rPr>
        <b/>
        <sz val="12"/>
        <rFont val="Arial"/>
        <family val="2"/>
      </rPr>
      <t>50%</t>
    </r>
    <r>
      <rPr>
        <sz val="12"/>
        <rFont val="Arial"/>
        <family val="2"/>
      </rPr>
      <t xml:space="preserve"> del presupuesto constituído como Obligaciones por Pagar de la vigencia 2017 y anteriores (Inversión).</t>
    </r>
  </si>
  <si>
    <r>
      <t xml:space="preserve">Girar el </t>
    </r>
    <r>
      <rPr>
        <b/>
        <sz val="12"/>
        <rFont val="Arial"/>
        <family val="2"/>
      </rPr>
      <t>50%</t>
    </r>
    <r>
      <rPr>
        <sz val="12"/>
        <rFont val="Arial"/>
        <family val="2"/>
      </rPr>
      <t xml:space="preserve"> del presupuesto constituído como Obligaciones por Pagar de la vigencia 2018 (Inversión).</t>
    </r>
  </si>
  <si>
    <r>
      <t xml:space="preserve">1- (No. De acciones vencidas del plan de mejoramiento responsabilidad del proceso  </t>
    </r>
    <r>
      <rPr>
        <b/>
        <sz val="12"/>
        <color rgb="FF0070C0"/>
        <rFont val="Arial"/>
        <family val="2"/>
      </rPr>
      <t>/</t>
    </r>
    <r>
      <rPr>
        <sz val="12"/>
        <color rgb="FF0070C0"/>
        <rFont val="Arial"/>
        <family val="2"/>
      </rPr>
      <t xml:space="preserve"> N°  de acciones a gestionar bajo responsabilidad del proceso)*100</t>
    </r>
  </si>
  <si>
    <t>Según el visor MUSI reportado por la Secretaría Distrital de Planeación, el avance físico del plan de desarrollo local para el trimestre fue del 41%</t>
  </si>
  <si>
    <t>MATRIZ MUSI</t>
  </si>
  <si>
    <t>GET-IVC-F035 Acta de visita
GET-IVC-F032 Formato consolidación de la información de operativos
GDI-GPD-F029 Evidencia de reunión</t>
  </si>
  <si>
    <t>GET-IVC-F032 Formato consolidación de la información de operativos
GET-IVC-F034 Formato técnico de visita y/o verificación- control urbanístico
GDI-GPD-F029 Evidencia de reunión</t>
  </si>
  <si>
    <t>GET-IVC-F037 Formato técnico de visita y/o verificación - espacio público.</t>
  </si>
  <si>
    <t>Se adiciona el avance de gestión de la Alcaldía Local realizado durante el I trimestre, obteniendo por resultado 60,78%. Se modifican las metas 5 y 6 definiendo las obligaciones por pagar del rubro de Inversión y finalmente, se cambia la programación de la meta "Obtener una calificación igual o superior al 80  % en conocimientos de MIPG por proceso y/o Alcaldía Local" para tercer trimestre de 2019. Se modificó el  medio de verificación de las metas asociadas a los operativos de actividad económica, obras y urbanismo y espacio público.</t>
  </si>
  <si>
    <t>Obtener una calificación igual o superior al 80  % en conocimientos de MIPG por proceso y/o Alcaldía Local</t>
  </si>
  <si>
    <t xml:space="preserve">Se realizaron 59 acciones de control en materia de actividad económica en establecimientos de comercio (Abril - Junio) donde se les aplicó las medidas correctivas correspondientes. </t>
  </si>
  <si>
    <t>De acuerdo al informe remitido por la DTI de los 6 lineamientos evaluados la alcaldía local cumple con el 59%</t>
  </si>
  <si>
    <t>Informes RC y listado de asistencias.</t>
  </si>
  <si>
    <t xml:space="preserve">1.El Acta de Junio 2 corresponde a operativo en apoyo y  acompañamiento a la Secretaria de Integración, Policía de Chapinero,  y Promoambiental, ocupación de espacio publico en la Calle 39 con Avenida Caracas , se hace entrega de oferta institucional a 12 habitantes de Calle.
2.El Acta de junio 11 corresponde al operativo mediante el cual se retiro casetas de vigilancia por hechos notorios , en la carrera 14 No. 86 A 97 se anexa fotos.  No se tuvo acompañamiento del DADEP por cuanto para la fecha no se contaba con personal disponible. 
3.El Acta de Junio 12 corresponde a operativo en apoyo y  acompañamiento a la Secretaria de Integración,  ocupación de espacio publico en la Calle 49 con Avenida Caracas , se hace entrega de oferta institucional a 17 habitantes de Calle.
4.El Acta de junio 19 corresponde a operativo programado por la secretaria de gobierno, Policía Caí Virrey,  en el sector denominado Pulpo de la Calle 92.
5.El Acta de Junio 25 corresponde a operativo Mesa de Trabajo de la Coordinación de Seguridad,   restablecer espacio publico en los sectores de la Calle 97 con Carrera 15 hasta la Carrera 7 con Calle 94, Habitante de Calle con mas de 10 perros. 
6.El Acta de junio 26 corresponde al operativo mediante el cual se retiro sillas y cercas  por hechos notorios , en la calle 91 No. 19 C - 88, se anexa fotos del antes y después. No se tuvo acompañamiento del DADEP por cuanto para la fecha no se contaba con personal disponible. </t>
  </si>
  <si>
    <t xml:space="preserve">Informe PREDIS Junio 2019 </t>
  </si>
  <si>
    <t>(Valor de RP de inversión directa de la vigencia $ 4.042.561.347  / Valor total del presupuesto de inversión directa de la Vigencia $15.912.220.000)*100, equivalente a un 25,41%.</t>
  </si>
  <si>
    <t>(Valor de los giros de inversión directa de la vigencia $1.670.858.275  / Valor total del presupuesto de inversión directa de la vigencia $15.912.220.000)*100, equivalente a un 10,5%.</t>
  </si>
  <si>
    <t>(Valor de los giros de obligaciones por pagar de la vigencia 2017 y anteriores $525.431.325  / Valor total de las obligaciones por pagar de la vigencia 2017 y anteriores $1.861.988.484)*100, equivalente a un 28,22%.</t>
  </si>
  <si>
    <t>(Valor de los giros de obligaciones por pagar de la vigencia 2018 $3.612.756.258 / Valor total de las obligaciones por pagar de la vigencia 2018 $28.347.710.490)*100, equivalente a un 12,74%.</t>
  </si>
  <si>
    <t>Informe Medición Desempeño Ambiental</t>
  </si>
  <si>
    <t>Informe MUSI</t>
  </si>
  <si>
    <t xml:space="preserve">En materia de Obras y Urbanismo  en el segundo trimestre del año 2019 se realizaron 211 Acciones de Control u Operativos.                                                                                                                                                                                                                                                                                                                                                                                            </t>
  </si>
  <si>
    <t>Reporte SIG-MIMEC</t>
  </si>
  <si>
    <t>De acuerdo con el reporte extraido de los aplicativos SIG y MIMEC, la Alcaldía Local  presenta una gestión del 49% en las acciones de los planes de mejora.</t>
  </si>
  <si>
    <t>Reporte Requerimientos Ciudadanos</t>
  </si>
  <si>
    <t>Uso eficiente de energía: Durante las inspecciones realizadas por el profesional ambiental se determinó que el 70% de los equipos de la alcaldía local se encontraron apagados.
Gestión de Residuos: Se otorga una calificación de 5 teniendo en cuenta que se evidencia una mezcla parcial de los residuos en el punto ecológico.
Movilidad sostenible: Se realizó reporte - 80 bimodal, 8 bici, 60 transporte público, 12 caminando, 2 carro compartido, 3 taxi, 18 carro particular, 10 moto, 2 otro.
Participación actividades ambientales:Participación del 50%
Reporte consumo de papel: No realizó reporte.
Consumo de papel: No se puede realizar comparación por reporte atrasado.</t>
  </si>
  <si>
    <t>242 ciudadanos asistentes a la rendición de cuentas, para lo cual se incrementó la asistencia en un 11% con relación a la vigencia anterior.</t>
  </si>
  <si>
    <t>De acuerdo al reporte remitido por la Dirección para la Gestión Policiva  se dio respuesta al 9% de los comparendos programados para el trimestre</t>
  </si>
  <si>
    <t>De acuerdo al reporte remitido por la Dirección para la Gestión Policiva  se dio respuesta al 21% de las quejas programados para el trimestre</t>
  </si>
  <si>
    <t>Reporte DGP</t>
  </si>
  <si>
    <t xml:space="preserve"> De acuerdo con el informe de avance PDL 2017-2020 remitido por la Secretaría Distrital de Planeación - SDP, el visor MUSI reporta para la Alcaldía Local un avance físico del 44,4%.</t>
  </si>
  <si>
    <r>
      <t xml:space="preserve">En atención al correo remitido el día 25 de julio de 2019 por partede la Directora para la Gestión Policiva se modifica la linea base de las metas </t>
    </r>
    <r>
      <rPr>
        <i/>
        <sz val="12"/>
        <rFont val="Arial"/>
        <family val="2"/>
      </rPr>
      <t>"Dar impulso procesal  ( Avocar, rechazar, enviar al competente, fallar) al 60% de los comparendos recibidos en las vigencias anteriores al año 2019." y "Dar impulso procesal  ( Avocar, rechazar, enviar al competente, fallar) al 60% de las quejas recibidos en las vigencias anteriores al año 2019"</t>
    </r>
    <r>
      <rPr>
        <sz val="12"/>
        <rFont val="Arial"/>
        <family val="2"/>
      </rPr>
      <t>. Se adiciona el avance de gestión de la Alcaldía Local realizado durante el Ii trimestre, obteniendo por resultado 73,30%</t>
    </r>
  </si>
  <si>
    <t>La Alcaldía Local dio respuesta al 29,67% de los requerimientos ciudadanos con corte a 31 de diciembre de 2018 programados para el trimestre de la vigencia 2019.</t>
  </si>
  <si>
    <t>Se modifica la programación de la meta transversal "Obtener una calificación   igual o superior al 80  % en conocimientos de MIPG por proceso y/o Alcaldía Local"  para cuarto trimestre de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</si>
</sst>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0.00&quot;    &quot;;\-* #,##0.00&quot;    &quot;;* \-#&quot;    &quot;;@\ "/>
    <numFmt numFmtId="165" formatCode="0.0%"/>
  </numFmts>
  <fonts count="35" x14ac:knownFonts="1">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8"/>
      <color indexed="81"/>
      <name val="Tahoma"/>
      <family val="2"/>
    </font>
    <font>
      <b/>
      <sz val="8"/>
      <color indexed="81"/>
      <name val="Tahoma"/>
      <family val="2"/>
    </font>
    <font>
      <sz val="14"/>
      <name val="Arial Narrow"/>
      <family val="2"/>
    </font>
    <font>
      <b/>
      <sz val="11"/>
      <name val="Arial"/>
      <family val="2"/>
    </font>
    <font>
      <b/>
      <sz val="12"/>
      <name val="Arial"/>
      <family val="2"/>
    </font>
    <font>
      <b/>
      <sz val="22"/>
      <name val="Arial"/>
      <family val="2"/>
    </font>
    <font>
      <b/>
      <sz val="11"/>
      <color indexed="16"/>
      <name val="Arial"/>
      <family val="2"/>
    </font>
    <font>
      <sz val="12"/>
      <name val="Arial"/>
      <family val="2"/>
    </font>
    <font>
      <sz val="11"/>
      <color theme="1"/>
      <name val="Calibri"/>
      <family val="2"/>
      <scheme val="minor"/>
    </font>
    <font>
      <sz val="10"/>
      <color theme="1"/>
      <name val="Calibri"/>
      <family val="2"/>
      <scheme val="minor"/>
    </font>
    <font>
      <sz val="10"/>
      <color theme="1"/>
      <name val="Arial"/>
      <family val="2"/>
    </font>
    <font>
      <b/>
      <sz val="10"/>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b/>
      <sz val="10"/>
      <color theme="1"/>
      <name val="Arial"/>
      <family val="2"/>
    </font>
    <font>
      <b/>
      <sz val="28"/>
      <color theme="1"/>
      <name val="Arial"/>
      <family val="2"/>
    </font>
    <font>
      <b/>
      <sz val="20"/>
      <color theme="1"/>
      <name val="Arial"/>
      <family val="2"/>
    </font>
    <font>
      <b/>
      <sz val="11"/>
      <color theme="1"/>
      <name val="Arial"/>
      <family val="2"/>
    </font>
    <font>
      <b/>
      <sz val="18"/>
      <color theme="1"/>
      <name val="Calibri"/>
      <family val="2"/>
      <scheme val="minor"/>
    </font>
    <font>
      <b/>
      <sz val="26"/>
      <color theme="1"/>
      <name val="Arial"/>
      <family val="2"/>
    </font>
    <font>
      <b/>
      <sz val="14"/>
      <name val="Arial"/>
      <family val="2"/>
    </font>
    <font>
      <b/>
      <sz val="12"/>
      <color theme="1"/>
      <name val="Arial"/>
      <family val="2"/>
    </font>
    <font>
      <sz val="12"/>
      <color rgb="FF000000"/>
      <name val="Arial"/>
      <family val="2"/>
    </font>
    <font>
      <b/>
      <sz val="12"/>
      <color rgb="FF0070C0"/>
      <name val="Arial"/>
      <family val="2"/>
    </font>
    <font>
      <sz val="12"/>
      <color rgb="FF0070C0"/>
      <name val="Arial"/>
      <family val="2"/>
    </font>
    <font>
      <b/>
      <sz val="10"/>
      <color indexed="8"/>
      <name val="Arial"/>
      <family val="2"/>
    </font>
    <font>
      <i/>
      <sz val="12"/>
      <name val="Arial"/>
      <family val="2"/>
    </font>
    <font>
      <b/>
      <sz val="16"/>
      <name val="Arial"/>
      <family val="2"/>
    </font>
  </fonts>
  <fills count="2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00B050"/>
        <bgColor indexed="64"/>
      </patternFill>
    </fill>
    <fill>
      <patternFill patternType="solid">
        <fgColor theme="6"/>
        <bgColor indexed="64"/>
      </patternFill>
    </fill>
    <fill>
      <patternFill patternType="solid">
        <fgColor rgb="FF0070C0"/>
        <bgColor indexed="64"/>
      </patternFill>
    </fill>
    <fill>
      <patternFill patternType="solid">
        <fgColor theme="0" tint="-0.249977111117893"/>
        <bgColor indexed="64"/>
      </patternFill>
    </fill>
    <fill>
      <patternFill patternType="solid">
        <fgColor theme="8"/>
        <bgColor indexed="64"/>
      </patternFill>
    </fill>
    <fill>
      <patternFill patternType="solid">
        <fgColor theme="8" tint="0.59999389629810485"/>
        <bgColor indexed="64"/>
      </patternFill>
    </fill>
    <fill>
      <patternFill patternType="solid">
        <fgColor theme="9"/>
        <bgColor indexed="64"/>
      </patternFill>
    </fill>
    <fill>
      <patternFill patternType="solid">
        <fgColor theme="4" tint="0.399975585192419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s>
  <cellStyleXfs count="9">
    <xf numFmtId="0" fontId="0" fillId="0" borderId="0"/>
    <xf numFmtId="0" fontId="2" fillId="2" borderId="0" applyNumberFormat="0" applyBorder="0" applyAlignment="0" applyProtection="0"/>
    <xf numFmtId="164" fontId="2" fillId="0" borderId="0" applyFill="0" applyBorder="0" applyAlignment="0" applyProtection="0"/>
    <xf numFmtId="0" fontId="2" fillId="0" borderId="0"/>
    <xf numFmtId="9" fontId="13"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270">
    <xf numFmtId="0" fontId="0" fillId="0" borderId="0" xfId="0"/>
    <xf numFmtId="0" fontId="17" fillId="0" borderId="3" xfId="0" applyFont="1" applyFill="1" applyBorder="1" applyAlignment="1">
      <alignment horizontal="justify" vertical="center" wrapText="1"/>
    </xf>
    <xf numFmtId="0" fontId="17" fillId="0" borderId="1" xfId="0" applyFont="1" applyFill="1" applyBorder="1" applyAlignment="1">
      <alignment horizontal="center" vertical="center" wrapText="1"/>
    </xf>
    <xf numFmtId="0" fontId="0" fillId="0" borderId="0" xfId="0" applyAlignment="1">
      <alignment wrapText="1"/>
    </xf>
    <xf numFmtId="0" fontId="17" fillId="0" borderId="4" xfId="0" applyFont="1" applyFill="1" applyBorder="1" applyAlignment="1">
      <alignment horizontal="justify" vertical="center" wrapText="1"/>
    </xf>
    <xf numFmtId="0" fontId="17" fillId="0" borderId="1" xfId="0" applyFont="1" applyFill="1" applyBorder="1" applyAlignment="1">
      <alignment horizontal="justify" vertical="center" wrapText="1"/>
    </xf>
    <xf numFmtId="0" fontId="17" fillId="0" borderId="5" xfId="0" applyFont="1" applyFill="1" applyBorder="1" applyAlignment="1">
      <alignment horizontal="justify" vertical="center" wrapText="1"/>
    </xf>
    <xf numFmtId="0" fontId="17" fillId="0" borderId="6" xfId="0" applyFont="1" applyFill="1" applyBorder="1" applyAlignment="1">
      <alignment horizontal="justify" vertical="center" wrapText="1"/>
    </xf>
    <xf numFmtId="0" fontId="17" fillId="0" borderId="2"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18" fillId="0" borderId="0" xfId="0" applyFont="1" applyAlignment="1">
      <alignment horizontal="justify"/>
    </xf>
    <xf numFmtId="0" fontId="19" fillId="9" borderId="7" xfId="0" applyFont="1" applyFill="1" applyBorder="1" applyAlignment="1">
      <alignment horizontal="justify" vertical="center" wrapText="1"/>
    </xf>
    <xf numFmtId="0" fontId="19" fillId="6" borderId="7" xfId="0" applyFont="1" applyFill="1" applyBorder="1" applyAlignment="1">
      <alignment horizontal="justify" vertical="center" wrapText="1"/>
    </xf>
    <xf numFmtId="0" fontId="7" fillId="10" borderId="1" xfId="0" applyFont="1" applyFill="1" applyBorder="1" applyAlignment="1">
      <alignment horizontal="center" vertical="center" wrapText="1"/>
    </xf>
    <xf numFmtId="0" fontId="7" fillId="10" borderId="1" xfId="0" applyFont="1" applyFill="1" applyBorder="1" applyAlignment="1">
      <alignment horizontal="justify" vertical="center" wrapText="1"/>
    </xf>
    <xf numFmtId="0" fontId="19" fillId="10" borderId="7" xfId="0" applyFont="1" applyFill="1" applyBorder="1" applyAlignment="1">
      <alignment horizontal="justify" vertical="center" wrapText="1"/>
    </xf>
    <xf numFmtId="0" fontId="19" fillId="10" borderId="8" xfId="0" applyFont="1" applyFill="1" applyBorder="1" applyAlignment="1">
      <alignment horizontal="justify" vertical="center" wrapText="1"/>
    </xf>
    <xf numFmtId="0" fontId="7" fillId="11" borderId="9" xfId="0" applyFont="1" applyFill="1" applyBorder="1" applyAlignment="1">
      <alignment horizontal="justify" vertical="center" wrapText="1"/>
    </xf>
    <xf numFmtId="0" fontId="7" fillId="11" borderId="7" xfId="0" applyFont="1" applyFill="1" applyBorder="1" applyAlignment="1">
      <alignment horizontal="justify" vertical="center" wrapText="1"/>
    </xf>
    <xf numFmtId="0" fontId="7" fillId="12" borderId="1" xfId="0" applyFont="1" applyFill="1" applyBorder="1" applyAlignment="1">
      <alignment horizontal="justify" vertical="center" wrapText="1"/>
    </xf>
    <xf numFmtId="0" fontId="7" fillId="12" borderId="7" xfId="0" applyFont="1" applyFill="1" applyBorder="1" applyAlignment="1">
      <alignment horizontal="justify" vertical="center" wrapText="1"/>
    </xf>
    <xf numFmtId="0" fontId="7" fillId="13" borderId="7" xfId="0" applyFont="1" applyFill="1" applyBorder="1" applyAlignment="1">
      <alignment horizontal="justify" vertical="center" wrapText="1"/>
    </xf>
    <xf numFmtId="0" fontId="19" fillId="13" borderId="10" xfId="0" applyFont="1" applyFill="1" applyBorder="1" applyAlignment="1">
      <alignment horizontal="justify" vertical="center" wrapText="1"/>
    </xf>
    <xf numFmtId="0" fontId="19" fillId="13" borderId="7" xfId="0" applyFont="1" applyFill="1" applyBorder="1" applyAlignment="1">
      <alignment horizontal="justify" vertical="center" wrapText="1"/>
    </xf>
    <xf numFmtId="0" fontId="7" fillId="13" borderId="1" xfId="0" applyFont="1" applyFill="1" applyBorder="1" applyAlignment="1">
      <alignment vertical="center" wrapText="1"/>
    </xf>
    <xf numFmtId="0" fontId="19" fillId="14" borderId="9" xfId="0" applyFont="1" applyFill="1" applyBorder="1" applyAlignment="1">
      <alignment horizontal="justify" vertical="center" wrapText="1"/>
    </xf>
    <xf numFmtId="0" fontId="19" fillId="14" borderId="7" xfId="0" applyFont="1" applyFill="1" applyBorder="1" applyAlignment="1">
      <alignment horizontal="justify" vertical="center" wrapText="1"/>
    </xf>
    <xf numFmtId="0" fontId="7" fillId="14" borderId="7" xfId="0" applyFont="1" applyFill="1" applyBorder="1" applyAlignment="1">
      <alignment horizontal="justify" vertical="center" wrapText="1"/>
    </xf>
    <xf numFmtId="0" fontId="20" fillId="14" borderId="7" xfId="0" applyFont="1" applyFill="1" applyBorder="1" applyAlignment="1">
      <alignment horizontal="justify" vertical="center" wrapText="1"/>
    </xf>
    <xf numFmtId="0" fontId="19" fillId="14" borderId="11" xfId="0" applyFont="1" applyFill="1" applyBorder="1" applyAlignment="1">
      <alignment horizontal="left" vertical="center" wrapText="1"/>
    </xf>
    <xf numFmtId="0" fontId="19" fillId="14" borderId="8" xfId="0" applyFont="1" applyFill="1" applyBorder="1" applyAlignment="1">
      <alignment horizontal="justify" vertical="center" wrapText="1"/>
    </xf>
    <xf numFmtId="0" fontId="7" fillId="14" borderId="9" xfId="0" applyFont="1" applyFill="1" applyBorder="1" applyAlignment="1">
      <alignment horizontal="justify" vertical="center" wrapText="1"/>
    </xf>
    <xf numFmtId="0" fontId="7" fillId="14" borderId="8" xfId="0" applyFont="1" applyFill="1" applyBorder="1" applyAlignment="1">
      <alignment horizontal="justify" vertical="center" wrapText="1"/>
    </xf>
    <xf numFmtId="0" fontId="15" fillId="6" borderId="15" xfId="0" applyFont="1" applyFill="1" applyBorder="1" applyAlignment="1" applyProtection="1">
      <alignment horizontal="center" vertical="center" wrapText="1"/>
      <protection locked="0"/>
    </xf>
    <xf numFmtId="0" fontId="0" fillId="0" borderId="0" xfId="0" applyProtection="1">
      <protection locked="0"/>
    </xf>
    <xf numFmtId="0" fontId="9" fillId="6" borderId="12" xfId="0" applyFont="1" applyFill="1" applyBorder="1" applyAlignment="1" applyProtection="1">
      <alignment horizontal="center" vertical="center" wrapText="1"/>
      <protection locked="0"/>
    </xf>
    <xf numFmtId="0" fontId="14" fillId="6" borderId="0" xfId="0" applyFont="1" applyFill="1" applyProtection="1">
      <protection locked="0"/>
    </xf>
    <xf numFmtId="0" fontId="9" fillId="5" borderId="24" xfId="0" applyFont="1" applyFill="1" applyBorder="1" applyAlignment="1" applyProtection="1">
      <alignment horizontal="center" vertical="center" wrapText="1"/>
      <protection locked="0"/>
    </xf>
    <xf numFmtId="0" fontId="3" fillId="6" borderId="0" xfId="0" applyFont="1" applyFill="1" applyBorder="1" applyAlignment="1" applyProtection="1">
      <alignment horizontal="center"/>
      <protection locked="0"/>
    </xf>
    <xf numFmtId="0" fontId="2" fillId="6" borderId="0" xfId="0" applyFont="1" applyFill="1" applyBorder="1" applyAlignment="1" applyProtection="1">
      <alignment horizontal="left" vertical="center" wrapText="1"/>
      <protection locked="0"/>
    </xf>
    <xf numFmtId="0" fontId="4" fillId="6" borderId="0" xfId="0" applyFont="1" applyFill="1" applyBorder="1" applyAlignment="1" applyProtection="1">
      <alignment vertical="center" wrapText="1"/>
      <protection locked="0"/>
    </xf>
    <xf numFmtId="0" fontId="16" fillId="6" borderId="0" xfId="0" applyFont="1" applyFill="1" applyBorder="1" applyAlignment="1" applyProtection="1">
      <alignment horizontal="center" vertical="center"/>
      <protection locked="0"/>
    </xf>
    <xf numFmtId="0" fontId="16" fillId="6" borderId="0" xfId="0" applyFont="1" applyFill="1" applyBorder="1" applyAlignment="1" applyProtection="1">
      <alignment vertical="center"/>
      <protection locked="0"/>
    </xf>
    <xf numFmtId="0" fontId="4" fillId="6" borderId="0" xfId="0" applyFont="1" applyFill="1" applyBorder="1" applyAlignment="1" applyProtection="1">
      <alignment horizontal="center" vertical="center" wrapText="1"/>
      <protection locked="0"/>
    </xf>
    <xf numFmtId="0" fontId="14" fillId="6" borderId="0" xfId="0" applyFont="1" applyFill="1" applyAlignment="1" applyProtection="1">
      <alignment horizontal="center"/>
      <protection locked="0"/>
    </xf>
    <xf numFmtId="0" fontId="1" fillId="6" borderId="0" xfId="0" applyFont="1" applyFill="1" applyBorder="1" applyAlignment="1" applyProtection="1">
      <alignment horizontal="center" vertical="center" wrapText="1"/>
      <protection locked="0"/>
    </xf>
    <xf numFmtId="0" fontId="14" fillId="6" borderId="0" xfId="0" applyFont="1" applyFill="1" applyAlignment="1" applyProtection="1">
      <alignment horizontal="justify" vertical="center" wrapText="1"/>
      <protection locked="0"/>
    </xf>
    <xf numFmtId="0" fontId="1" fillId="20" borderId="20" xfId="0" applyFont="1" applyFill="1" applyBorder="1" applyAlignment="1" applyProtection="1">
      <alignment vertical="center" wrapText="1"/>
      <protection locked="0"/>
    </xf>
    <xf numFmtId="0" fontId="1" fillId="20" borderId="21" xfId="0" applyFont="1" applyFill="1" applyBorder="1" applyAlignment="1" applyProtection="1">
      <alignment vertical="center" wrapText="1"/>
      <protection locked="0"/>
    </xf>
    <xf numFmtId="0" fontId="1" fillId="20" borderId="21" xfId="0" applyFont="1" applyFill="1" applyBorder="1" applyAlignment="1" applyProtection="1">
      <alignment horizontal="center" vertical="center" wrapText="1"/>
      <protection locked="0"/>
    </xf>
    <xf numFmtId="0" fontId="1" fillId="7" borderId="9" xfId="0" applyFont="1" applyFill="1" applyBorder="1" applyAlignment="1" applyProtection="1">
      <alignment horizontal="center" vertical="center" wrapText="1"/>
      <protection locked="0"/>
    </xf>
    <xf numFmtId="0" fontId="1" fillId="18" borderId="18" xfId="0" applyFont="1" applyFill="1" applyBorder="1" applyAlignment="1" applyProtection="1">
      <alignment horizontal="center" vertical="center" wrapText="1"/>
      <protection locked="0"/>
    </xf>
    <xf numFmtId="0" fontId="1" fillId="18" borderId="6" xfId="0" applyFont="1" applyFill="1" applyBorder="1" applyAlignment="1" applyProtection="1">
      <alignment horizontal="center" vertical="center" wrapText="1"/>
      <protection locked="0"/>
    </xf>
    <xf numFmtId="0" fontId="1" fillId="7" borderId="13" xfId="0" applyFont="1" applyFill="1" applyBorder="1" applyAlignment="1" applyProtection="1">
      <alignment horizontal="center" vertical="center" wrapText="1"/>
      <protection locked="0"/>
    </xf>
    <xf numFmtId="0" fontId="1" fillId="7" borderId="22" xfId="0" applyFont="1" applyFill="1" applyBorder="1" applyAlignment="1" applyProtection="1">
      <alignment horizontal="center" vertical="center" wrapText="1"/>
      <protection locked="0"/>
    </xf>
    <xf numFmtId="0" fontId="1" fillId="7" borderId="7" xfId="0" applyFont="1" applyFill="1" applyBorder="1" applyAlignment="1" applyProtection="1">
      <alignment horizontal="center" vertical="center" wrapText="1"/>
      <protection locked="0"/>
    </xf>
    <xf numFmtId="0" fontId="1" fillId="7" borderId="1" xfId="0" applyFont="1" applyFill="1" applyBorder="1" applyAlignment="1" applyProtection="1">
      <alignment horizontal="center" vertical="center" wrapText="1"/>
      <protection locked="0"/>
    </xf>
    <xf numFmtId="0" fontId="1" fillId="16" borderId="1" xfId="0"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0" fontId="1" fillId="11" borderId="1" xfId="0" applyFont="1" applyFill="1" applyBorder="1" applyAlignment="1" applyProtection="1">
      <alignment horizontal="center" vertical="center" wrapText="1"/>
      <protection locked="0"/>
    </xf>
    <xf numFmtId="0" fontId="1" fillId="15" borderId="1" xfId="0" applyFont="1" applyFill="1" applyBorder="1" applyAlignment="1" applyProtection="1">
      <alignment horizontal="center" vertical="center" wrapText="1"/>
      <protection locked="0"/>
    </xf>
    <xf numFmtId="0" fontId="1" fillId="18" borderId="17" xfId="0" applyFont="1" applyFill="1" applyBorder="1" applyAlignment="1" applyProtection="1">
      <alignment horizontal="center" vertical="center" wrapText="1"/>
      <protection locked="0"/>
    </xf>
    <xf numFmtId="0" fontId="1" fillId="18" borderId="17" xfId="0" applyFont="1" applyFill="1" applyBorder="1" applyAlignment="1" applyProtection="1">
      <alignment vertical="center" wrapText="1"/>
      <protection locked="0"/>
    </xf>
    <xf numFmtId="0" fontId="1" fillId="7" borderId="25" xfId="0" applyFont="1" applyFill="1" applyBorder="1" applyAlignment="1" applyProtection="1">
      <alignment horizontal="center" vertical="center" wrapText="1"/>
      <protection locked="0"/>
    </xf>
    <xf numFmtId="0" fontId="1" fillId="7" borderId="23" xfId="0" applyFont="1" applyFill="1" applyBorder="1" applyAlignment="1" applyProtection="1">
      <alignment horizontal="center" vertical="center" wrapText="1"/>
      <protection locked="0"/>
    </xf>
    <xf numFmtId="0" fontId="1" fillId="7" borderId="11" xfId="0" applyFont="1" applyFill="1" applyBorder="1" applyAlignment="1" applyProtection="1">
      <alignment horizontal="center" vertical="center" wrapText="1"/>
      <protection locked="0"/>
    </xf>
    <xf numFmtId="0" fontId="1" fillId="7" borderId="2" xfId="0" applyFont="1" applyFill="1" applyBorder="1" applyAlignment="1" applyProtection="1">
      <alignment horizontal="center" vertical="center" wrapText="1"/>
      <protection locked="0"/>
    </xf>
    <xf numFmtId="0" fontId="16" fillId="7" borderId="2" xfId="0" applyFont="1" applyFill="1" applyBorder="1" applyProtection="1">
      <protection locked="0"/>
    </xf>
    <xf numFmtId="0" fontId="1" fillId="16" borderId="2" xfId="0" applyFont="1" applyFill="1" applyBorder="1" applyAlignment="1" applyProtection="1">
      <alignment horizontal="center" vertical="center" wrapText="1"/>
      <protection locked="0"/>
    </xf>
    <xf numFmtId="0" fontId="1" fillId="17" borderId="2" xfId="0" applyFont="1" applyFill="1" applyBorder="1" applyAlignment="1" applyProtection="1">
      <alignment horizontal="center" vertical="center" wrapText="1"/>
      <protection locked="0"/>
    </xf>
    <xf numFmtId="0" fontId="1" fillId="8" borderId="2" xfId="0" applyFont="1" applyFill="1" applyBorder="1" applyAlignment="1" applyProtection="1">
      <alignment horizontal="center" vertical="center" wrapText="1"/>
      <protection locked="0"/>
    </xf>
    <xf numFmtId="0" fontId="1" fillId="11" borderId="2" xfId="0" applyFont="1" applyFill="1" applyBorder="1" applyAlignment="1" applyProtection="1">
      <alignment horizontal="center" vertical="center" wrapText="1"/>
      <protection locked="0"/>
    </xf>
    <xf numFmtId="0" fontId="1" fillId="15" borderId="2" xfId="0" applyFont="1" applyFill="1" applyBorder="1" applyAlignment="1" applyProtection="1">
      <alignment horizontal="center" vertical="center" wrapText="1"/>
      <protection locked="0"/>
    </xf>
    <xf numFmtId="0" fontId="1" fillId="15" borderId="16" xfId="0" applyFont="1" applyFill="1" applyBorder="1" applyAlignment="1" applyProtection="1">
      <alignment horizontal="center" vertical="center" wrapText="1"/>
      <protection locked="0"/>
    </xf>
    <xf numFmtId="0" fontId="1" fillId="19" borderId="19" xfId="0" applyFont="1" applyFill="1" applyBorder="1" applyAlignment="1" applyProtection="1">
      <alignment vertical="center" wrapText="1"/>
      <protection locked="0"/>
    </xf>
    <xf numFmtId="9" fontId="23" fillId="6" borderId="29" xfId="4" applyFont="1" applyFill="1" applyBorder="1" applyAlignment="1" applyProtection="1">
      <alignment horizontal="center" vertical="center" wrapText="1"/>
      <protection locked="0"/>
    </xf>
    <xf numFmtId="9" fontId="22" fillId="6" borderId="26" xfId="4" applyFont="1" applyFill="1" applyBorder="1" applyAlignment="1" applyProtection="1">
      <alignment horizontal="center" vertical="center" wrapText="1"/>
      <protection locked="0"/>
    </xf>
    <xf numFmtId="0" fontId="0" fillId="0" borderId="15" xfId="0" applyBorder="1" applyProtection="1">
      <protection locked="0"/>
    </xf>
    <xf numFmtId="0" fontId="15" fillId="6" borderId="15" xfId="0" applyFont="1" applyFill="1" applyBorder="1" applyAlignment="1" applyProtection="1">
      <alignment vertical="center" wrapText="1"/>
      <protection locked="0"/>
    </xf>
    <xf numFmtId="0" fontId="15" fillId="6" borderId="0" xfId="0" applyFont="1" applyFill="1" applyBorder="1" applyAlignment="1" applyProtection="1">
      <alignment vertical="center" wrapText="1"/>
      <protection locked="0"/>
    </xf>
    <xf numFmtId="0" fontId="15" fillId="6" borderId="0" xfId="0" applyFont="1" applyFill="1" applyBorder="1" applyAlignment="1" applyProtection="1">
      <alignment horizontal="justify" vertical="center" wrapText="1"/>
      <protection locked="0"/>
    </xf>
    <xf numFmtId="0" fontId="15" fillId="6" borderId="0" xfId="0" applyFont="1" applyFill="1" applyProtection="1">
      <protection locked="0"/>
    </xf>
    <xf numFmtId="9" fontId="2" fillId="6" borderId="0" xfId="4" applyFont="1" applyFill="1" applyBorder="1" applyAlignment="1" applyProtection="1">
      <alignment horizontal="center" vertical="center" wrapText="1"/>
      <protection locked="0"/>
    </xf>
    <xf numFmtId="0" fontId="14" fillId="6" borderId="0" xfId="0" applyFont="1" applyFill="1" applyBorder="1" applyProtection="1">
      <protection locked="0"/>
    </xf>
    <xf numFmtId="0" fontId="16" fillId="6" borderId="0" xfId="0" applyFont="1" applyFill="1" applyBorder="1" applyAlignment="1" applyProtection="1">
      <alignment vertical="top" wrapText="1"/>
      <protection locked="0"/>
    </xf>
    <xf numFmtId="0" fontId="16" fillId="6" borderId="0" xfId="0" applyFont="1" applyFill="1" applyBorder="1" applyAlignment="1" applyProtection="1">
      <alignment horizontal="center" vertical="center" wrapText="1"/>
      <protection locked="0"/>
    </xf>
    <xf numFmtId="0" fontId="21" fillId="6" borderId="14" xfId="0" applyFont="1" applyFill="1" applyBorder="1" applyAlignment="1" applyProtection="1">
      <alignment horizontal="center" vertical="center" wrapText="1"/>
      <protection locked="0"/>
    </xf>
    <xf numFmtId="0" fontId="15" fillId="6" borderId="7" xfId="0" applyFont="1" applyFill="1" applyBorder="1" applyAlignment="1" applyProtection="1">
      <alignment horizontal="justify" vertical="center" wrapText="1"/>
      <protection locked="0"/>
    </xf>
    <xf numFmtId="0" fontId="15" fillId="6" borderId="13" xfId="0" applyFont="1" applyFill="1" applyBorder="1" applyAlignment="1" applyProtection="1">
      <alignment horizontal="center" vertical="top" wrapText="1"/>
      <protection locked="0"/>
    </xf>
    <xf numFmtId="0" fontId="15" fillId="6" borderId="13" xfId="0" applyFont="1" applyFill="1" applyBorder="1" applyAlignment="1" applyProtection="1">
      <alignment horizontal="center" vertical="center" wrapText="1"/>
      <protection locked="0"/>
    </xf>
    <xf numFmtId="0" fontId="14" fillId="6" borderId="0" xfId="0" applyFont="1" applyFill="1" applyAlignment="1" applyProtection="1">
      <alignment vertical="top" wrapText="1"/>
      <protection locked="0"/>
    </xf>
    <xf numFmtId="0" fontId="0" fillId="0" borderId="0" xfId="0" applyAlignment="1" applyProtection="1">
      <alignment horizontal="justify" vertical="center" wrapText="1"/>
      <protection locked="0"/>
    </xf>
    <xf numFmtId="0" fontId="0" fillId="0" borderId="0" xfId="0" applyBorder="1" applyProtection="1">
      <protection locked="0"/>
    </xf>
    <xf numFmtId="9" fontId="2" fillId="6" borderId="15" xfId="4" applyFont="1" applyFill="1" applyBorder="1" applyAlignment="1" applyProtection="1">
      <alignment horizontal="center" vertical="center" wrapText="1"/>
      <protection locked="0"/>
    </xf>
    <xf numFmtId="0" fontId="18" fillId="6" borderId="15" xfId="0" applyFont="1" applyFill="1" applyBorder="1" applyAlignment="1" applyProtection="1">
      <alignment vertical="center" wrapText="1"/>
      <protection locked="0"/>
    </xf>
    <xf numFmtId="9" fontId="10" fillId="6" borderId="15" xfId="4" applyFont="1" applyFill="1" applyBorder="1" applyAlignment="1" applyProtection="1">
      <alignment horizontal="center" vertical="center" wrapText="1"/>
      <protection locked="0"/>
    </xf>
    <xf numFmtId="9" fontId="2" fillId="6" borderId="40" xfId="4" applyFont="1" applyFill="1" applyBorder="1" applyAlignment="1" applyProtection="1">
      <alignment vertical="center" wrapText="1"/>
      <protection locked="0"/>
    </xf>
    <xf numFmtId="0" fontId="8" fillId="6" borderId="24" xfId="0" applyFont="1" applyFill="1" applyBorder="1" applyAlignment="1" applyProtection="1">
      <alignment vertical="center" wrapText="1"/>
      <protection locked="0"/>
    </xf>
    <xf numFmtId="14" fontId="9" fillId="5" borderId="1"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xf>
    <xf numFmtId="0" fontId="18" fillId="0" borderId="1" xfId="0" applyFont="1" applyFill="1" applyBorder="1" applyAlignment="1" applyProtection="1">
      <alignment vertical="center" wrapText="1"/>
    </xf>
    <xf numFmtId="0" fontId="12" fillId="0" borderId="1" xfId="0" applyFont="1" applyFill="1" applyBorder="1" applyAlignment="1" applyProtection="1">
      <alignment horizontal="left" vertical="center" wrapText="1"/>
    </xf>
    <xf numFmtId="9" fontId="12" fillId="0" borderId="1" xfId="0" applyNumberFormat="1"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xf>
    <xf numFmtId="9" fontId="18" fillId="0" borderId="1" xfId="0" applyNumberFormat="1" applyFont="1" applyFill="1" applyBorder="1" applyAlignment="1" applyProtection="1">
      <alignment horizontal="center" vertical="center"/>
    </xf>
    <xf numFmtId="9" fontId="28" fillId="0" borderId="1" xfId="0" applyNumberFormat="1" applyFont="1" applyFill="1" applyBorder="1" applyAlignment="1" applyProtection="1">
      <alignment horizontal="center" vertical="center"/>
    </xf>
    <xf numFmtId="0" fontId="12" fillId="0" borderId="12" xfId="0" applyFont="1" applyFill="1" applyBorder="1" applyAlignment="1" applyProtection="1">
      <alignment horizontal="left" vertical="center" wrapText="1"/>
    </xf>
    <xf numFmtId="0" fontId="18" fillId="0" borderId="1" xfId="0" applyFont="1" applyFill="1" applyBorder="1" applyAlignment="1" applyProtection="1">
      <alignment horizontal="center" vertical="center" wrapText="1"/>
    </xf>
    <xf numFmtId="9" fontId="12" fillId="0" borderId="1" xfId="4" applyFont="1" applyFill="1" applyBorder="1" applyAlignment="1" applyProtection="1">
      <alignment horizontal="center" vertical="center" wrapText="1"/>
    </xf>
    <xf numFmtId="0" fontId="18" fillId="0" borderId="1" xfId="0" applyFont="1" applyFill="1" applyBorder="1" applyAlignment="1" applyProtection="1">
      <alignment horizontal="justify" vertical="center" wrapText="1"/>
      <protection locked="0"/>
    </xf>
    <xf numFmtId="9" fontId="18" fillId="0" borderId="1" xfId="4"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9" fontId="18" fillId="0" borderId="1" xfId="0" applyNumberFormat="1" applyFont="1" applyFill="1" applyBorder="1" applyAlignment="1" applyProtection="1">
      <alignment horizontal="center" vertical="center" wrapText="1"/>
      <protection locked="0"/>
    </xf>
    <xf numFmtId="0" fontId="18" fillId="0" borderId="1" xfId="0" applyFont="1" applyFill="1" applyBorder="1" applyAlignment="1" applyProtection="1">
      <alignment horizontal="left" vertical="center" wrapText="1"/>
      <protection locked="0"/>
    </xf>
    <xf numFmtId="9" fontId="18" fillId="0" borderId="1" xfId="4" applyNumberFormat="1" applyFont="1" applyFill="1" applyBorder="1" applyAlignment="1" applyProtection="1">
      <alignment horizontal="center" vertical="center" wrapText="1"/>
      <protection locked="0"/>
    </xf>
    <xf numFmtId="0" fontId="18" fillId="0" borderId="1" xfId="0" applyFont="1" applyFill="1" applyBorder="1" applyProtection="1">
      <protection locked="0"/>
    </xf>
    <xf numFmtId="165" fontId="12" fillId="0" borderId="1" xfId="0" applyNumberFormat="1" applyFont="1" applyFill="1" applyBorder="1" applyAlignment="1" applyProtection="1">
      <alignment horizontal="center" vertical="center" wrapText="1"/>
    </xf>
    <xf numFmtId="9" fontId="12" fillId="0" borderId="1" xfId="0" applyNumberFormat="1" applyFont="1" applyFill="1" applyBorder="1" applyAlignment="1" applyProtection="1">
      <alignment horizontal="left" vertical="center" wrapText="1"/>
    </xf>
    <xf numFmtId="9" fontId="9" fillId="0" borderId="1" xfId="0" applyNumberFormat="1" applyFont="1" applyFill="1" applyBorder="1" applyAlignment="1" applyProtection="1">
      <alignment horizontal="center" vertical="center"/>
    </xf>
    <xf numFmtId="0" fontId="18" fillId="0" borderId="12" xfId="0" applyFont="1" applyFill="1" applyBorder="1" applyAlignment="1" applyProtection="1">
      <alignment vertical="center" wrapText="1"/>
    </xf>
    <xf numFmtId="0" fontId="9" fillId="6" borderId="1" xfId="0" applyFont="1" applyFill="1" applyBorder="1" applyAlignment="1" applyProtection="1">
      <alignment horizontal="center" vertical="center" wrapText="1"/>
    </xf>
    <xf numFmtId="0" fontId="18" fillId="6" borderId="1" xfId="0" applyFont="1" applyFill="1" applyBorder="1" applyAlignment="1" applyProtection="1">
      <alignment vertical="center" wrapText="1"/>
    </xf>
    <xf numFmtId="0" fontId="12" fillId="6" borderId="1" xfId="0" applyFont="1" applyFill="1" applyBorder="1" applyAlignment="1" applyProtection="1">
      <alignment horizontal="left" vertical="center" wrapText="1"/>
    </xf>
    <xf numFmtId="9" fontId="12" fillId="6" borderId="1" xfId="0" applyNumberFormat="1" applyFont="1" applyFill="1" applyBorder="1" applyAlignment="1" applyProtection="1">
      <alignment horizontal="center" vertical="center" wrapText="1"/>
    </xf>
    <xf numFmtId="0" fontId="18" fillId="6" borderId="1" xfId="0" applyFont="1" applyFill="1" applyBorder="1" applyAlignment="1" applyProtection="1">
      <alignment horizontal="center" vertical="center" wrapText="1"/>
    </xf>
    <xf numFmtId="9" fontId="12" fillId="6" borderId="1" xfId="0" applyNumberFormat="1" applyFont="1" applyFill="1" applyBorder="1" applyAlignment="1" applyProtection="1">
      <alignment horizontal="left" vertical="center" wrapText="1"/>
    </xf>
    <xf numFmtId="9" fontId="18" fillId="6" borderId="1" xfId="0" applyNumberFormat="1" applyFont="1" applyFill="1" applyBorder="1" applyAlignment="1" applyProtection="1">
      <alignment horizontal="center" vertical="center"/>
    </xf>
    <xf numFmtId="9" fontId="28" fillId="6" borderId="1" xfId="0" applyNumberFormat="1" applyFont="1" applyFill="1" applyBorder="1" applyAlignment="1" applyProtection="1">
      <alignment horizontal="center" vertical="center"/>
    </xf>
    <xf numFmtId="0" fontId="18" fillId="6" borderId="1" xfId="0" applyFont="1" applyFill="1" applyBorder="1" applyAlignment="1" applyProtection="1">
      <alignment horizontal="center" vertical="center"/>
    </xf>
    <xf numFmtId="0" fontId="18" fillId="6" borderId="12" xfId="0" applyFont="1" applyFill="1" applyBorder="1" applyAlignment="1" applyProtection="1">
      <alignment vertical="center" wrapText="1"/>
    </xf>
    <xf numFmtId="10" fontId="18" fillId="6" borderId="1" xfId="0" applyNumberFormat="1" applyFont="1" applyFill="1" applyBorder="1" applyAlignment="1" applyProtection="1">
      <alignment horizontal="center" vertical="center" wrapText="1"/>
      <protection locked="0"/>
    </xf>
    <xf numFmtId="9" fontId="12" fillId="6" borderId="1" xfId="4" applyFont="1" applyFill="1" applyBorder="1" applyAlignment="1" applyProtection="1">
      <alignment horizontal="center" vertical="center" wrapText="1"/>
    </xf>
    <xf numFmtId="0" fontId="18" fillId="6" borderId="1" xfId="0" applyFont="1" applyFill="1" applyBorder="1" applyAlignment="1" applyProtection="1">
      <alignment horizontal="justify" vertical="center" wrapText="1"/>
      <protection locked="0"/>
    </xf>
    <xf numFmtId="9" fontId="18" fillId="6" borderId="1" xfId="4" applyFont="1" applyFill="1" applyBorder="1" applyAlignment="1" applyProtection="1">
      <alignment horizontal="center" vertical="center" wrapText="1"/>
      <protection locked="0"/>
    </xf>
    <xf numFmtId="0" fontId="18" fillId="6" borderId="1" xfId="0" applyFont="1" applyFill="1" applyBorder="1" applyAlignment="1" applyProtection="1">
      <alignment horizontal="center" vertical="center" wrapText="1"/>
      <protection locked="0"/>
    </xf>
    <xf numFmtId="9" fontId="18" fillId="6" borderId="1" xfId="0" applyNumberFormat="1" applyFont="1" applyFill="1" applyBorder="1" applyAlignment="1" applyProtection="1">
      <alignment horizontal="center" vertical="center" wrapText="1"/>
      <protection locked="0"/>
    </xf>
    <xf numFmtId="0" fontId="18" fillId="6" borderId="1" xfId="0" applyFont="1" applyFill="1" applyBorder="1" applyAlignment="1" applyProtection="1">
      <alignment horizontal="left" vertical="center" wrapText="1"/>
      <protection locked="0"/>
    </xf>
    <xf numFmtId="0" fontId="18" fillId="6" borderId="1" xfId="0" applyFont="1" applyFill="1" applyBorder="1" applyProtection="1">
      <protection locked="0"/>
    </xf>
    <xf numFmtId="0" fontId="29" fillId="0" borderId="1" xfId="0" applyFont="1" applyFill="1" applyBorder="1" applyAlignment="1" applyProtection="1">
      <alignment vertical="center" wrapText="1"/>
    </xf>
    <xf numFmtId="3" fontId="18" fillId="0" borderId="1" xfId="0" applyNumberFormat="1" applyFont="1" applyFill="1" applyBorder="1" applyAlignment="1" applyProtection="1">
      <alignment horizontal="center" vertical="center"/>
    </xf>
    <xf numFmtId="0" fontId="29" fillId="0" borderId="1" xfId="0" applyFont="1" applyFill="1" applyBorder="1" applyAlignment="1" applyProtection="1">
      <alignment horizontal="center" vertical="center" wrapText="1"/>
    </xf>
    <xf numFmtId="9" fontId="18" fillId="0" borderId="1" xfId="0" applyNumberFormat="1" applyFont="1" applyFill="1" applyBorder="1" applyAlignment="1" applyProtection="1">
      <alignment horizontal="center" vertical="center" wrapText="1"/>
    </xf>
    <xf numFmtId="9" fontId="18" fillId="0" borderId="12" xfId="0" applyNumberFormat="1" applyFont="1" applyFill="1" applyBorder="1" applyAlignment="1" applyProtection="1">
      <alignment horizontal="center" vertical="center" wrapText="1"/>
    </xf>
    <xf numFmtId="0" fontId="12" fillId="0" borderId="1" xfId="0" applyFont="1" applyFill="1" applyBorder="1" applyAlignment="1" applyProtection="1">
      <alignment horizontal="justify" vertical="center" wrapText="1"/>
    </xf>
    <xf numFmtId="0" fontId="18" fillId="0" borderId="1" xfId="0" applyNumberFormat="1" applyFont="1" applyFill="1" applyBorder="1" applyAlignment="1" applyProtection="1">
      <alignment horizontal="center" vertical="center" wrapText="1"/>
    </xf>
    <xf numFmtId="0" fontId="18" fillId="0" borderId="12" xfId="0" applyFont="1" applyFill="1" applyBorder="1" applyAlignment="1" applyProtection="1">
      <alignment horizontal="center" vertical="center" wrapText="1"/>
    </xf>
    <xf numFmtId="1" fontId="18" fillId="0" borderId="1" xfId="0" applyNumberFormat="1" applyFont="1" applyFill="1" applyBorder="1" applyAlignment="1" applyProtection="1">
      <alignment horizontal="center" vertical="center" wrapText="1"/>
      <protection locked="0"/>
    </xf>
    <xf numFmtId="1" fontId="18" fillId="0" borderId="1" xfId="0" applyNumberFormat="1" applyFont="1" applyFill="1" applyBorder="1" applyAlignment="1" applyProtection="1">
      <alignment horizontal="center" vertical="center" wrapText="1"/>
    </xf>
    <xf numFmtId="0" fontId="30" fillId="0" borderId="1" xfId="0" applyFont="1" applyFill="1" applyBorder="1" applyAlignment="1" applyProtection="1">
      <alignment horizontal="center" vertical="center" wrapText="1"/>
    </xf>
    <xf numFmtId="0" fontId="31" fillId="0" borderId="1" xfId="0" applyFont="1" applyFill="1" applyBorder="1" applyAlignment="1" applyProtection="1">
      <alignment vertical="center" wrapText="1"/>
    </xf>
    <xf numFmtId="0" fontId="31" fillId="0" borderId="1" xfId="0" applyFont="1" applyFill="1" applyBorder="1" applyAlignment="1" applyProtection="1">
      <alignment horizontal="justify" vertical="center" wrapText="1"/>
    </xf>
    <xf numFmtId="9" fontId="31" fillId="0" borderId="1" xfId="0" applyNumberFormat="1" applyFont="1" applyFill="1" applyBorder="1" applyAlignment="1" applyProtection="1">
      <alignment horizontal="center" vertical="center" wrapText="1"/>
    </xf>
    <xf numFmtId="0" fontId="31" fillId="0" borderId="1" xfId="0" applyFont="1" applyFill="1" applyBorder="1" applyAlignment="1" applyProtection="1">
      <alignment horizontal="center" vertical="center" wrapText="1"/>
    </xf>
    <xf numFmtId="9" fontId="31" fillId="0" borderId="1" xfId="4"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9" fontId="31" fillId="0" borderId="1" xfId="4" applyFont="1" applyFill="1" applyBorder="1" applyAlignment="1" applyProtection="1">
      <alignment horizontal="center" vertical="center" wrapText="1"/>
      <protection locked="0"/>
    </xf>
    <xf numFmtId="0" fontId="31" fillId="0" borderId="1" xfId="0" applyFont="1" applyFill="1" applyBorder="1" applyAlignment="1" applyProtection="1">
      <alignment horizontal="justify" vertical="center" wrapText="1"/>
      <protection locked="0"/>
    </xf>
    <xf numFmtId="0" fontId="31" fillId="0" borderId="1" xfId="0" applyFont="1" applyFill="1" applyBorder="1" applyAlignment="1" applyProtection="1">
      <alignment horizontal="center" vertical="center" wrapText="1"/>
      <protection locked="0"/>
    </xf>
    <xf numFmtId="9" fontId="31" fillId="0" borderId="1" xfId="0" applyNumberFormat="1" applyFont="1" applyFill="1" applyBorder="1" applyAlignment="1" applyProtection="1">
      <alignment horizontal="center" vertical="center" wrapText="1"/>
      <protection locked="0"/>
    </xf>
    <xf numFmtId="0" fontId="31" fillId="0" borderId="1" xfId="0" applyFont="1" applyFill="1" applyBorder="1" applyAlignment="1" applyProtection="1">
      <alignment horizontal="left" vertical="center" wrapText="1"/>
      <protection locked="0"/>
    </xf>
    <xf numFmtId="0" fontId="31" fillId="0" borderId="1" xfId="0" applyFont="1" applyFill="1" applyBorder="1" applyProtection="1">
      <protection locked="0"/>
    </xf>
    <xf numFmtId="165" fontId="31" fillId="0" borderId="1" xfId="4" applyNumberFormat="1" applyFont="1" applyFill="1" applyBorder="1" applyAlignment="1" applyProtection="1">
      <alignment horizontal="center" vertical="center" wrapText="1"/>
    </xf>
    <xf numFmtId="0" fontId="31" fillId="0" borderId="1" xfId="0" applyFont="1" applyFill="1" applyBorder="1" applyAlignment="1" applyProtection="1">
      <alignment horizontal="left" vertical="center" wrapText="1"/>
    </xf>
    <xf numFmtId="0" fontId="31" fillId="0" borderId="1" xfId="0" applyFont="1" applyFill="1" applyBorder="1" applyAlignment="1" applyProtection="1">
      <alignment horizontal="center" vertical="center"/>
    </xf>
    <xf numFmtId="9" fontId="31" fillId="0" borderId="1" xfId="4" applyFont="1" applyFill="1" applyBorder="1" applyAlignment="1" applyProtection="1">
      <alignment horizontal="center" vertical="center"/>
    </xf>
    <xf numFmtId="10" fontId="27" fillId="6" borderId="15" xfId="4" applyNumberFormat="1" applyFont="1" applyFill="1" applyBorder="1" applyAlignment="1" applyProtection="1">
      <alignment horizontal="center" vertical="center" wrapText="1"/>
      <protection locked="0"/>
    </xf>
    <xf numFmtId="9" fontId="31" fillId="0" borderId="1" xfId="4" applyNumberFormat="1" applyFont="1" applyFill="1" applyBorder="1" applyAlignment="1" applyProtection="1">
      <alignment horizontal="center" vertical="center" wrapText="1"/>
      <protection locked="0"/>
    </xf>
    <xf numFmtId="0" fontId="18" fillId="0" borderId="1" xfId="0" applyFont="1" applyBorder="1" applyAlignment="1" applyProtection="1">
      <alignment horizontal="center" vertical="center"/>
      <protection locked="0"/>
    </xf>
    <xf numFmtId="9" fontId="31" fillId="0" borderId="1" xfId="4" applyNumberFormat="1" applyFont="1" applyBorder="1" applyAlignment="1">
      <alignment horizontal="center" vertical="center" wrapText="1"/>
    </xf>
    <xf numFmtId="9" fontId="31" fillId="0" borderId="1" xfId="0" applyNumberFormat="1" applyFont="1" applyBorder="1" applyAlignment="1">
      <alignment horizontal="center" vertical="center" wrapText="1"/>
    </xf>
    <xf numFmtId="0" fontId="32" fillId="6" borderId="0" xfId="0" applyFont="1" applyFill="1" applyAlignment="1" applyProtection="1">
      <alignment vertical="center" wrapText="1"/>
      <protection locked="0"/>
    </xf>
    <xf numFmtId="0" fontId="18" fillId="0" borderId="1" xfId="0" applyNumberFormat="1" applyFont="1" applyFill="1" applyBorder="1" applyAlignment="1" applyProtection="1">
      <alignment horizontal="center" vertical="center" wrapText="1"/>
      <protection locked="0"/>
    </xf>
    <xf numFmtId="0" fontId="18" fillId="0" borderId="1" xfId="0" applyFont="1" applyFill="1" applyBorder="1" applyAlignment="1" applyProtection="1">
      <alignment vertical="center" wrapText="1"/>
      <protection locked="0"/>
    </xf>
    <xf numFmtId="0" fontId="18" fillId="6" borderId="1" xfId="0" applyFont="1" applyFill="1" applyBorder="1" applyAlignment="1" applyProtection="1">
      <alignment vertical="center" wrapText="1"/>
      <protection locked="0"/>
    </xf>
    <xf numFmtId="0" fontId="4" fillId="6" borderId="0" xfId="0" applyFont="1" applyFill="1" applyBorder="1" applyAlignment="1" applyProtection="1">
      <alignment horizontal="center" vertical="center" wrapText="1"/>
      <protection locked="0"/>
    </xf>
    <xf numFmtId="0" fontId="11" fillId="21" borderId="42" xfId="0" applyFont="1" applyFill="1" applyBorder="1" applyAlignment="1" applyProtection="1">
      <alignment horizontal="center" vertical="center" wrapText="1"/>
      <protection locked="0"/>
    </xf>
    <xf numFmtId="0" fontId="11" fillId="21" borderId="2" xfId="0" applyFont="1" applyFill="1" applyBorder="1" applyAlignment="1" applyProtection="1">
      <alignment horizontal="center" vertical="center" wrapText="1"/>
      <protection locked="0"/>
    </xf>
    <xf numFmtId="0" fontId="9" fillId="5" borderId="30" xfId="0" applyFont="1" applyFill="1" applyBorder="1" applyAlignment="1" applyProtection="1">
      <alignment horizontal="center" vertical="center" wrapText="1"/>
      <protection locked="0"/>
    </xf>
    <xf numFmtId="0" fontId="12" fillId="5" borderId="4" xfId="0" applyFont="1" applyFill="1" applyBorder="1" applyAlignment="1" applyProtection="1">
      <alignment horizontal="center" vertical="center" wrapText="1"/>
      <protection locked="0"/>
    </xf>
    <xf numFmtId="10" fontId="18" fillId="0" borderId="1" xfId="4" applyNumberFormat="1" applyFont="1" applyFill="1" applyBorder="1" applyAlignment="1" applyProtection="1">
      <alignment horizontal="center" vertical="center" wrapText="1"/>
      <protection locked="0"/>
    </xf>
    <xf numFmtId="10" fontId="18" fillId="6" borderId="1" xfId="4" applyNumberFormat="1" applyFont="1" applyFill="1" applyBorder="1" applyAlignment="1" applyProtection="1">
      <alignment horizontal="center" vertical="center" wrapText="1"/>
      <protection locked="0"/>
    </xf>
    <xf numFmtId="10" fontId="31" fillId="0" borderId="1" xfId="4" applyNumberFormat="1" applyFont="1" applyFill="1" applyBorder="1" applyAlignment="1" applyProtection="1">
      <alignment horizontal="center" vertical="center" wrapText="1"/>
      <protection locked="0"/>
    </xf>
    <xf numFmtId="10" fontId="34" fillId="6" borderId="15" xfId="4" applyNumberFormat="1" applyFont="1" applyFill="1" applyBorder="1" applyAlignment="1" applyProtection="1">
      <alignment horizontal="center" vertical="center" wrapText="1"/>
      <protection locked="0"/>
    </xf>
    <xf numFmtId="0" fontId="25" fillId="10" borderId="41" xfId="0" applyFont="1" applyFill="1" applyBorder="1" applyAlignment="1" applyProtection="1">
      <alignment horizontal="center" vertical="center"/>
      <protection locked="0"/>
    </xf>
    <xf numFmtId="0" fontId="25" fillId="10" borderId="25" xfId="0" applyFont="1" applyFill="1" applyBorder="1" applyAlignment="1" applyProtection="1">
      <alignment horizontal="center" vertical="center"/>
      <protection locked="0"/>
    </xf>
    <xf numFmtId="0" fontId="25" fillId="10" borderId="11" xfId="0" applyFont="1" applyFill="1" applyBorder="1" applyAlignment="1" applyProtection="1">
      <alignment horizontal="center" vertical="center"/>
      <protection locked="0"/>
    </xf>
    <xf numFmtId="22" fontId="25" fillId="23" borderId="38" xfId="0" applyNumberFormat="1" applyFont="1" applyFill="1" applyBorder="1" applyAlignment="1" applyProtection="1">
      <alignment horizontal="center" vertical="center"/>
      <protection locked="0"/>
    </xf>
    <xf numFmtId="22" fontId="25" fillId="23" borderId="32" xfId="0" applyNumberFormat="1" applyFont="1" applyFill="1" applyBorder="1" applyAlignment="1" applyProtection="1">
      <alignment horizontal="center" vertical="center"/>
      <protection locked="0"/>
    </xf>
    <xf numFmtId="22" fontId="25" fillId="23" borderId="9" xfId="0" applyNumberFormat="1" applyFont="1" applyFill="1" applyBorder="1" applyAlignment="1" applyProtection="1">
      <alignment horizontal="center" vertical="center"/>
      <protection locked="0"/>
    </xf>
    <xf numFmtId="0" fontId="14" fillId="6" borderId="0" xfId="0" applyFont="1" applyFill="1" applyBorder="1" applyAlignment="1" applyProtection="1">
      <alignment horizontal="center"/>
      <protection locked="0"/>
    </xf>
    <xf numFmtId="0" fontId="16" fillId="6" borderId="0" xfId="0" applyFont="1" applyFill="1" applyBorder="1" applyAlignment="1" applyProtection="1">
      <alignment horizontal="center" vertical="center"/>
      <protection locked="0"/>
    </xf>
    <xf numFmtId="0" fontId="1" fillId="6" borderId="0" xfId="0" applyFont="1" applyFill="1" applyBorder="1" applyAlignment="1" applyProtection="1">
      <alignment horizontal="center" vertical="center" wrapText="1"/>
      <protection locked="0"/>
    </xf>
    <xf numFmtId="0" fontId="4" fillId="16" borderId="1" xfId="0" applyFont="1" applyFill="1" applyBorder="1" applyAlignment="1" applyProtection="1">
      <alignment horizontal="center" vertical="center" wrapText="1"/>
      <protection locked="0"/>
    </xf>
    <xf numFmtId="0" fontId="4" fillId="8" borderId="2" xfId="0" applyFont="1" applyFill="1" applyBorder="1" applyAlignment="1" applyProtection="1">
      <alignment horizontal="center" vertical="center" wrapText="1"/>
      <protection locked="0"/>
    </xf>
    <xf numFmtId="0" fontId="11" fillId="21" borderId="30" xfId="0" applyFont="1" applyFill="1" applyBorder="1" applyAlignment="1" applyProtection="1">
      <alignment horizontal="center" vertical="center" wrapText="1"/>
      <protection locked="0"/>
    </xf>
    <xf numFmtId="0" fontId="11" fillId="21" borderId="4" xfId="0" applyFont="1" applyFill="1" applyBorder="1" applyAlignment="1" applyProtection="1">
      <alignment horizontal="center" vertical="center" wrapText="1"/>
      <protection locked="0"/>
    </xf>
    <xf numFmtId="0" fontId="11" fillId="21" borderId="27" xfId="0" applyFont="1" applyFill="1" applyBorder="1" applyAlignment="1" applyProtection="1">
      <alignment horizontal="center" vertical="center" wrapText="1"/>
      <protection locked="0"/>
    </xf>
    <xf numFmtId="0" fontId="11" fillId="21" borderId="2" xfId="0" applyFont="1" applyFill="1" applyBorder="1" applyAlignment="1" applyProtection="1">
      <alignment horizontal="center" vertical="center" wrapText="1"/>
      <protection locked="0"/>
    </xf>
    <xf numFmtId="0" fontId="11" fillId="21" borderId="16" xfId="0" applyFont="1" applyFill="1" applyBorder="1" applyAlignment="1" applyProtection="1">
      <alignment horizontal="center" vertical="center" wrapText="1"/>
      <protection locked="0"/>
    </xf>
    <xf numFmtId="0" fontId="12" fillId="5" borderId="4" xfId="0" applyFont="1" applyFill="1" applyBorder="1" applyAlignment="1" applyProtection="1">
      <alignment horizontal="center" vertical="center" wrapText="1"/>
      <protection locked="0"/>
    </xf>
    <xf numFmtId="0" fontId="12" fillId="5" borderId="27" xfId="0"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wrapText="1"/>
      <protection locked="0"/>
    </xf>
    <xf numFmtId="0" fontId="12" fillId="5" borderId="31" xfId="0" applyFont="1" applyFill="1" applyBorder="1" applyAlignment="1" applyProtection="1">
      <alignment horizontal="center" vertical="center" wrapText="1"/>
      <protection locked="0"/>
    </xf>
    <xf numFmtId="0" fontId="4" fillId="7" borderId="7" xfId="0" applyFont="1" applyFill="1" applyBorder="1" applyAlignment="1" applyProtection="1">
      <alignment horizontal="center" vertical="center" wrapText="1"/>
      <protection locked="0"/>
    </xf>
    <xf numFmtId="0" fontId="4" fillId="7" borderId="1" xfId="0" applyFont="1" applyFill="1" applyBorder="1" applyAlignment="1" applyProtection="1">
      <alignment horizontal="center" vertical="center" wrapText="1"/>
      <protection locked="0"/>
    </xf>
    <xf numFmtId="0" fontId="4" fillId="7" borderId="11" xfId="0" applyFont="1" applyFill="1" applyBorder="1" applyAlignment="1" applyProtection="1">
      <alignment horizontal="center" vertical="center" wrapText="1"/>
      <protection locked="0"/>
    </xf>
    <xf numFmtId="0" fontId="4" fillId="7" borderId="2" xfId="0" applyFont="1" applyFill="1" applyBorder="1" applyAlignment="1" applyProtection="1">
      <alignment horizontal="center" vertical="center" wrapText="1"/>
      <protection locked="0"/>
    </xf>
    <xf numFmtId="0" fontId="4" fillId="6" borderId="0" xfId="0" applyFont="1" applyFill="1" applyBorder="1" applyAlignment="1" applyProtection="1">
      <alignment horizontal="center" vertical="center" wrapText="1"/>
      <protection locked="0"/>
    </xf>
    <xf numFmtId="0" fontId="4" fillId="16" borderId="2" xfId="0" applyFont="1" applyFill="1" applyBorder="1" applyAlignment="1" applyProtection="1">
      <alignment horizontal="center" vertical="center" wrapText="1"/>
      <protection locked="0"/>
    </xf>
    <xf numFmtId="0" fontId="4" fillId="11" borderId="2" xfId="0" applyFont="1" applyFill="1" applyBorder="1" applyAlignment="1" applyProtection="1">
      <alignment horizontal="center" vertical="center" wrapText="1"/>
      <protection locked="0"/>
    </xf>
    <xf numFmtId="0" fontId="4" fillId="15" borderId="2" xfId="0" applyFont="1" applyFill="1" applyBorder="1" applyAlignment="1" applyProtection="1">
      <alignment horizontal="center" vertical="center" wrapText="1"/>
      <protection locked="0"/>
    </xf>
    <xf numFmtId="0" fontId="4" fillId="15" borderId="1" xfId="0" applyFont="1" applyFill="1" applyBorder="1" applyAlignment="1" applyProtection="1">
      <alignment horizontal="center" vertical="center" wrapText="1"/>
      <protection locked="0"/>
    </xf>
    <xf numFmtId="0" fontId="1" fillId="15" borderId="4" xfId="0" applyFont="1" applyFill="1" applyBorder="1" applyAlignment="1" applyProtection="1">
      <alignment horizontal="center" vertical="center" wrapText="1"/>
      <protection locked="0"/>
    </xf>
    <xf numFmtId="0" fontId="1" fillId="11" borderId="4" xfId="0" applyFont="1" applyFill="1" applyBorder="1" applyAlignment="1" applyProtection="1">
      <alignment horizontal="center" vertical="center" wrapText="1"/>
      <protection locked="0"/>
    </xf>
    <xf numFmtId="0" fontId="1" fillId="11" borderId="1" xfId="0" applyFont="1" applyFill="1" applyBorder="1" applyAlignment="1" applyProtection="1">
      <alignment horizontal="center" vertical="center" wrapText="1"/>
      <protection locked="0"/>
    </xf>
    <xf numFmtId="0" fontId="1" fillId="16" borderId="4" xfId="0" applyFont="1" applyFill="1" applyBorder="1" applyAlignment="1" applyProtection="1">
      <alignment horizontal="center" vertical="center" wrapText="1"/>
      <protection locked="0"/>
    </xf>
    <xf numFmtId="0" fontId="1" fillId="16" borderId="1" xfId="0" applyFont="1" applyFill="1" applyBorder="1" applyAlignment="1" applyProtection="1">
      <alignment horizontal="center" vertical="center" wrapText="1"/>
      <protection locked="0"/>
    </xf>
    <xf numFmtId="0" fontId="1" fillId="15" borderId="1" xfId="0" applyFont="1" applyFill="1" applyBorder="1" applyAlignment="1" applyProtection="1">
      <alignment horizontal="center" vertical="center" wrapText="1"/>
      <protection locked="0"/>
    </xf>
    <xf numFmtId="0" fontId="1" fillId="15" borderId="27" xfId="0" applyFont="1" applyFill="1" applyBorder="1" applyAlignment="1" applyProtection="1">
      <alignment horizontal="center" vertical="center" wrapText="1"/>
      <protection locked="0"/>
    </xf>
    <xf numFmtId="0" fontId="1" fillId="15" borderId="31" xfId="0" applyFont="1" applyFill="1" applyBorder="1" applyAlignment="1" applyProtection="1">
      <alignment horizontal="center" vertical="center" wrapText="1"/>
      <protection locked="0"/>
    </xf>
    <xf numFmtId="0" fontId="15" fillId="6" borderId="12" xfId="0" applyFont="1" applyFill="1" applyBorder="1" applyAlignment="1" applyProtection="1">
      <alignment horizontal="center" vertical="center" wrapText="1"/>
      <protection locked="0"/>
    </xf>
    <xf numFmtId="0" fontId="15" fillId="6" borderId="13" xfId="0" applyFont="1" applyFill="1" applyBorder="1" applyAlignment="1" applyProtection="1">
      <alignment horizontal="center" vertical="center" wrapText="1"/>
      <protection locked="0"/>
    </xf>
    <xf numFmtId="0" fontId="21" fillId="6" borderId="12" xfId="0" applyFont="1" applyFill="1" applyBorder="1" applyAlignment="1" applyProtection="1">
      <alignment horizontal="center" vertical="center" wrapText="1"/>
      <protection locked="0"/>
    </xf>
    <xf numFmtId="0" fontId="21" fillId="6" borderId="13" xfId="0" applyFont="1" applyFill="1" applyBorder="1" applyAlignment="1" applyProtection="1">
      <alignment horizontal="center" vertical="center" wrapText="1"/>
      <protection locked="0"/>
    </xf>
    <xf numFmtId="0" fontId="21" fillId="6" borderId="7" xfId="0" applyFont="1" applyFill="1" applyBorder="1" applyAlignment="1" applyProtection="1">
      <alignment horizontal="center" vertical="center" wrapText="1"/>
      <protection locked="0"/>
    </xf>
    <xf numFmtId="0" fontId="15" fillId="6" borderId="7" xfId="0" applyFont="1" applyFill="1" applyBorder="1" applyAlignment="1" applyProtection="1">
      <alignment horizontal="center" vertical="center" wrapText="1"/>
      <protection locked="0"/>
    </xf>
    <xf numFmtId="0" fontId="24" fillId="22" borderId="15" xfId="0" applyFont="1" applyFill="1" applyBorder="1" applyAlignment="1" applyProtection="1">
      <alignment horizontal="center" vertical="center" wrapText="1"/>
      <protection locked="0"/>
    </xf>
    <xf numFmtId="0" fontId="1" fillId="8" borderId="4" xfId="0"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0" fontId="16" fillId="6" borderId="0" xfId="0" applyFont="1" applyFill="1" applyBorder="1" applyAlignment="1" applyProtection="1">
      <alignment horizontal="justify" vertical="center" wrapText="1"/>
      <protection locked="0"/>
    </xf>
    <xf numFmtId="0" fontId="21" fillId="6" borderId="12" xfId="0" applyFont="1" applyFill="1" applyBorder="1" applyAlignment="1" applyProtection="1">
      <alignment horizontal="center" vertical="top" wrapText="1"/>
      <protection locked="0"/>
    </xf>
    <xf numFmtId="0" fontId="21" fillId="6" borderId="13" xfId="0" applyFont="1" applyFill="1" applyBorder="1" applyAlignment="1" applyProtection="1">
      <alignment horizontal="center" vertical="top" wrapText="1"/>
      <protection locked="0"/>
    </xf>
    <xf numFmtId="0" fontId="21" fillId="6" borderId="7" xfId="0" applyFont="1" applyFill="1" applyBorder="1" applyAlignment="1" applyProtection="1">
      <alignment horizontal="center" vertical="top" wrapText="1"/>
      <protection locked="0"/>
    </xf>
    <xf numFmtId="0" fontId="1" fillId="20" borderId="21" xfId="0" applyFont="1" applyFill="1" applyBorder="1" applyAlignment="1" applyProtection="1">
      <alignment horizontal="center" vertical="center" wrapText="1"/>
      <protection locked="0"/>
    </xf>
    <xf numFmtId="0" fontId="26" fillId="19" borderId="36" xfId="0" applyFont="1" applyFill="1" applyBorder="1" applyAlignment="1" applyProtection="1">
      <alignment horizontal="center" vertical="center" wrapText="1"/>
      <protection locked="0"/>
    </xf>
    <xf numFmtId="0" fontId="0" fillId="0" borderId="37" xfId="0" applyBorder="1" applyAlignment="1" applyProtection="1">
      <protection locked="0"/>
    </xf>
    <xf numFmtId="0" fontId="4" fillId="18" borderId="33" xfId="0" applyFont="1" applyFill="1" applyBorder="1" applyAlignment="1" applyProtection="1">
      <alignment horizontal="center" vertical="center" wrapText="1"/>
      <protection locked="0"/>
    </xf>
    <xf numFmtId="0" fontId="4" fillId="18" borderId="28" xfId="0" applyFont="1" applyFill="1" applyBorder="1" applyAlignment="1" applyProtection="1">
      <alignment horizontal="center" vertical="center" wrapText="1"/>
      <protection locked="0"/>
    </xf>
    <xf numFmtId="0" fontId="4" fillId="18" borderId="34" xfId="0" applyFont="1" applyFill="1" applyBorder="1" applyAlignment="1" applyProtection="1">
      <alignment horizontal="center" vertical="center" wrapText="1"/>
      <protection locked="0"/>
    </xf>
    <xf numFmtId="0" fontId="4" fillId="18" borderId="0" xfId="0" applyFont="1" applyFill="1" applyBorder="1" applyAlignment="1" applyProtection="1">
      <alignment horizontal="center" vertical="center" wrapText="1"/>
      <protection locked="0"/>
    </xf>
    <xf numFmtId="0" fontId="4" fillId="18" borderId="35" xfId="0" applyFont="1" applyFill="1" applyBorder="1" applyAlignment="1" applyProtection="1">
      <alignment horizontal="center" vertical="center" wrapText="1"/>
      <protection locked="0"/>
    </xf>
    <xf numFmtId="0" fontId="4" fillId="18" borderId="14" xfId="0" applyFont="1" applyFill="1" applyBorder="1" applyAlignment="1" applyProtection="1">
      <alignment horizontal="center" vertical="center" wrapText="1"/>
      <protection locked="0"/>
    </xf>
    <xf numFmtId="0" fontId="15" fillId="6" borderId="12" xfId="0" applyFont="1" applyFill="1" applyBorder="1" applyAlignment="1" applyProtection="1">
      <alignment horizontal="center" vertical="top" wrapText="1"/>
      <protection locked="0"/>
    </xf>
    <xf numFmtId="0" fontId="15" fillId="6" borderId="13" xfId="0" applyFont="1" applyFill="1" applyBorder="1" applyAlignment="1" applyProtection="1">
      <alignment horizontal="center" vertical="top" wrapText="1"/>
      <protection locked="0"/>
    </xf>
    <xf numFmtId="0" fontId="16" fillId="6" borderId="0" xfId="0" applyFont="1" applyFill="1" applyBorder="1" applyAlignment="1" applyProtection="1">
      <alignment horizontal="right" vertical="center" wrapText="1"/>
      <protection locked="0"/>
    </xf>
    <xf numFmtId="0" fontId="21" fillId="6" borderId="38" xfId="0" applyFont="1" applyFill="1" applyBorder="1" applyAlignment="1" applyProtection="1">
      <alignment horizontal="center" vertical="center" wrapText="1"/>
      <protection locked="0"/>
    </xf>
    <xf numFmtId="0" fontId="21" fillId="6" borderId="32" xfId="0" applyFont="1" applyFill="1" applyBorder="1" applyAlignment="1" applyProtection="1">
      <alignment horizontal="center" vertical="center" wrapText="1"/>
      <protection locked="0"/>
    </xf>
    <xf numFmtId="0" fontId="21" fillId="6" borderId="9" xfId="0" applyFont="1" applyFill="1" applyBorder="1" applyAlignment="1" applyProtection="1">
      <alignment horizontal="center" vertical="center" wrapText="1"/>
      <protection locked="0"/>
    </xf>
    <xf numFmtId="0" fontId="23" fillId="17" borderId="39" xfId="0" applyFont="1" applyFill="1" applyBorder="1" applyAlignment="1" applyProtection="1">
      <alignment horizontal="center" vertical="center" wrapText="1"/>
      <protection locked="0"/>
    </xf>
    <xf numFmtId="0" fontId="23" fillId="17" borderId="37" xfId="0" applyFont="1" applyFill="1" applyBorder="1" applyAlignment="1" applyProtection="1">
      <alignment horizontal="center" vertical="center" wrapText="1"/>
      <protection locked="0"/>
    </xf>
    <xf numFmtId="0" fontId="23" fillId="17" borderId="26" xfId="0" applyFont="1" applyFill="1" applyBorder="1" applyAlignment="1" applyProtection="1">
      <alignment horizontal="center" vertical="center" wrapText="1"/>
      <protection locked="0"/>
    </xf>
    <xf numFmtId="0" fontId="24" fillId="11" borderId="15" xfId="0" applyFont="1" applyFill="1" applyBorder="1" applyAlignment="1" applyProtection="1">
      <alignment horizontal="center" vertical="center" wrapText="1"/>
      <protection locked="0"/>
    </xf>
    <xf numFmtId="0" fontId="24" fillId="17" borderId="15" xfId="0" applyFont="1" applyFill="1" applyBorder="1" applyAlignment="1" applyProtection="1">
      <alignment horizontal="center" vertical="center" wrapText="1"/>
      <protection locked="0"/>
    </xf>
    <xf numFmtId="0" fontId="1" fillId="17" borderId="4" xfId="0" applyFont="1" applyFill="1" applyBorder="1" applyAlignment="1" applyProtection="1">
      <alignment horizontal="center" vertical="center" wrapText="1"/>
      <protection locked="0"/>
    </xf>
    <xf numFmtId="0" fontId="1" fillId="17" borderId="1" xfId="0" applyFont="1" applyFill="1" applyBorder="1" applyAlignment="1" applyProtection="1">
      <alignment horizontal="center" vertical="center" wrapText="1"/>
      <protection locked="0"/>
    </xf>
    <xf numFmtId="0" fontId="1" fillId="7" borderId="32" xfId="0" applyFont="1" applyFill="1" applyBorder="1" applyAlignment="1" applyProtection="1">
      <alignment horizontal="center" vertical="center" wrapText="1"/>
      <protection locked="0"/>
    </xf>
    <xf numFmtId="0" fontId="1" fillId="7" borderId="28" xfId="0" applyFont="1" applyFill="1" applyBorder="1" applyAlignment="1" applyProtection="1">
      <alignment horizontal="center" vertical="center" wrapText="1"/>
      <protection locked="0"/>
    </xf>
    <xf numFmtId="0" fontId="1" fillId="7" borderId="9" xfId="0" applyFont="1" applyFill="1" applyBorder="1" applyAlignment="1" applyProtection="1">
      <alignment horizontal="center" vertical="center" wrapText="1"/>
      <protection locked="0"/>
    </xf>
    <xf numFmtId="0" fontId="8" fillId="6" borderId="42" xfId="0" applyFont="1" applyFill="1" applyBorder="1" applyAlignment="1" applyProtection="1">
      <alignment vertical="center" wrapText="1"/>
      <protection locked="0"/>
    </xf>
    <xf numFmtId="0" fontId="9" fillId="6" borderId="43" xfId="0" applyFont="1" applyFill="1" applyBorder="1" applyAlignment="1" applyProtection="1">
      <alignment horizontal="center" vertical="center" wrapText="1"/>
      <protection locked="0"/>
    </xf>
    <xf numFmtId="0" fontId="9" fillId="5" borderId="42" xfId="0" applyFont="1" applyFill="1" applyBorder="1" applyAlignment="1" applyProtection="1">
      <alignment horizontal="center" vertical="center" wrapText="1"/>
      <protection locked="0"/>
    </xf>
    <xf numFmtId="14" fontId="9" fillId="5" borderId="2" xfId="0" applyNumberFormat="1" applyFont="1" applyFill="1" applyBorder="1" applyAlignment="1" applyProtection="1">
      <alignment horizontal="center" vertical="center" wrapText="1"/>
      <protection locked="0"/>
    </xf>
    <xf numFmtId="0" fontId="12" fillId="5" borderId="2" xfId="0" applyFont="1" applyFill="1" applyBorder="1" applyAlignment="1" applyProtection="1">
      <alignment horizontal="center" vertical="center" wrapText="1"/>
      <protection locked="0"/>
    </xf>
    <xf numFmtId="0" fontId="12" fillId="5" borderId="16" xfId="0" applyFont="1" applyFill="1" applyBorder="1" applyAlignment="1" applyProtection="1">
      <alignment horizontal="center" vertical="center" wrapText="1"/>
      <protection locked="0"/>
    </xf>
    <xf numFmtId="0" fontId="8" fillId="6" borderId="1" xfId="0" applyFont="1" applyFill="1" applyBorder="1" applyAlignment="1" applyProtection="1">
      <alignment vertical="center" wrapText="1"/>
      <protection locked="0"/>
    </xf>
    <xf numFmtId="0" fontId="9" fillId="6" borderId="1" xfId="0" applyFont="1" applyFill="1" applyBorder="1" applyAlignment="1" applyProtection="1">
      <alignment horizontal="center" vertical="center" wrapText="1"/>
      <protection locked="0"/>
    </xf>
    <xf numFmtId="0" fontId="9" fillId="5"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horizontal="left" vertical="center" wrapText="1"/>
      <protection locked="0"/>
    </xf>
  </cellXfs>
  <cellStyles count="9">
    <cellStyle name="Amarillo" xfId="1" xr:uid="{00000000-0005-0000-0000-000000000000}"/>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 name="Porcentual 2" xfId="6" xr:uid="{00000000-0005-0000-0000-000006000000}"/>
    <cellStyle name="Rojo" xfId="7" xr:uid="{00000000-0005-0000-0000-000007000000}"/>
    <cellStyle name="Verde" xfId="8" xr:uid="{00000000-0005-0000-0000-000008000000}"/>
  </cellStyles>
  <dxfs count="56">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5</xdr:row>
      <xdr:rowOff>0</xdr:rowOff>
    </xdr:from>
    <xdr:to>
      <xdr:col>4</xdr:col>
      <xdr:colOff>295275</xdr:colOff>
      <xdr:row>5</xdr:row>
      <xdr:rowOff>295275</xdr:rowOff>
    </xdr:to>
    <xdr:sp macro="" textlink="">
      <xdr:nvSpPr>
        <xdr:cNvPr id="12536" name="AutoShape 38" descr="Resultado de imagen para boton agregar icono">
          <a:extLst>
            <a:ext uri="{FF2B5EF4-FFF2-40B4-BE49-F238E27FC236}">
              <a16:creationId xmlns:a16="http://schemas.microsoft.com/office/drawing/2014/main" id="{E2A2A68A-38F3-443F-8D10-9FB7602B76FD}"/>
            </a:ext>
          </a:extLst>
        </xdr:cNvPr>
        <xdr:cNvSpPr>
          <a:spLocks noChangeAspect="1" noChangeArrowheads="1"/>
        </xdr:cNvSpPr>
      </xdr:nvSpPr>
      <xdr:spPr bwMode="auto">
        <a:xfrm>
          <a:off x="12239625" y="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2537" name="AutoShape 39" descr="Resultado de imagen para boton agregar icono">
          <a:extLst>
            <a:ext uri="{FF2B5EF4-FFF2-40B4-BE49-F238E27FC236}">
              <a16:creationId xmlns:a16="http://schemas.microsoft.com/office/drawing/2014/main" id="{29201230-BBE5-4423-980E-1A04ABD1E7FB}"/>
            </a:ext>
          </a:extLst>
        </xdr:cNvPr>
        <xdr:cNvSpPr>
          <a:spLocks noChangeAspect="1" noChangeArrowheads="1"/>
        </xdr:cNvSpPr>
      </xdr:nvSpPr>
      <xdr:spPr bwMode="auto">
        <a:xfrm>
          <a:off x="12239625" y="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2538" name="AutoShape 40" descr="Resultado de imagen para boton agregar icono">
          <a:extLst>
            <a:ext uri="{FF2B5EF4-FFF2-40B4-BE49-F238E27FC236}">
              <a16:creationId xmlns:a16="http://schemas.microsoft.com/office/drawing/2014/main" id="{D9AB8D5F-C94A-41AA-AD76-7A6DB0912E66}"/>
            </a:ext>
          </a:extLst>
        </xdr:cNvPr>
        <xdr:cNvSpPr>
          <a:spLocks noChangeAspect="1" noChangeArrowheads="1"/>
        </xdr:cNvSpPr>
      </xdr:nvSpPr>
      <xdr:spPr bwMode="auto">
        <a:xfrm>
          <a:off x="12239625" y="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2539" name="AutoShape 42" descr="Z">
          <a:extLst>
            <a:ext uri="{FF2B5EF4-FFF2-40B4-BE49-F238E27FC236}">
              <a16:creationId xmlns:a16="http://schemas.microsoft.com/office/drawing/2014/main" id="{6471363A-FC43-4A03-9323-6FE65EE9A98A}"/>
            </a:ext>
          </a:extLst>
        </xdr:cNvPr>
        <xdr:cNvSpPr>
          <a:spLocks noChangeAspect="1" noChangeArrowheads="1"/>
        </xdr:cNvSpPr>
      </xdr:nvSpPr>
      <xdr:spPr bwMode="auto">
        <a:xfrm>
          <a:off x="12239625" y="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4</xdr:row>
      <xdr:rowOff>123825</xdr:rowOff>
    </xdr:from>
    <xdr:to>
      <xdr:col>4</xdr:col>
      <xdr:colOff>0</xdr:colOff>
      <xdr:row>6</xdr:row>
      <xdr:rowOff>0</xdr:rowOff>
    </xdr:to>
    <xdr:sp macro="[1]!MostrarFuente_Impacto" textlink="">
      <xdr:nvSpPr>
        <xdr:cNvPr id="22" name="Rectangle 53">
          <a:extLst>
            <a:ext uri="{FF2B5EF4-FFF2-40B4-BE49-F238E27FC236}">
              <a16:creationId xmlns:a16="http://schemas.microsoft.com/office/drawing/2014/main" id="{8F2FCABC-F6B3-4555-81C9-9AC2C8AFAA63}"/>
            </a:ext>
          </a:extLst>
        </xdr:cNvPr>
        <xdr:cNvSpPr>
          <a:spLocks noChangeArrowheads="1"/>
        </xdr:cNvSpPr>
      </xdr:nvSpPr>
      <xdr:spPr bwMode="auto">
        <a:xfrm>
          <a:off x="11982450" y="2800350"/>
          <a:ext cx="0" cy="533400"/>
        </a:xfrm>
        <a:prstGeom prst="rect">
          <a:avLst/>
        </a:prstGeom>
        <a:noFill/>
        <a:ln>
          <a:noFill/>
        </a:ln>
        <a:extLst/>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rano\Doc_Controlados-SIG\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T83"/>
  <sheetViews>
    <sheetView showGridLines="0" tabSelected="1" zoomScale="55" zoomScaleNormal="55" workbookViewId="0">
      <selection activeCell="AK35" sqref="AK35:AL35"/>
    </sheetView>
  </sheetViews>
  <sheetFormatPr baseColWidth="10" defaultColWidth="0" defaultRowHeight="15" zeroHeight="1" x14ac:dyDescent="0.25"/>
  <cols>
    <col min="1" max="1" width="38.7109375" style="35" customWidth="1"/>
    <col min="2" max="2" width="69" style="35" customWidth="1"/>
    <col min="3" max="3" width="36.42578125" style="35" customWidth="1"/>
    <col min="4" max="4" width="69.28515625" style="92" customWidth="1"/>
    <col min="5" max="5" width="18.28515625" style="35" customWidth="1"/>
    <col min="6" max="6" width="24.28515625" style="35" customWidth="1"/>
    <col min="7" max="7" width="50.7109375" style="35" customWidth="1"/>
    <col min="8" max="8" width="87.42578125" style="35" customWidth="1"/>
    <col min="9" max="9" width="33.85546875" style="35" customWidth="1"/>
    <col min="10" max="10" width="28" style="35" customWidth="1"/>
    <col min="11" max="11" width="35" style="35" customWidth="1"/>
    <col min="12" max="12" width="8.140625" style="35" customWidth="1"/>
    <col min="13" max="13" width="8.7109375" style="35" customWidth="1"/>
    <col min="14" max="14" width="9.42578125" style="35" customWidth="1"/>
    <col min="15" max="15" width="8.140625" style="35" customWidth="1"/>
    <col min="16" max="16" width="20.85546875" style="35" customWidth="1"/>
    <col min="17" max="17" width="14.42578125" style="35" customWidth="1"/>
    <col min="18" max="18" width="18.140625" style="35" customWidth="1"/>
    <col min="19" max="19" width="14.7109375" style="35" customWidth="1"/>
    <col min="20" max="20" width="45.7109375" style="35" customWidth="1"/>
    <col min="21" max="21" width="11.42578125" style="35" customWidth="1"/>
    <col min="22" max="22" width="18.85546875" style="35" customWidth="1"/>
    <col min="23" max="23" width="14.140625" style="35" customWidth="1"/>
    <col min="24" max="24" width="21.28515625" style="35" customWidth="1"/>
    <col min="25" max="25" width="74" style="35" customWidth="1"/>
    <col min="26" max="26" width="17.7109375" style="35" customWidth="1"/>
    <col min="27" max="27" width="19.7109375" style="35" customWidth="1"/>
    <col min="28" max="29" width="16.42578125" style="35" customWidth="1"/>
    <col min="30" max="30" width="43" style="35" customWidth="1"/>
    <col min="31" max="31" width="17.85546875" style="35" customWidth="1"/>
    <col min="32" max="38" width="11.42578125" style="35" customWidth="1"/>
    <col min="39" max="39" width="14.85546875" style="35" customWidth="1"/>
    <col min="40" max="40" width="14.5703125" style="35" customWidth="1"/>
    <col min="41" max="41" width="20.7109375" style="35" customWidth="1"/>
    <col min="42" max="42" width="24.140625" style="35" customWidth="1"/>
    <col min="43" max="43" width="19.140625" style="35" customWidth="1"/>
    <col min="44" max="44" width="20.28515625" style="35" customWidth="1"/>
    <col min="45" max="45" width="21.85546875" style="35" customWidth="1"/>
    <col min="46" max="46" width="19.85546875" style="35" customWidth="1"/>
    <col min="47" max="16384" width="0" style="35" hidden="1"/>
  </cols>
  <sheetData>
    <row r="1" spans="1:46" ht="40.5" customHeight="1" x14ac:dyDescent="0.25">
      <c r="A1" s="188" t="s">
        <v>228</v>
      </c>
      <c r="B1" s="189"/>
      <c r="C1" s="189"/>
      <c r="D1" s="189"/>
      <c r="E1" s="189"/>
      <c r="F1" s="189"/>
      <c r="G1" s="189"/>
      <c r="H1" s="190"/>
      <c r="I1" s="172"/>
      <c r="J1" s="172"/>
      <c r="K1" s="172"/>
      <c r="L1" s="172"/>
      <c r="M1" s="172"/>
      <c r="N1" s="172"/>
      <c r="O1" s="172"/>
      <c r="P1" s="172"/>
      <c r="Q1" s="172"/>
      <c r="R1" s="172"/>
      <c r="S1" s="172"/>
      <c r="T1" s="172"/>
      <c r="U1" s="172"/>
      <c r="V1" s="172"/>
    </row>
    <row r="2" spans="1:46" ht="40.5" customHeight="1" thickBot="1" x14ac:dyDescent="0.3">
      <c r="A2" s="185" t="s">
        <v>0</v>
      </c>
      <c r="B2" s="186"/>
      <c r="C2" s="186"/>
      <c r="D2" s="186"/>
      <c r="E2" s="186"/>
      <c r="F2" s="186"/>
      <c r="G2" s="186"/>
      <c r="H2" s="187"/>
      <c r="I2" s="172"/>
      <c r="J2" s="172"/>
      <c r="K2" s="172"/>
      <c r="L2" s="172"/>
      <c r="M2" s="172"/>
      <c r="N2" s="172"/>
      <c r="O2" s="172"/>
      <c r="P2" s="172"/>
      <c r="Q2" s="172"/>
      <c r="R2" s="172"/>
      <c r="S2" s="172"/>
      <c r="T2" s="172"/>
      <c r="U2" s="172"/>
      <c r="V2" s="172"/>
    </row>
    <row r="3" spans="1:46" ht="36.75" customHeight="1" x14ac:dyDescent="0.25">
      <c r="A3" s="98" t="s">
        <v>1</v>
      </c>
      <c r="B3" s="36">
        <v>2019</v>
      </c>
      <c r="C3" s="196" t="s">
        <v>2</v>
      </c>
      <c r="D3" s="197"/>
      <c r="E3" s="197"/>
      <c r="F3" s="197"/>
      <c r="G3" s="197"/>
      <c r="H3" s="198"/>
      <c r="I3" s="172"/>
      <c r="J3" s="172"/>
      <c r="K3" s="172"/>
      <c r="L3" s="172"/>
      <c r="M3" s="172"/>
      <c r="N3" s="172"/>
      <c r="O3" s="172"/>
      <c r="P3" s="172"/>
      <c r="Q3" s="172"/>
      <c r="R3" s="172"/>
      <c r="S3" s="172"/>
      <c r="T3" s="172"/>
      <c r="U3" s="172"/>
      <c r="V3" s="172"/>
      <c r="W3" s="37"/>
      <c r="X3" s="37"/>
      <c r="Y3" s="37"/>
      <c r="Z3" s="37"/>
      <c r="AA3" s="37"/>
      <c r="AB3" s="37"/>
      <c r="AC3" s="37"/>
      <c r="AD3" s="37"/>
      <c r="AE3" s="37"/>
      <c r="AF3" s="37"/>
      <c r="AG3" s="37"/>
      <c r="AH3" s="37"/>
      <c r="AI3" s="37"/>
      <c r="AJ3" s="37"/>
      <c r="AK3" s="37"/>
      <c r="AL3" s="37"/>
      <c r="AM3" s="37"/>
      <c r="AN3" s="37"/>
      <c r="AO3" s="37"/>
      <c r="AP3" s="37"/>
      <c r="AQ3" s="37"/>
      <c r="AR3" s="37"/>
      <c r="AS3" s="37"/>
      <c r="AT3" s="37"/>
    </row>
    <row r="4" spans="1:46" ht="36.75" customHeight="1" thickBot="1" x14ac:dyDescent="0.3">
      <c r="A4" s="98" t="s">
        <v>3</v>
      </c>
      <c r="B4" s="36" t="s">
        <v>190</v>
      </c>
      <c r="C4" s="177" t="s">
        <v>4</v>
      </c>
      <c r="D4" s="178" t="s">
        <v>5</v>
      </c>
      <c r="E4" s="199" t="s">
        <v>6</v>
      </c>
      <c r="F4" s="199"/>
      <c r="G4" s="199"/>
      <c r="H4" s="200"/>
      <c r="I4" s="172"/>
      <c r="J4" s="172"/>
      <c r="K4" s="172"/>
      <c r="L4" s="172"/>
      <c r="M4" s="172"/>
      <c r="N4" s="172"/>
      <c r="O4" s="172"/>
      <c r="P4" s="172"/>
      <c r="Q4" s="172"/>
      <c r="R4" s="172"/>
      <c r="S4" s="172"/>
      <c r="T4" s="172"/>
      <c r="U4" s="172"/>
      <c r="V4" s="172"/>
      <c r="W4" s="37"/>
      <c r="X4" s="37"/>
      <c r="Y4" s="37"/>
      <c r="Z4" s="37"/>
      <c r="AA4" s="37"/>
      <c r="AB4" s="37"/>
      <c r="AC4" s="37"/>
      <c r="AD4" s="37"/>
      <c r="AE4" s="37"/>
      <c r="AF4" s="37"/>
      <c r="AG4" s="37"/>
      <c r="AH4" s="37"/>
      <c r="AI4" s="37"/>
      <c r="AJ4" s="37"/>
      <c r="AK4" s="37"/>
      <c r="AL4" s="37"/>
      <c r="AM4" s="37"/>
      <c r="AN4" s="37"/>
      <c r="AO4" s="37"/>
      <c r="AP4" s="37"/>
      <c r="AQ4" s="37"/>
      <c r="AR4" s="37"/>
      <c r="AS4" s="37"/>
      <c r="AT4" s="37"/>
    </row>
    <row r="5" spans="1:46" ht="69" customHeight="1" x14ac:dyDescent="0.25">
      <c r="A5" s="98" t="s">
        <v>7</v>
      </c>
      <c r="B5" s="36" t="s">
        <v>231</v>
      </c>
      <c r="C5" s="179">
        <v>1</v>
      </c>
      <c r="D5" s="180"/>
      <c r="E5" s="201" t="s">
        <v>229</v>
      </c>
      <c r="F5" s="201"/>
      <c r="G5" s="201"/>
      <c r="H5" s="202"/>
      <c r="I5" s="172"/>
      <c r="J5" s="172"/>
      <c r="K5" s="172"/>
      <c r="L5" s="172"/>
      <c r="M5" s="172"/>
      <c r="N5" s="172"/>
      <c r="O5" s="172"/>
      <c r="P5" s="172"/>
      <c r="Q5" s="172"/>
      <c r="R5" s="172"/>
      <c r="S5" s="172"/>
      <c r="T5" s="172"/>
      <c r="U5" s="172"/>
      <c r="V5" s="172"/>
      <c r="W5" s="37"/>
      <c r="X5" s="37"/>
      <c r="Y5" s="37"/>
      <c r="Z5" s="37"/>
      <c r="AA5" s="37"/>
      <c r="AB5" s="37"/>
      <c r="AC5" s="37"/>
      <c r="AD5" s="37"/>
      <c r="AE5" s="37"/>
      <c r="AF5" s="37"/>
      <c r="AG5" s="37"/>
      <c r="AH5" s="37"/>
      <c r="AI5" s="37"/>
      <c r="AJ5" s="37"/>
      <c r="AK5" s="37"/>
      <c r="AL5" s="37"/>
      <c r="AM5" s="37"/>
      <c r="AN5" s="37"/>
      <c r="AO5" s="37"/>
      <c r="AP5" s="37"/>
      <c r="AQ5" s="37"/>
      <c r="AR5" s="37"/>
      <c r="AS5" s="37"/>
      <c r="AT5" s="37"/>
    </row>
    <row r="6" spans="1:46" ht="108" customHeight="1" x14ac:dyDescent="0.25">
      <c r="A6" s="98"/>
      <c r="B6" s="36"/>
      <c r="C6" s="38">
        <v>2</v>
      </c>
      <c r="D6" s="99">
        <v>43550</v>
      </c>
      <c r="E6" s="203" t="s">
        <v>230</v>
      </c>
      <c r="F6" s="203"/>
      <c r="G6" s="203"/>
      <c r="H6" s="204"/>
      <c r="I6" s="172"/>
      <c r="J6" s="172"/>
      <c r="K6" s="172"/>
      <c r="L6" s="172"/>
      <c r="M6" s="172"/>
      <c r="N6" s="172"/>
      <c r="O6" s="172"/>
      <c r="P6" s="172"/>
      <c r="Q6" s="172"/>
      <c r="R6" s="172"/>
      <c r="S6" s="172"/>
      <c r="T6" s="172"/>
      <c r="U6" s="172"/>
      <c r="V6" s="172"/>
      <c r="W6" s="39"/>
      <c r="X6" s="39"/>
      <c r="Y6" s="39"/>
      <c r="Z6" s="39"/>
      <c r="AA6" s="39"/>
      <c r="AB6" s="39"/>
      <c r="AC6" s="39"/>
      <c r="AD6" s="39"/>
      <c r="AE6" s="39"/>
      <c r="AF6" s="39"/>
      <c r="AG6" s="39"/>
      <c r="AH6" s="39"/>
      <c r="AI6" s="39"/>
      <c r="AJ6" s="39"/>
      <c r="AK6" s="39"/>
      <c r="AL6" s="39"/>
      <c r="AM6" s="39"/>
      <c r="AN6" s="39"/>
      <c r="AO6" s="39"/>
      <c r="AP6" s="40"/>
      <c r="AQ6" s="39"/>
      <c r="AR6" s="39"/>
      <c r="AS6" s="39"/>
      <c r="AT6" s="39"/>
    </row>
    <row r="7" spans="1:46" ht="72.75" customHeight="1" x14ac:dyDescent="0.25">
      <c r="A7" s="260"/>
      <c r="B7" s="261"/>
      <c r="C7" s="262">
        <v>3</v>
      </c>
      <c r="D7" s="263">
        <v>43578</v>
      </c>
      <c r="E7" s="264" t="s">
        <v>266</v>
      </c>
      <c r="F7" s="264"/>
      <c r="G7" s="264"/>
      <c r="H7" s="265"/>
      <c r="I7" s="172"/>
      <c r="J7" s="172"/>
      <c r="K7" s="172"/>
      <c r="L7" s="172"/>
      <c r="M7" s="172"/>
      <c r="N7" s="172"/>
      <c r="O7" s="172"/>
      <c r="P7" s="172"/>
      <c r="Q7" s="172"/>
      <c r="R7" s="172"/>
      <c r="S7" s="172"/>
      <c r="T7" s="172"/>
      <c r="U7" s="172"/>
      <c r="V7" s="41"/>
      <c r="W7" s="41"/>
      <c r="X7" s="41"/>
      <c r="Y7" s="41"/>
      <c r="Z7" s="41"/>
      <c r="AA7" s="41"/>
      <c r="AB7" s="41"/>
      <c r="AC7" s="41"/>
      <c r="AD7" s="41"/>
      <c r="AE7" s="41"/>
      <c r="AF7" s="209"/>
      <c r="AG7" s="209"/>
      <c r="AH7" s="209"/>
      <c r="AI7" s="209"/>
      <c r="AJ7" s="209"/>
      <c r="AK7" s="209"/>
      <c r="AL7" s="209"/>
      <c r="AM7" s="209"/>
      <c r="AN7" s="209"/>
      <c r="AO7" s="209"/>
      <c r="AP7" s="209"/>
      <c r="AQ7" s="209"/>
      <c r="AR7" s="209"/>
      <c r="AS7" s="209"/>
      <c r="AT7" s="209"/>
    </row>
    <row r="8" spans="1:46" ht="72.75" customHeight="1" x14ac:dyDescent="0.25">
      <c r="A8" s="266"/>
      <c r="B8" s="267"/>
      <c r="C8" s="268">
        <v>4</v>
      </c>
      <c r="D8" s="99">
        <v>43675</v>
      </c>
      <c r="E8" s="203" t="s">
        <v>289</v>
      </c>
      <c r="F8" s="203"/>
      <c r="G8" s="203"/>
      <c r="H8" s="203"/>
      <c r="I8" s="172"/>
      <c r="J8" s="172"/>
      <c r="K8" s="172"/>
      <c r="L8" s="172"/>
      <c r="M8" s="172"/>
      <c r="N8" s="172"/>
      <c r="O8" s="172"/>
      <c r="P8" s="172"/>
      <c r="Q8" s="172"/>
      <c r="R8" s="172"/>
      <c r="S8" s="172"/>
      <c r="T8" s="172"/>
      <c r="U8" s="172"/>
      <c r="V8" s="41"/>
      <c r="W8" s="41"/>
      <c r="X8" s="41"/>
      <c r="Y8" s="41"/>
      <c r="Z8" s="41"/>
      <c r="AA8" s="41"/>
      <c r="AB8" s="41"/>
      <c r="AC8" s="41"/>
      <c r="AD8" s="41"/>
      <c r="AE8" s="41"/>
      <c r="AF8" s="176"/>
      <c r="AG8" s="176"/>
      <c r="AH8" s="176"/>
      <c r="AI8" s="176"/>
      <c r="AJ8" s="176"/>
      <c r="AK8" s="176"/>
      <c r="AL8" s="176"/>
      <c r="AM8" s="176"/>
      <c r="AN8" s="176"/>
      <c r="AO8" s="176"/>
      <c r="AP8" s="176"/>
      <c r="AQ8" s="176"/>
      <c r="AR8" s="176"/>
      <c r="AS8" s="176"/>
      <c r="AT8" s="176"/>
    </row>
    <row r="9" spans="1:46" ht="42" customHeight="1" x14ac:dyDescent="0.25">
      <c r="A9" s="269"/>
      <c r="B9" s="269"/>
      <c r="C9" s="268">
        <v>5</v>
      </c>
      <c r="D9" s="99">
        <v>43717</v>
      </c>
      <c r="E9" s="203" t="s">
        <v>291</v>
      </c>
      <c r="F9" s="203"/>
      <c r="G9" s="203"/>
      <c r="H9" s="203"/>
      <c r="I9" s="40"/>
      <c r="J9" s="40"/>
      <c r="K9" s="40"/>
      <c r="L9" s="40"/>
      <c r="M9" s="40"/>
      <c r="N9" s="40"/>
      <c r="O9" s="40"/>
      <c r="P9" s="40"/>
      <c r="Q9" s="37"/>
      <c r="R9" s="37"/>
      <c r="S9" s="37"/>
      <c r="T9" s="37"/>
      <c r="U9" s="37"/>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row>
    <row r="10" spans="1:46" x14ac:dyDescent="0.25">
      <c r="A10" s="40"/>
      <c r="B10" s="40"/>
      <c r="C10" s="40"/>
      <c r="D10" s="192"/>
      <c r="E10" s="192"/>
      <c r="F10" s="192"/>
      <c r="G10" s="192"/>
      <c r="H10" s="192"/>
      <c r="I10" s="192"/>
      <c r="J10" s="192"/>
      <c r="K10" s="192"/>
      <c r="L10" s="192"/>
      <c r="M10" s="192"/>
      <c r="N10" s="192"/>
      <c r="O10" s="192"/>
      <c r="P10" s="192"/>
      <c r="Q10" s="192"/>
      <c r="R10" s="192"/>
      <c r="S10" s="192"/>
      <c r="T10" s="42"/>
      <c r="U10" s="43"/>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row>
    <row r="11" spans="1:46" x14ac:dyDescent="0.25">
      <c r="A11" s="45"/>
      <c r="B11" s="37"/>
      <c r="C11" s="37"/>
      <c r="D11" s="191"/>
      <c r="E11" s="191"/>
      <c r="F11" s="191"/>
      <c r="G11" s="191"/>
      <c r="H11" s="191"/>
      <c r="I11" s="191"/>
      <c r="J11" s="191"/>
      <c r="K11" s="191"/>
      <c r="L11" s="193"/>
      <c r="M11" s="193"/>
      <c r="N11" s="193"/>
      <c r="O11" s="193"/>
      <c r="P11" s="44"/>
      <c r="Q11" s="44"/>
      <c r="R11" s="44"/>
      <c r="S11" s="44"/>
      <c r="T11" s="44"/>
      <c r="U11" s="44"/>
      <c r="V11" s="193"/>
      <c r="W11" s="193"/>
      <c r="X11" s="46"/>
      <c r="Y11" s="46"/>
      <c r="Z11" s="46"/>
      <c r="AA11" s="193"/>
      <c r="AB11" s="193"/>
      <c r="AC11" s="46"/>
      <c r="AD11" s="46"/>
      <c r="AE11" s="46"/>
      <c r="AF11" s="193"/>
      <c r="AG11" s="193"/>
      <c r="AH11" s="46"/>
      <c r="AI11" s="46"/>
      <c r="AJ11" s="46"/>
      <c r="AK11" s="193"/>
      <c r="AL11" s="193"/>
      <c r="AM11" s="46"/>
      <c r="AN11" s="46"/>
      <c r="AO11" s="46"/>
      <c r="AP11" s="193"/>
      <c r="AQ11" s="193"/>
      <c r="AR11" s="193"/>
      <c r="AS11" s="46"/>
      <c r="AT11" s="46"/>
    </row>
    <row r="12" spans="1:46" ht="15.75" thickBot="1" x14ac:dyDescent="0.3">
      <c r="A12" s="37"/>
      <c r="B12" s="37"/>
      <c r="C12" s="37"/>
      <c r="D12" s="47"/>
      <c r="E12" s="37"/>
      <c r="F12" s="37"/>
      <c r="G12" s="37"/>
      <c r="H12" s="37"/>
      <c r="I12" s="37"/>
      <c r="J12" s="37"/>
      <c r="K12" s="37"/>
      <c r="L12" s="37"/>
      <c r="M12" s="37"/>
      <c r="N12" s="37"/>
      <c r="O12" s="37"/>
      <c r="P12" s="37"/>
      <c r="Q12" s="37"/>
      <c r="R12" s="37"/>
      <c r="S12" s="37"/>
      <c r="T12" s="37"/>
      <c r="U12" s="37"/>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row>
    <row r="13" spans="1:46" ht="15" customHeight="1" x14ac:dyDescent="0.25">
      <c r="A13" s="238" t="s">
        <v>8</v>
      </c>
      <c r="B13" s="239"/>
      <c r="C13" s="48"/>
      <c r="D13" s="205"/>
      <c r="E13" s="206"/>
      <c r="F13" s="206"/>
      <c r="G13" s="206"/>
      <c r="H13" s="206"/>
      <c r="I13" s="206"/>
      <c r="J13" s="206"/>
      <c r="K13" s="206"/>
      <c r="L13" s="206"/>
      <c r="M13" s="206"/>
      <c r="N13" s="206"/>
      <c r="O13" s="206"/>
      <c r="P13" s="206"/>
      <c r="Q13" s="206"/>
      <c r="R13" s="206"/>
      <c r="S13" s="206"/>
      <c r="T13" s="206"/>
      <c r="U13" s="206"/>
      <c r="V13" s="194" t="s">
        <v>9</v>
      </c>
      <c r="W13" s="194"/>
      <c r="X13" s="194"/>
      <c r="Y13" s="194"/>
      <c r="Z13" s="194"/>
      <c r="AA13" s="195" t="s">
        <v>9</v>
      </c>
      <c r="AB13" s="195"/>
      <c r="AC13" s="195"/>
      <c r="AD13" s="195"/>
      <c r="AE13" s="195"/>
      <c r="AF13" s="194" t="s">
        <v>9</v>
      </c>
      <c r="AG13" s="194"/>
      <c r="AH13" s="194"/>
      <c r="AI13" s="194"/>
      <c r="AJ13" s="194"/>
      <c r="AK13" s="211" t="s">
        <v>9</v>
      </c>
      <c r="AL13" s="211"/>
      <c r="AM13" s="211"/>
      <c r="AN13" s="211"/>
      <c r="AO13" s="211"/>
      <c r="AP13" s="213" t="s">
        <v>9</v>
      </c>
      <c r="AQ13" s="213"/>
      <c r="AR13" s="213"/>
      <c r="AS13" s="213"/>
      <c r="AT13" s="213"/>
    </row>
    <row r="14" spans="1:46" ht="15.75" customHeight="1" thickBot="1" x14ac:dyDescent="0.3">
      <c r="A14" s="240"/>
      <c r="B14" s="241"/>
      <c r="C14" s="49"/>
      <c r="D14" s="207"/>
      <c r="E14" s="208"/>
      <c r="F14" s="208"/>
      <c r="G14" s="208"/>
      <c r="H14" s="208"/>
      <c r="I14" s="208"/>
      <c r="J14" s="208"/>
      <c r="K14" s="208"/>
      <c r="L14" s="208"/>
      <c r="M14" s="208"/>
      <c r="N14" s="208"/>
      <c r="O14" s="208"/>
      <c r="P14" s="208"/>
      <c r="Q14" s="208"/>
      <c r="R14" s="208"/>
      <c r="S14" s="208"/>
      <c r="T14" s="208"/>
      <c r="U14" s="208"/>
      <c r="V14" s="210" t="s">
        <v>10</v>
      </c>
      <c r="W14" s="210"/>
      <c r="X14" s="210"/>
      <c r="Y14" s="210"/>
      <c r="Z14" s="210"/>
      <c r="AA14" s="195" t="s">
        <v>11</v>
      </c>
      <c r="AB14" s="195"/>
      <c r="AC14" s="195"/>
      <c r="AD14" s="195"/>
      <c r="AE14" s="195"/>
      <c r="AF14" s="210" t="s">
        <v>12</v>
      </c>
      <c r="AG14" s="210"/>
      <c r="AH14" s="210"/>
      <c r="AI14" s="210"/>
      <c r="AJ14" s="210"/>
      <c r="AK14" s="211" t="s">
        <v>13</v>
      </c>
      <c r="AL14" s="211"/>
      <c r="AM14" s="211"/>
      <c r="AN14" s="211"/>
      <c r="AO14" s="211"/>
      <c r="AP14" s="212" t="s">
        <v>14</v>
      </c>
      <c r="AQ14" s="212"/>
      <c r="AR14" s="212"/>
      <c r="AS14" s="212"/>
      <c r="AT14" s="212"/>
    </row>
    <row r="15" spans="1:46" ht="15" customHeight="1" thickBot="1" x14ac:dyDescent="0.3">
      <c r="A15" s="242"/>
      <c r="B15" s="243"/>
      <c r="C15" s="50"/>
      <c r="D15" s="257" t="s">
        <v>15</v>
      </c>
      <c r="E15" s="258"/>
      <c r="F15" s="257"/>
      <c r="G15" s="257"/>
      <c r="H15" s="257"/>
      <c r="I15" s="257"/>
      <c r="J15" s="257"/>
      <c r="K15" s="257"/>
      <c r="L15" s="257"/>
      <c r="M15" s="257"/>
      <c r="N15" s="257"/>
      <c r="O15" s="257"/>
      <c r="P15" s="257"/>
      <c r="Q15" s="257"/>
      <c r="R15" s="257"/>
      <c r="S15" s="259"/>
      <c r="T15" s="51"/>
      <c r="U15" s="51"/>
      <c r="V15" s="217"/>
      <c r="W15" s="217"/>
      <c r="X15" s="255" t="s">
        <v>16</v>
      </c>
      <c r="Y15" s="217" t="s">
        <v>17</v>
      </c>
      <c r="Z15" s="217" t="s">
        <v>18</v>
      </c>
      <c r="AA15" s="229"/>
      <c r="AB15" s="229"/>
      <c r="AC15" s="229" t="s">
        <v>16</v>
      </c>
      <c r="AD15" s="229" t="s">
        <v>17</v>
      </c>
      <c r="AE15" s="229" t="s">
        <v>18</v>
      </c>
      <c r="AF15" s="217"/>
      <c r="AG15" s="217"/>
      <c r="AH15" s="217" t="s">
        <v>16</v>
      </c>
      <c r="AI15" s="217" t="s">
        <v>17</v>
      </c>
      <c r="AJ15" s="217" t="s">
        <v>18</v>
      </c>
      <c r="AK15" s="215"/>
      <c r="AL15" s="215"/>
      <c r="AM15" s="215" t="s">
        <v>16</v>
      </c>
      <c r="AN15" s="215" t="s">
        <v>17</v>
      </c>
      <c r="AO15" s="215" t="s">
        <v>18</v>
      </c>
      <c r="AP15" s="214" t="s">
        <v>19</v>
      </c>
      <c r="AQ15" s="214"/>
      <c r="AR15" s="214"/>
      <c r="AS15" s="214" t="s">
        <v>16</v>
      </c>
      <c r="AT15" s="220" t="s">
        <v>20</v>
      </c>
    </row>
    <row r="16" spans="1:46" ht="43.5" customHeight="1" thickBot="1" x14ac:dyDescent="0.3">
      <c r="A16" s="52" t="s">
        <v>21</v>
      </c>
      <c r="B16" s="53" t="s">
        <v>22</v>
      </c>
      <c r="C16" s="235" t="s">
        <v>23</v>
      </c>
      <c r="D16" s="54" t="s">
        <v>24</v>
      </c>
      <c r="E16" s="55" t="s">
        <v>25</v>
      </c>
      <c r="F16" s="56" t="s">
        <v>26</v>
      </c>
      <c r="G16" s="57" t="s">
        <v>27</v>
      </c>
      <c r="H16" s="57" t="s">
        <v>28</v>
      </c>
      <c r="I16" s="57" t="s">
        <v>29</v>
      </c>
      <c r="J16" s="57" t="s">
        <v>30</v>
      </c>
      <c r="K16" s="57" t="s">
        <v>31</v>
      </c>
      <c r="L16" s="57" t="s">
        <v>32</v>
      </c>
      <c r="M16" s="57" t="s">
        <v>33</v>
      </c>
      <c r="N16" s="57" t="s">
        <v>34</v>
      </c>
      <c r="O16" s="57" t="s">
        <v>35</v>
      </c>
      <c r="P16" s="57" t="s">
        <v>36</v>
      </c>
      <c r="Q16" s="57" t="s">
        <v>37</v>
      </c>
      <c r="R16" s="57" t="s">
        <v>38</v>
      </c>
      <c r="S16" s="57" t="s">
        <v>39</v>
      </c>
      <c r="T16" s="57" t="s">
        <v>40</v>
      </c>
      <c r="U16" s="57" t="s">
        <v>41</v>
      </c>
      <c r="V16" s="58" t="s">
        <v>42</v>
      </c>
      <c r="W16" s="58" t="s">
        <v>43</v>
      </c>
      <c r="X16" s="256"/>
      <c r="Y16" s="218"/>
      <c r="Z16" s="218"/>
      <c r="AA16" s="59" t="s">
        <v>42</v>
      </c>
      <c r="AB16" s="59" t="s">
        <v>43</v>
      </c>
      <c r="AC16" s="230"/>
      <c r="AD16" s="230"/>
      <c r="AE16" s="230"/>
      <c r="AF16" s="58" t="s">
        <v>42</v>
      </c>
      <c r="AG16" s="58" t="s">
        <v>43</v>
      </c>
      <c r="AH16" s="218"/>
      <c r="AI16" s="218"/>
      <c r="AJ16" s="218"/>
      <c r="AK16" s="60" t="s">
        <v>42</v>
      </c>
      <c r="AL16" s="60" t="s">
        <v>43</v>
      </c>
      <c r="AM16" s="216"/>
      <c r="AN16" s="216"/>
      <c r="AO16" s="216"/>
      <c r="AP16" s="61" t="s">
        <v>27</v>
      </c>
      <c r="AQ16" s="61" t="s">
        <v>42</v>
      </c>
      <c r="AR16" s="61" t="s">
        <v>43</v>
      </c>
      <c r="AS16" s="219"/>
      <c r="AT16" s="221"/>
    </row>
    <row r="17" spans="1:46" x14ac:dyDescent="0.25">
      <c r="A17" s="62"/>
      <c r="B17" s="63"/>
      <c r="C17" s="235"/>
      <c r="D17" s="64" t="s">
        <v>44</v>
      </c>
      <c r="E17" s="65"/>
      <c r="F17" s="66" t="s">
        <v>44</v>
      </c>
      <c r="G17" s="67" t="s">
        <v>44</v>
      </c>
      <c r="H17" s="67" t="s">
        <v>44</v>
      </c>
      <c r="I17" s="67" t="s">
        <v>44</v>
      </c>
      <c r="J17" s="67" t="s">
        <v>44</v>
      </c>
      <c r="K17" s="67" t="s">
        <v>44</v>
      </c>
      <c r="L17" s="68" t="s">
        <v>44</v>
      </c>
      <c r="M17" s="68" t="s">
        <v>44</v>
      </c>
      <c r="N17" s="68" t="s">
        <v>44</v>
      </c>
      <c r="O17" s="68" t="s">
        <v>44</v>
      </c>
      <c r="P17" s="67" t="s">
        <v>44</v>
      </c>
      <c r="Q17" s="67" t="s">
        <v>44</v>
      </c>
      <c r="R17" s="67" t="s">
        <v>44</v>
      </c>
      <c r="S17" s="67" t="s">
        <v>44</v>
      </c>
      <c r="T17" s="67"/>
      <c r="U17" s="67"/>
      <c r="V17" s="69" t="s">
        <v>44</v>
      </c>
      <c r="W17" s="69"/>
      <c r="X17" s="70" t="s">
        <v>44</v>
      </c>
      <c r="Y17" s="69" t="s">
        <v>44</v>
      </c>
      <c r="Z17" s="69" t="s">
        <v>44</v>
      </c>
      <c r="AA17" s="71" t="s">
        <v>44</v>
      </c>
      <c r="AB17" s="71" t="s">
        <v>44</v>
      </c>
      <c r="AC17" s="71" t="s">
        <v>44</v>
      </c>
      <c r="AD17" s="71" t="s">
        <v>44</v>
      </c>
      <c r="AE17" s="71" t="s">
        <v>44</v>
      </c>
      <c r="AF17" s="69" t="s">
        <v>44</v>
      </c>
      <c r="AG17" s="69" t="s">
        <v>44</v>
      </c>
      <c r="AH17" s="69"/>
      <c r="AI17" s="69" t="s">
        <v>44</v>
      </c>
      <c r="AJ17" s="69" t="s">
        <v>44</v>
      </c>
      <c r="AK17" s="72" t="s">
        <v>44</v>
      </c>
      <c r="AL17" s="72" t="s">
        <v>44</v>
      </c>
      <c r="AM17" s="72" t="s">
        <v>44</v>
      </c>
      <c r="AN17" s="72" t="s">
        <v>44</v>
      </c>
      <c r="AO17" s="72" t="s">
        <v>44</v>
      </c>
      <c r="AP17" s="73" t="s">
        <v>44</v>
      </c>
      <c r="AQ17" s="73"/>
      <c r="AR17" s="73" t="s">
        <v>44</v>
      </c>
      <c r="AS17" s="73" t="s">
        <v>44</v>
      </c>
      <c r="AT17" s="74" t="s">
        <v>44</v>
      </c>
    </row>
    <row r="18" spans="1:46" s="117" customFormat="1" ht="93" customHeight="1" x14ac:dyDescent="0.2">
      <c r="A18" s="100">
        <v>1</v>
      </c>
      <c r="B18" s="101" t="s">
        <v>45</v>
      </c>
      <c r="C18" s="101" t="s">
        <v>46</v>
      </c>
      <c r="D18" s="102" t="s">
        <v>254</v>
      </c>
      <c r="E18" s="103">
        <v>0.1</v>
      </c>
      <c r="F18" s="104" t="s">
        <v>47</v>
      </c>
      <c r="G18" s="102" t="s">
        <v>48</v>
      </c>
      <c r="H18" s="102" t="s">
        <v>49</v>
      </c>
      <c r="I18" s="103" t="s">
        <v>50</v>
      </c>
      <c r="J18" s="104" t="s">
        <v>51</v>
      </c>
      <c r="K18" s="104" t="s">
        <v>52</v>
      </c>
      <c r="L18" s="105">
        <v>0</v>
      </c>
      <c r="M18" s="106">
        <v>0.1</v>
      </c>
      <c r="N18" s="105">
        <v>0</v>
      </c>
      <c r="O18" s="105">
        <v>0</v>
      </c>
      <c r="P18" s="107">
        <f>SUM(L18:O18)</f>
        <v>0.1</v>
      </c>
      <c r="Q18" s="105" t="s">
        <v>53</v>
      </c>
      <c r="R18" s="108" t="s">
        <v>54</v>
      </c>
      <c r="S18" s="102" t="s">
        <v>55</v>
      </c>
      <c r="T18" s="109" t="s">
        <v>56</v>
      </c>
      <c r="U18" s="109"/>
      <c r="V18" s="105">
        <v>0</v>
      </c>
      <c r="W18" s="169">
        <v>0</v>
      </c>
      <c r="X18" s="110" t="s">
        <v>233</v>
      </c>
      <c r="Y18" s="111" t="s">
        <v>233</v>
      </c>
      <c r="Z18" s="111" t="s">
        <v>233</v>
      </c>
      <c r="AA18" s="106">
        <v>0.1</v>
      </c>
      <c r="AB18" s="112">
        <v>0.11</v>
      </c>
      <c r="AC18" s="110">
        <v>1</v>
      </c>
      <c r="AD18" s="113" t="s">
        <v>284</v>
      </c>
      <c r="AE18" s="113" t="s">
        <v>270</v>
      </c>
      <c r="AF18" s="105">
        <v>0</v>
      </c>
      <c r="AG18" s="114"/>
      <c r="AH18" s="110" t="s">
        <v>233</v>
      </c>
      <c r="AI18" s="113"/>
      <c r="AJ18" s="113"/>
      <c r="AK18" s="105">
        <v>0</v>
      </c>
      <c r="AL18" s="114"/>
      <c r="AM18" s="110" t="s">
        <v>233</v>
      </c>
      <c r="AN18" s="115"/>
      <c r="AO18" s="113"/>
      <c r="AP18" s="102" t="s">
        <v>48</v>
      </c>
      <c r="AQ18" s="107">
        <v>0.1</v>
      </c>
      <c r="AR18" s="116"/>
      <c r="AS18" s="110">
        <f>AR18/AQ18</f>
        <v>0</v>
      </c>
      <c r="AT18" s="115"/>
    </row>
    <row r="19" spans="1:46" s="117" customFormat="1" ht="93" customHeight="1" x14ac:dyDescent="0.2">
      <c r="A19" s="100">
        <v>1</v>
      </c>
      <c r="B19" s="101" t="s">
        <v>45</v>
      </c>
      <c r="C19" s="101" t="s">
        <v>46</v>
      </c>
      <c r="D19" s="102" t="s">
        <v>255</v>
      </c>
      <c r="E19" s="103">
        <v>0.05</v>
      </c>
      <c r="F19" s="104" t="s">
        <v>47</v>
      </c>
      <c r="G19" s="102" t="s">
        <v>57</v>
      </c>
      <c r="H19" s="102" t="s">
        <v>58</v>
      </c>
      <c r="I19" s="118">
        <v>0.36899999999999999</v>
      </c>
      <c r="J19" s="109" t="s">
        <v>59</v>
      </c>
      <c r="K19" s="104" t="s">
        <v>60</v>
      </c>
      <c r="L19" s="105">
        <v>0</v>
      </c>
      <c r="M19" s="106">
        <v>0.4</v>
      </c>
      <c r="N19" s="106">
        <v>0.55000000000000004</v>
      </c>
      <c r="O19" s="106">
        <v>0.65</v>
      </c>
      <c r="P19" s="107">
        <f>+O19</f>
        <v>0.65</v>
      </c>
      <c r="Q19" s="105" t="s">
        <v>61</v>
      </c>
      <c r="R19" s="108" t="s">
        <v>62</v>
      </c>
      <c r="S19" s="102" t="s">
        <v>55</v>
      </c>
      <c r="T19" s="109" t="s">
        <v>63</v>
      </c>
      <c r="U19" s="109"/>
      <c r="V19" s="106">
        <v>0</v>
      </c>
      <c r="W19" s="114">
        <v>0.41</v>
      </c>
      <c r="X19" s="110" t="s">
        <v>233</v>
      </c>
      <c r="Y19" s="111" t="s">
        <v>261</v>
      </c>
      <c r="Z19" s="111" t="s">
        <v>262</v>
      </c>
      <c r="AA19" s="128">
        <v>0.4</v>
      </c>
      <c r="AB19" s="182">
        <v>0.44400000000000001</v>
      </c>
      <c r="AC19" s="133">
        <v>1</v>
      </c>
      <c r="AD19" s="136" t="s">
        <v>288</v>
      </c>
      <c r="AE19" s="113" t="s">
        <v>278</v>
      </c>
      <c r="AF19" s="106">
        <v>0.55000000000000004</v>
      </c>
      <c r="AG19" s="113"/>
      <c r="AH19" s="110">
        <f t="shared" ref="AH19:AH32" si="0">AG19/AF19</f>
        <v>0</v>
      </c>
      <c r="AI19" s="113"/>
      <c r="AJ19" s="113"/>
      <c r="AK19" s="106">
        <v>0.65</v>
      </c>
      <c r="AL19" s="114"/>
      <c r="AM19" s="110">
        <f t="shared" ref="AM19:AM33" si="1">AL19/AK19</f>
        <v>0</v>
      </c>
      <c r="AN19" s="115"/>
      <c r="AO19" s="113"/>
      <c r="AP19" s="102" t="s">
        <v>57</v>
      </c>
      <c r="AQ19" s="107">
        <v>0.65</v>
      </c>
      <c r="AR19" s="112"/>
      <c r="AS19" s="110">
        <f t="shared" ref="AS19:AS34" si="2">AR19/AQ19</f>
        <v>0</v>
      </c>
      <c r="AT19" s="115"/>
    </row>
    <row r="20" spans="1:46" s="117" customFormat="1" ht="77.25" customHeight="1" x14ac:dyDescent="0.2">
      <c r="A20" s="100">
        <v>6</v>
      </c>
      <c r="B20" s="101" t="s">
        <v>64</v>
      </c>
      <c r="C20" s="101" t="s">
        <v>65</v>
      </c>
      <c r="D20" s="102" t="s">
        <v>256</v>
      </c>
      <c r="E20" s="103">
        <v>0.05</v>
      </c>
      <c r="F20" s="109" t="s">
        <v>47</v>
      </c>
      <c r="G20" s="101" t="s">
        <v>66</v>
      </c>
      <c r="H20" s="101" t="s">
        <v>67</v>
      </c>
      <c r="I20" s="119" t="s">
        <v>68</v>
      </c>
      <c r="J20" s="109" t="s">
        <v>59</v>
      </c>
      <c r="K20" s="109" t="s">
        <v>69</v>
      </c>
      <c r="L20" s="105">
        <v>0</v>
      </c>
      <c r="M20" s="106">
        <v>0.5</v>
      </c>
      <c r="N20" s="106">
        <v>0</v>
      </c>
      <c r="O20" s="106">
        <v>0.95</v>
      </c>
      <c r="P20" s="120">
        <v>0.95</v>
      </c>
      <c r="Q20" s="105" t="s">
        <v>70</v>
      </c>
      <c r="R20" s="121" t="s">
        <v>71</v>
      </c>
      <c r="S20" s="102" t="s">
        <v>55</v>
      </c>
      <c r="T20" s="109" t="s">
        <v>71</v>
      </c>
      <c r="U20" s="109"/>
      <c r="V20" s="105">
        <v>0</v>
      </c>
      <c r="W20" s="169">
        <v>0</v>
      </c>
      <c r="X20" s="110" t="s">
        <v>233</v>
      </c>
      <c r="Y20" s="111" t="s">
        <v>233</v>
      </c>
      <c r="Z20" s="111" t="s">
        <v>233</v>
      </c>
      <c r="AA20" s="106">
        <v>0.5</v>
      </c>
      <c r="AB20" s="181">
        <v>0.25409999999999999</v>
      </c>
      <c r="AC20" s="110">
        <f>AB20/AA20</f>
        <v>0.50819999999999999</v>
      </c>
      <c r="AD20" s="174" t="s">
        <v>273</v>
      </c>
      <c r="AE20" s="111" t="s">
        <v>272</v>
      </c>
      <c r="AF20" s="106">
        <v>0</v>
      </c>
      <c r="AG20" s="114"/>
      <c r="AH20" s="110" t="s">
        <v>233</v>
      </c>
      <c r="AI20" s="113"/>
      <c r="AJ20" s="113"/>
      <c r="AK20" s="106">
        <v>0.95</v>
      </c>
      <c r="AL20" s="114"/>
      <c r="AM20" s="110">
        <f t="shared" si="1"/>
        <v>0</v>
      </c>
      <c r="AN20" s="115"/>
      <c r="AO20" s="113"/>
      <c r="AP20" s="101" t="s">
        <v>66</v>
      </c>
      <c r="AQ20" s="120">
        <v>0.95</v>
      </c>
      <c r="AR20" s="116"/>
      <c r="AS20" s="110">
        <f t="shared" si="2"/>
        <v>0</v>
      </c>
      <c r="AT20" s="115"/>
    </row>
    <row r="21" spans="1:46" s="117" customFormat="1" ht="81.75" customHeight="1" x14ac:dyDescent="0.2">
      <c r="A21" s="100">
        <v>6</v>
      </c>
      <c r="B21" s="101" t="s">
        <v>64</v>
      </c>
      <c r="C21" s="101" t="s">
        <v>65</v>
      </c>
      <c r="D21" s="102" t="s">
        <v>257</v>
      </c>
      <c r="E21" s="103">
        <v>0.05</v>
      </c>
      <c r="F21" s="109" t="s">
        <v>72</v>
      </c>
      <c r="G21" s="101" t="s">
        <v>73</v>
      </c>
      <c r="H21" s="101" t="s">
        <v>74</v>
      </c>
      <c r="I21" s="119" t="s">
        <v>75</v>
      </c>
      <c r="J21" s="109" t="s">
        <v>59</v>
      </c>
      <c r="K21" s="109" t="s">
        <v>76</v>
      </c>
      <c r="L21" s="105">
        <v>0</v>
      </c>
      <c r="M21" s="106">
        <v>0.05</v>
      </c>
      <c r="N21" s="106">
        <v>0.2</v>
      </c>
      <c r="O21" s="106">
        <v>0.4</v>
      </c>
      <c r="P21" s="107">
        <v>0.4</v>
      </c>
      <c r="Q21" s="105" t="s">
        <v>70</v>
      </c>
      <c r="R21" s="121" t="s">
        <v>71</v>
      </c>
      <c r="S21" s="102" t="s">
        <v>55</v>
      </c>
      <c r="T21" s="109" t="s">
        <v>71</v>
      </c>
      <c r="U21" s="109"/>
      <c r="V21" s="105">
        <v>0</v>
      </c>
      <c r="W21" s="113">
        <v>0</v>
      </c>
      <c r="X21" s="110" t="s">
        <v>233</v>
      </c>
      <c r="Y21" s="111" t="s">
        <v>233</v>
      </c>
      <c r="Z21" s="111" t="s">
        <v>233</v>
      </c>
      <c r="AA21" s="106">
        <v>0.05</v>
      </c>
      <c r="AB21" s="112">
        <v>0.105</v>
      </c>
      <c r="AC21" s="110">
        <v>1</v>
      </c>
      <c r="AD21" s="174" t="s">
        <v>274</v>
      </c>
      <c r="AE21" s="111" t="s">
        <v>272</v>
      </c>
      <c r="AF21" s="106">
        <v>0.2</v>
      </c>
      <c r="AG21" s="113"/>
      <c r="AH21" s="110">
        <f t="shared" si="0"/>
        <v>0</v>
      </c>
      <c r="AI21" s="113"/>
      <c r="AJ21" s="113"/>
      <c r="AK21" s="106">
        <v>0.4</v>
      </c>
      <c r="AL21" s="114"/>
      <c r="AM21" s="110">
        <f t="shared" si="1"/>
        <v>0</v>
      </c>
      <c r="AN21" s="115"/>
      <c r="AO21" s="113"/>
      <c r="AP21" s="101" t="s">
        <v>73</v>
      </c>
      <c r="AQ21" s="107">
        <v>0.4</v>
      </c>
      <c r="AR21" s="112"/>
      <c r="AS21" s="110">
        <f t="shared" si="2"/>
        <v>0</v>
      </c>
      <c r="AT21" s="115"/>
    </row>
    <row r="22" spans="1:46" s="117" customFormat="1" ht="84.75" customHeight="1" x14ac:dyDescent="0.2">
      <c r="A22" s="100">
        <v>6</v>
      </c>
      <c r="B22" s="101" t="s">
        <v>64</v>
      </c>
      <c r="C22" s="101" t="s">
        <v>65</v>
      </c>
      <c r="D22" s="102" t="s">
        <v>258</v>
      </c>
      <c r="E22" s="103">
        <v>0.05</v>
      </c>
      <c r="F22" s="109" t="s">
        <v>72</v>
      </c>
      <c r="G22" s="101" t="s">
        <v>77</v>
      </c>
      <c r="H22" s="101" t="s">
        <v>78</v>
      </c>
      <c r="I22" s="119" t="s">
        <v>79</v>
      </c>
      <c r="J22" s="109" t="s">
        <v>59</v>
      </c>
      <c r="K22" s="109" t="s">
        <v>76</v>
      </c>
      <c r="L22" s="106">
        <v>0.05</v>
      </c>
      <c r="M22" s="106">
        <v>0.2</v>
      </c>
      <c r="N22" s="106">
        <v>0.4</v>
      </c>
      <c r="O22" s="106">
        <v>0.5</v>
      </c>
      <c r="P22" s="107">
        <v>0.5</v>
      </c>
      <c r="Q22" s="105" t="s">
        <v>70</v>
      </c>
      <c r="R22" s="121" t="s">
        <v>71</v>
      </c>
      <c r="S22" s="102" t="s">
        <v>55</v>
      </c>
      <c r="T22" s="109" t="s">
        <v>71</v>
      </c>
      <c r="U22" s="109"/>
      <c r="V22" s="106">
        <v>0.05</v>
      </c>
      <c r="W22" s="114">
        <v>5.74E-2</v>
      </c>
      <c r="X22" s="110">
        <v>1</v>
      </c>
      <c r="Y22" s="111" t="s">
        <v>245</v>
      </c>
      <c r="Z22" s="111" t="s">
        <v>239</v>
      </c>
      <c r="AA22" s="106">
        <v>0.2</v>
      </c>
      <c r="AB22" s="181">
        <v>0.28220000000000001</v>
      </c>
      <c r="AC22" s="110">
        <v>1</v>
      </c>
      <c r="AD22" s="174" t="s">
        <v>275</v>
      </c>
      <c r="AE22" s="111" t="s">
        <v>272</v>
      </c>
      <c r="AF22" s="106">
        <v>0.4</v>
      </c>
      <c r="AG22" s="113"/>
      <c r="AH22" s="110">
        <f t="shared" si="0"/>
        <v>0</v>
      </c>
      <c r="AI22" s="113"/>
      <c r="AJ22" s="113"/>
      <c r="AK22" s="106">
        <v>0.5</v>
      </c>
      <c r="AL22" s="114"/>
      <c r="AM22" s="110">
        <f t="shared" si="1"/>
        <v>0</v>
      </c>
      <c r="AN22" s="115"/>
      <c r="AO22" s="113"/>
      <c r="AP22" s="101" t="s">
        <v>77</v>
      </c>
      <c r="AQ22" s="107">
        <v>0.5</v>
      </c>
      <c r="AR22" s="112"/>
      <c r="AS22" s="110">
        <f t="shared" si="2"/>
        <v>0</v>
      </c>
      <c r="AT22" s="115"/>
    </row>
    <row r="23" spans="1:46" s="139" customFormat="1" ht="75" customHeight="1" x14ac:dyDescent="0.2">
      <c r="A23" s="122">
        <v>6</v>
      </c>
      <c r="B23" s="123" t="s">
        <v>64</v>
      </c>
      <c r="C23" s="123" t="s">
        <v>65</v>
      </c>
      <c r="D23" s="124" t="s">
        <v>259</v>
      </c>
      <c r="E23" s="125">
        <v>0.05</v>
      </c>
      <c r="F23" s="126" t="s">
        <v>72</v>
      </c>
      <c r="G23" s="123" t="s">
        <v>80</v>
      </c>
      <c r="H23" s="123" t="s">
        <v>81</v>
      </c>
      <c r="I23" s="127" t="s">
        <v>82</v>
      </c>
      <c r="J23" s="126" t="s">
        <v>59</v>
      </c>
      <c r="K23" s="126" t="s">
        <v>76</v>
      </c>
      <c r="L23" s="128">
        <v>0.1</v>
      </c>
      <c r="M23" s="128">
        <v>0.2</v>
      </c>
      <c r="N23" s="128">
        <v>0.4</v>
      </c>
      <c r="O23" s="128">
        <v>0.5</v>
      </c>
      <c r="P23" s="129">
        <f>+O23</f>
        <v>0.5</v>
      </c>
      <c r="Q23" s="130" t="s">
        <v>70</v>
      </c>
      <c r="R23" s="131" t="s">
        <v>71</v>
      </c>
      <c r="S23" s="124" t="s">
        <v>55</v>
      </c>
      <c r="T23" s="126" t="s">
        <v>71</v>
      </c>
      <c r="U23" s="126"/>
      <c r="V23" s="128">
        <v>0.1</v>
      </c>
      <c r="W23" s="132">
        <v>1.2200000000000001E-2</v>
      </c>
      <c r="X23" s="133">
        <f t="shared" ref="X23:X32" si="3">W23/V23</f>
        <v>0.122</v>
      </c>
      <c r="Y23" s="134" t="s">
        <v>244</v>
      </c>
      <c r="Z23" s="134" t="s">
        <v>239</v>
      </c>
      <c r="AA23" s="128">
        <v>0.2</v>
      </c>
      <c r="AB23" s="182">
        <v>0.12740000000000001</v>
      </c>
      <c r="AC23" s="133">
        <f>AB23/AA23</f>
        <v>0.63700000000000001</v>
      </c>
      <c r="AD23" s="175" t="s">
        <v>276</v>
      </c>
      <c r="AE23" s="111" t="s">
        <v>272</v>
      </c>
      <c r="AF23" s="128">
        <v>0.4</v>
      </c>
      <c r="AG23" s="136"/>
      <c r="AH23" s="133">
        <f t="shared" si="0"/>
        <v>0</v>
      </c>
      <c r="AI23" s="136"/>
      <c r="AJ23" s="136"/>
      <c r="AK23" s="128">
        <v>0.5</v>
      </c>
      <c r="AL23" s="137"/>
      <c r="AM23" s="133">
        <f t="shared" si="1"/>
        <v>0</v>
      </c>
      <c r="AN23" s="138"/>
      <c r="AO23" s="136"/>
      <c r="AP23" s="123" t="s">
        <v>80</v>
      </c>
      <c r="AQ23" s="129">
        <v>0.5</v>
      </c>
      <c r="AR23" s="135"/>
      <c r="AS23" s="133">
        <f t="shared" si="2"/>
        <v>0</v>
      </c>
      <c r="AT23" s="138"/>
    </row>
    <row r="24" spans="1:46" s="117" customFormat="1" ht="75" customHeight="1" x14ac:dyDescent="0.2">
      <c r="A24" s="100">
        <v>1</v>
      </c>
      <c r="B24" s="101" t="s">
        <v>83</v>
      </c>
      <c r="C24" s="101" t="s">
        <v>84</v>
      </c>
      <c r="D24" s="101" t="s">
        <v>85</v>
      </c>
      <c r="E24" s="103">
        <v>0.05</v>
      </c>
      <c r="F24" s="105" t="s">
        <v>72</v>
      </c>
      <c r="G24" s="140" t="s">
        <v>86</v>
      </c>
      <c r="H24" s="140" t="s">
        <v>87</v>
      </c>
      <c r="I24" s="141">
        <v>12106</v>
      </c>
      <c r="J24" s="109" t="s">
        <v>51</v>
      </c>
      <c r="K24" s="142" t="s">
        <v>88</v>
      </c>
      <c r="L24" s="143">
        <v>0</v>
      </c>
      <c r="M24" s="143">
        <v>0.3</v>
      </c>
      <c r="N24" s="143">
        <v>0</v>
      </c>
      <c r="O24" s="143">
        <v>0.3</v>
      </c>
      <c r="P24" s="143">
        <v>0.6</v>
      </c>
      <c r="Q24" s="109" t="s">
        <v>53</v>
      </c>
      <c r="R24" s="144" t="s">
        <v>89</v>
      </c>
      <c r="S24" s="109" t="s">
        <v>90</v>
      </c>
      <c r="T24" s="109" t="s">
        <v>89</v>
      </c>
      <c r="U24" s="109"/>
      <c r="V24" s="143">
        <v>0</v>
      </c>
      <c r="W24" s="114">
        <v>0</v>
      </c>
      <c r="X24" s="110" t="s">
        <v>233</v>
      </c>
      <c r="Y24" s="111" t="s">
        <v>233</v>
      </c>
      <c r="Z24" s="111" t="s">
        <v>233</v>
      </c>
      <c r="AA24" s="143">
        <v>0.3</v>
      </c>
      <c r="AB24" s="112">
        <v>0.09</v>
      </c>
      <c r="AC24" s="110">
        <f>AB24/AA24</f>
        <v>0.3</v>
      </c>
      <c r="AD24" s="175" t="s">
        <v>285</v>
      </c>
      <c r="AE24" s="113" t="s">
        <v>287</v>
      </c>
      <c r="AF24" s="143"/>
      <c r="AG24" s="113"/>
      <c r="AH24" s="110" t="s">
        <v>233</v>
      </c>
      <c r="AI24" s="113"/>
      <c r="AJ24" s="113"/>
      <c r="AK24" s="143">
        <v>0.3</v>
      </c>
      <c r="AL24" s="114"/>
      <c r="AM24" s="110">
        <f t="shared" si="1"/>
        <v>0</v>
      </c>
      <c r="AN24" s="115"/>
      <c r="AO24" s="113"/>
      <c r="AP24" s="140" t="s">
        <v>86</v>
      </c>
      <c r="AQ24" s="143">
        <v>0.6</v>
      </c>
      <c r="AR24" s="112"/>
      <c r="AS24" s="110">
        <f t="shared" si="2"/>
        <v>0</v>
      </c>
      <c r="AT24" s="115"/>
    </row>
    <row r="25" spans="1:46" s="117" customFormat="1" ht="75" customHeight="1" x14ac:dyDescent="0.2">
      <c r="A25" s="100">
        <v>1</v>
      </c>
      <c r="B25" s="101" t="s">
        <v>83</v>
      </c>
      <c r="C25" s="101" t="s">
        <v>84</v>
      </c>
      <c r="D25" s="101" t="s">
        <v>91</v>
      </c>
      <c r="E25" s="103">
        <v>0.05</v>
      </c>
      <c r="F25" s="105" t="s">
        <v>72</v>
      </c>
      <c r="G25" s="140" t="s">
        <v>86</v>
      </c>
      <c r="H25" s="140" t="s">
        <v>92</v>
      </c>
      <c r="I25" s="141">
        <v>3091</v>
      </c>
      <c r="J25" s="109" t="s">
        <v>51</v>
      </c>
      <c r="K25" s="142" t="s">
        <v>88</v>
      </c>
      <c r="L25" s="143">
        <v>0</v>
      </c>
      <c r="M25" s="143">
        <v>0.3</v>
      </c>
      <c r="N25" s="143">
        <v>0</v>
      </c>
      <c r="O25" s="143">
        <v>0.3</v>
      </c>
      <c r="P25" s="143">
        <v>0.6</v>
      </c>
      <c r="Q25" s="109" t="s">
        <v>53</v>
      </c>
      <c r="R25" s="144" t="s">
        <v>89</v>
      </c>
      <c r="S25" s="109" t="s">
        <v>90</v>
      </c>
      <c r="T25" s="109" t="s">
        <v>93</v>
      </c>
      <c r="U25" s="109"/>
      <c r="V25" s="143">
        <v>0</v>
      </c>
      <c r="W25" s="114">
        <v>0</v>
      </c>
      <c r="X25" s="110" t="s">
        <v>233</v>
      </c>
      <c r="Y25" s="111" t="s">
        <v>233</v>
      </c>
      <c r="Z25" s="111" t="s">
        <v>233</v>
      </c>
      <c r="AA25" s="143">
        <v>0.3</v>
      </c>
      <c r="AB25" s="112">
        <v>0.21</v>
      </c>
      <c r="AC25" s="110">
        <f>AB25/AA25</f>
        <v>0.7</v>
      </c>
      <c r="AD25" s="113" t="s">
        <v>286</v>
      </c>
      <c r="AE25" s="113" t="s">
        <v>287</v>
      </c>
      <c r="AF25" s="143"/>
      <c r="AG25" s="113"/>
      <c r="AH25" s="110" t="s">
        <v>233</v>
      </c>
      <c r="AI25" s="113"/>
      <c r="AJ25" s="113"/>
      <c r="AK25" s="143">
        <v>0.3</v>
      </c>
      <c r="AL25" s="114"/>
      <c r="AM25" s="110">
        <f t="shared" si="1"/>
        <v>0</v>
      </c>
      <c r="AN25" s="115"/>
      <c r="AO25" s="113"/>
      <c r="AP25" s="140" t="s">
        <v>86</v>
      </c>
      <c r="AQ25" s="143">
        <v>0.6</v>
      </c>
      <c r="AR25" s="112"/>
      <c r="AS25" s="110">
        <f t="shared" si="2"/>
        <v>0</v>
      </c>
      <c r="AT25" s="115"/>
    </row>
    <row r="26" spans="1:46" s="117" customFormat="1" ht="114.75" customHeight="1" x14ac:dyDescent="0.2">
      <c r="A26" s="100">
        <v>1</v>
      </c>
      <c r="B26" s="101" t="s">
        <v>83</v>
      </c>
      <c r="C26" s="101" t="s">
        <v>84</v>
      </c>
      <c r="D26" s="145" t="s">
        <v>94</v>
      </c>
      <c r="E26" s="103">
        <v>0.1</v>
      </c>
      <c r="F26" s="142" t="s">
        <v>72</v>
      </c>
      <c r="G26" s="101" t="s">
        <v>95</v>
      </c>
      <c r="H26" s="101" t="s">
        <v>96</v>
      </c>
      <c r="I26" s="105">
        <v>116</v>
      </c>
      <c r="J26" s="109" t="s">
        <v>51</v>
      </c>
      <c r="K26" s="142" t="s">
        <v>97</v>
      </c>
      <c r="L26" s="146">
        <v>8</v>
      </c>
      <c r="M26" s="146">
        <v>12</v>
      </c>
      <c r="N26" s="146">
        <v>12</v>
      </c>
      <c r="O26" s="146">
        <v>10</v>
      </c>
      <c r="P26" s="146">
        <v>42</v>
      </c>
      <c r="Q26" s="109" t="s">
        <v>53</v>
      </c>
      <c r="R26" s="147" t="s">
        <v>98</v>
      </c>
      <c r="S26" s="109" t="s">
        <v>90</v>
      </c>
      <c r="T26" s="142" t="s">
        <v>263</v>
      </c>
      <c r="U26" s="109"/>
      <c r="V26" s="146">
        <v>8</v>
      </c>
      <c r="W26" s="148">
        <v>44</v>
      </c>
      <c r="X26" s="110">
        <v>1</v>
      </c>
      <c r="Y26" s="111" t="s">
        <v>248</v>
      </c>
      <c r="Z26" s="111" t="s">
        <v>241</v>
      </c>
      <c r="AA26" s="146">
        <v>12</v>
      </c>
      <c r="AB26" s="173">
        <f>53+6</f>
        <v>59</v>
      </c>
      <c r="AC26" s="110">
        <v>1</v>
      </c>
      <c r="AD26" s="113" t="s">
        <v>268</v>
      </c>
      <c r="AE26" s="111" t="s">
        <v>241</v>
      </c>
      <c r="AF26" s="146">
        <v>12</v>
      </c>
      <c r="AG26" s="113"/>
      <c r="AH26" s="110">
        <f t="shared" si="0"/>
        <v>0</v>
      </c>
      <c r="AI26" s="113"/>
      <c r="AJ26" s="113"/>
      <c r="AK26" s="146">
        <v>10</v>
      </c>
      <c r="AL26" s="114"/>
      <c r="AM26" s="110">
        <f t="shared" si="1"/>
        <v>0</v>
      </c>
      <c r="AN26" s="115"/>
      <c r="AO26" s="113"/>
      <c r="AP26" s="101" t="s">
        <v>95</v>
      </c>
      <c r="AQ26" s="146">
        <v>42</v>
      </c>
      <c r="AR26" s="112"/>
      <c r="AS26" s="110">
        <f t="shared" si="2"/>
        <v>0</v>
      </c>
      <c r="AT26" s="115"/>
    </row>
    <row r="27" spans="1:46" s="117" customFormat="1" ht="290.25" customHeight="1" x14ac:dyDescent="0.2">
      <c r="A27" s="100">
        <v>1</v>
      </c>
      <c r="B27" s="101" t="s">
        <v>83</v>
      </c>
      <c r="C27" s="101" t="s">
        <v>84</v>
      </c>
      <c r="D27" s="145" t="s">
        <v>99</v>
      </c>
      <c r="E27" s="103">
        <v>0.1</v>
      </c>
      <c r="F27" s="142" t="s">
        <v>72</v>
      </c>
      <c r="G27" s="101" t="s">
        <v>100</v>
      </c>
      <c r="H27" s="101" t="s">
        <v>101</v>
      </c>
      <c r="I27" s="105">
        <v>39</v>
      </c>
      <c r="J27" s="109" t="s">
        <v>51</v>
      </c>
      <c r="K27" s="142" t="s">
        <v>102</v>
      </c>
      <c r="L27" s="149">
        <v>5</v>
      </c>
      <c r="M27" s="149">
        <v>7</v>
      </c>
      <c r="N27" s="149">
        <v>7</v>
      </c>
      <c r="O27" s="149">
        <v>5</v>
      </c>
      <c r="P27" s="149">
        <v>24</v>
      </c>
      <c r="Q27" s="109" t="s">
        <v>53</v>
      </c>
      <c r="R27" s="147" t="s">
        <v>98</v>
      </c>
      <c r="S27" s="109" t="s">
        <v>90</v>
      </c>
      <c r="T27" s="142" t="s">
        <v>264</v>
      </c>
      <c r="U27" s="109"/>
      <c r="V27" s="149">
        <v>5</v>
      </c>
      <c r="W27" s="148">
        <v>67</v>
      </c>
      <c r="X27" s="110">
        <v>1</v>
      </c>
      <c r="Y27" s="111" t="s">
        <v>240</v>
      </c>
      <c r="Z27" s="111" t="s">
        <v>242</v>
      </c>
      <c r="AA27" s="149">
        <v>7</v>
      </c>
      <c r="AB27" s="173">
        <v>211</v>
      </c>
      <c r="AC27" s="110">
        <v>1</v>
      </c>
      <c r="AD27" s="111" t="s">
        <v>279</v>
      </c>
      <c r="AE27" s="111" t="s">
        <v>242</v>
      </c>
      <c r="AF27" s="149">
        <v>7</v>
      </c>
      <c r="AG27" s="113"/>
      <c r="AH27" s="110">
        <f t="shared" si="0"/>
        <v>0</v>
      </c>
      <c r="AI27" s="113"/>
      <c r="AJ27" s="113"/>
      <c r="AK27" s="149">
        <v>5</v>
      </c>
      <c r="AL27" s="114"/>
      <c r="AM27" s="110">
        <f t="shared" si="1"/>
        <v>0</v>
      </c>
      <c r="AN27" s="115"/>
      <c r="AO27" s="113"/>
      <c r="AP27" s="101" t="s">
        <v>100</v>
      </c>
      <c r="AQ27" s="149">
        <v>24</v>
      </c>
      <c r="AR27" s="112"/>
      <c r="AS27" s="110">
        <f t="shared" si="2"/>
        <v>0</v>
      </c>
      <c r="AT27" s="115"/>
    </row>
    <row r="28" spans="1:46" s="117" customFormat="1" ht="180.75" customHeight="1" x14ac:dyDescent="0.2">
      <c r="A28" s="100">
        <v>1</v>
      </c>
      <c r="B28" s="101" t="s">
        <v>83</v>
      </c>
      <c r="C28" s="101" t="s">
        <v>84</v>
      </c>
      <c r="D28" s="145" t="s">
        <v>103</v>
      </c>
      <c r="E28" s="103">
        <v>0.1</v>
      </c>
      <c r="F28" s="142" t="s">
        <v>72</v>
      </c>
      <c r="G28" s="123" t="s">
        <v>104</v>
      </c>
      <c r="H28" s="101" t="s">
        <v>105</v>
      </c>
      <c r="I28" s="109">
        <v>51</v>
      </c>
      <c r="J28" s="109" t="s">
        <v>51</v>
      </c>
      <c r="K28" s="109" t="s">
        <v>106</v>
      </c>
      <c r="L28" s="149">
        <v>5</v>
      </c>
      <c r="M28" s="149">
        <v>7</v>
      </c>
      <c r="N28" s="149">
        <v>7</v>
      </c>
      <c r="O28" s="149">
        <v>5</v>
      </c>
      <c r="P28" s="149">
        <v>24</v>
      </c>
      <c r="Q28" s="109" t="s">
        <v>53</v>
      </c>
      <c r="R28" s="147" t="s">
        <v>98</v>
      </c>
      <c r="S28" s="109" t="s">
        <v>90</v>
      </c>
      <c r="T28" s="142" t="s">
        <v>265</v>
      </c>
      <c r="U28" s="109"/>
      <c r="V28" s="149">
        <v>5</v>
      </c>
      <c r="W28" s="148">
        <v>2</v>
      </c>
      <c r="X28" s="110">
        <f t="shared" si="3"/>
        <v>0.4</v>
      </c>
      <c r="Y28" s="111" t="s">
        <v>246</v>
      </c>
      <c r="Z28" s="111" t="s">
        <v>247</v>
      </c>
      <c r="AA28" s="149">
        <v>7</v>
      </c>
      <c r="AB28" s="173">
        <v>6</v>
      </c>
      <c r="AC28" s="110">
        <v>1</v>
      </c>
      <c r="AD28" s="113" t="s">
        <v>271</v>
      </c>
      <c r="AE28" s="111" t="s">
        <v>247</v>
      </c>
      <c r="AF28" s="149">
        <v>7</v>
      </c>
      <c r="AG28" s="113"/>
      <c r="AH28" s="110">
        <f t="shared" si="0"/>
        <v>0</v>
      </c>
      <c r="AI28" s="113"/>
      <c r="AJ28" s="113"/>
      <c r="AK28" s="149">
        <v>5</v>
      </c>
      <c r="AL28" s="114"/>
      <c r="AM28" s="110">
        <f t="shared" si="1"/>
        <v>0</v>
      </c>
      <c r="AN28" s="115"/>
      <c r="AO28" s="113"/>
      <c r="AP28" s="123" t="s">
        <v>104</v>
      </c>
      <c r="AQ28" s="149">
        <v>24</v>
      </c>
      <c r="AR28" s="112"/>
      <c r="AS28" s="110">
        <f t="shared" si="2"/>
        <v>0</v>
      </c>
      <c r="AT28" s="115"/>
    </row>
    <row r="29" spans="1:46" s="162" customFormat="1" ht="121.5" customHeight="1" x14ac:dyDescent="0.2">
      <c r="A29" s="150">
        <v>7</v>
      </c>
      <c r="B29" s="151" t="s">
        <v>107</v>
      </c>
      <c r="C29" s="151" t="s">
        <v>108</v>
      </c>
      <c r="D29" s="152" t="s">
        <v>109</v>
      </c>
      <c r="E29" s="153">
        <v>0.05</v>
      </c>
      <c r="F29" s="154" t="s">
        <v>72</v>
      </c>
      <c r="G29" s="152" t="s">
        <v>110</v>
      </c>
      <c r="H29" s="152" t="s">
        <v>111</v>
      </c>
      <c r="I29" s="153">
        <v>0.37</v>
      </c>
      <c r="J29" s="154" t="s">
        <v>112</v>
      </c>
      <c r="K29" s="154" t="s">
        <v>113</v>
      </c>
      <c r="L29" s="155">
        <v>1</v>
      </c>
      <c r="M29" s="155">
        <v>1</v>
      </c>
      <c r="N29" s="155">
        <v>1</v>
      </c>
      <c r="O29" s="155">
        <v>1</v>
      </c>
      <c r="P29" s="155">
        <v>1</v>
      </c>
      <c r="Q29" s="154" t="s">
        <v>53</v>
      </c>
      <c r="R29" s="156" t="s">
        <v>114</v>
      </c>
      <c r="S29" s="154" t="s">
        <v>90</v>
      </c>
      <c r="T29" s="154" t="s">
        <v>115</v>
      </c>
      <c r="U29" s="154"/>
      <c r="V29" s="155">
        <v>1</v>
      </c>
      <c r="W29" s="168">
        <v>0.24</v>
      </c>
      <c r="X29" s="155">
        <f t="shared" si="3"/>
        <v>0.24</v>
      </c>
      <c r="Y29" s="158" t="s">
        <v>251</v>
      </c>
      <c r="Z29" s="158" t="s">
        <v>243</v>
      </c>
      <c r="AA29" s="155">
        <v>1</v>
      </c>
      <c r="AB29" s="157">
        <v>0.59</v>
      </c>
      <c r="AC29" s="155">
        <f t="shared" ref="AC29:AC33" si="4">AB29/AA29</f>
        <v>0.59</v>
      </c>
      <c r="AD29" s="158" t="s">
        <v>269</v>
      </c>
      <c r="AE29" s="158" t="s">
        <v>243</v>
      </c>
      <c r="AF29" s="155">
        <v>1</v>
      </c>
      <c r="AG29" s="159"/>
      <c r="AH29" s="155">
        <f t="shared" si="0"/>
        <v>0</v>
      </c>
      <c r="AI29" s="159"/>
      <c r="AJ29" s="159"/>
      <c r="AK29" s="155">
        <v>1</v>
      </c>
      <c r="AL29" s="160"/>
      <c r="AM29" s="155">
        <f t="shared" si="1"/>
        <v>0</v>
      </c>
      <c r="AN29" s="161"/>
      <c r="AO29" s="159"/>
      <c r="AP29" s="152" t="s">
        <v>110</v>
      </c>
      <c r="AQ29" s="155">
        <v>1</v>
      </c>
      <c r="AR29" s="157"/>
      <c r="AS29" s="155">
        <f t="shared" si="2"/>
        <v>0</v>
      </c>
      <c r="AT29" s="161"/>
    </row>
    <row r="30" spans="1:46" s="162" customFormat="1" ht="75" customHeight="1" x14ac:dyDescent="0.2">
      <c r="A30" s="150">
        <v>6</v>
      </c>
      <c r="B30" s="151" t="s">
        <v>64</v>
      </c>
      <c r="C30" s="151" t="s">
        <v>116</v>
      </c>
      <c r="D30" s="152" t="s">
        <v>117</v>
      </c>
      <c r="E30" s="163">
        <v>0.04</v>
      </c>
      <c r="F30" s="154" t="s">
        <v>118</v>
      </c>
      <c r="G30" s="164" t="s">
        <v>119</v>
      </c>
      <c r="H30" s="164" t="s">
        <v>120</v>
      </c>
      <c r="I30" s="154">
        <v>1</v>
      </c>
      <c r="J30" s="154" t="s">
        <v>51</v>
      </c>
      <c r="K30" s="164" t="s">
        <v>121</v>
      </c>
      <c r="L30" s="154">
        <v>0</v>
      </c>
      <c r="M30" s="154">
        <v>0</v>
      </c>
      <c r="N30" s="154">
        <v>1</v>
      </c>
      <c r="O30" s="154">
        <v>0</v>
      </c>
      <c r="P30" s="154">
        <f>+SUM(L30:O30)</f>
        <v>1</v>
      </c>
      <c r="Q30" s="154" t="s">
        <v>53</v>
      </c>
      <c r="R30" s="156" t="s">
        <v>122</v>
      </c>
      <c r="S30" s="154" t="s">
        <v>123</v>
      </c>
      <c r="T30" s="165" t="s">
        <v>124</v>
      </c>
      <c r="U30" s="154"/>
      <c r="V30" s="154">
        <v>0</v>
      </c>
      <c r="W30" s="159">
        <v>0</v>
      </c>
      <c r="X30" s="155" t="s">
        <v>233</v>
      </c>
      <c r="Y30" s="170" t="s">
        <v>233</v>
      </c>
      <c r="Z30" s="170" t="s">
        <v>233</v>
      </c>
      <c r="AA30" s="155" t="s">
        <v>233</v>
      </c>
      <c r="AB30" s="155" t="s">
        <v>233</v>
      </c>
      <c r="AC30" s="155" t="s">
        <v>233</v>
      </c>
      <c r="AD30" s="159"/>
      <c r="AE30" s="159"/>
      <c r="AF30" s="154">
        <v>1</v>
      </c>
      <c r="AG30" s="159"/>
      <c r="AH30" s="155">
        <f t="shared" si="0"/>
        <v>0</v>
      </c>
      <c r="AI30" s="159"/>
      <c r="AJ30" s="159"/>
      <c r="AK30" s="154">
        <v>0</v>
      </c>
      <c r="AL30" s="160"/>
      <c r="AM30" s="155" t="s">
        <v>233</v>
      </c>
      <c r="AN30" s="161"/>
      <c r="AO30" s="159"/>
      <c r="AP30" s="164" t="s">
        <v>119</v>
      </c>
      <c r="AQ30" s="154">
        <v>1</v>
      </c>
      <c r="AR30" s="157"/>
      <c r="AS30" s="155">
        <f t="shared" si="2"/>
        <v>0</v>
      </c>
      <c r="AT30" s="161"/>
    </row>
    <row r="31" spans="1:46" s="162" customFormat="1" ht="75" customHeight="1" x14ac:dyDescent="0.2">
      <c r="A31" s="150">
        <v>6</v>
      </c>
      <c r="B31" s="151" t="s">
        <v>64</v>
      </c>
      <c r="C31" s="151" t="s">
        <v>116</v>
      </c>
      <c r="D31" s="152" t="s">
        <v>125</v>
      </c>
      <c r="E31" s="163">
        <v>0.04</v>
      </c>
      <c r="F31" s="154" t="s">
        <v>118</v>
      </c>
      <c r="G31" s="164" t="s">
        <v>126</v>
      </c>
      <c r="H31" s="164" t="s">
        <v>260</v>
      </c>
      <c r="I31" s="154" t="s">
        <v>127</v>
      </c>
      <c r="J31" s="154" t="s">
        <v>112</v>
      </c>
      <c r="K31" s="164" t="s">
        <v>128</v>
      </c>
      <c r="L31" s="155">
        <v>1</v>
      </c>
      <c r="M31" s="155">
        <v>1</v>
      </c>
      <c r="N31" s="155">
        <v>1</v>
      </c>
      <c r="O31" s="155">
        <v>1</v>
      </c>
      <c r="P31" s="155">
        <v>1</v>
      </c>
      <c r="Q31" s="154" t="s">
        <v>53</v>
      </c>
      <c r="R31" s="156" t="s">
        <v>129</v>
      </c>
      <c r="S31" s="154" t="s">
        <v>123</v>
      </c>
      <c r="T31" s="154" t="s">
        <v>130</v>
      </c>
      <c r="U31" s="154"/>
      <c r="V31" s="155">
        <v>1</v>
      </c>
      <c r="W31" s="168">
        <v>0.1</v>
      </c>
      <c r="X31" s="155">
        <f>W31/V31</f>
        <v>0.1</v>
      </c>
      <c r="Y31" s="158" t="s">
        <v>250</v>
      </c>
      <c r="Z31" s="158" t="s">
        <v>249</v>
      </c>
      <c r="AA31" s="155">
        <v>1</v>
      </c>
      <c r="AB31" s="157">
        <v>0.49</v>
      </c>
      <c r="AC31" s="155">
        <f t="shared" si="4"/>
        <v>0.49</v>
      </c>
      <c r="AD31" s="159" t="s">
        <v>281</v>
      </c>
      <c r="AE31" s="159" t="s">
        <v>280</v>
      </c>
      <c r="AF31" s="155">
        <v>1</v>
      </c>
      <c r="AG31" s="159"/>
      <c r="AH31" s="155">
        <f t="shared" si="0"/>
        <v>0</v>
      </c>
      <c r="AI31" s="159"/>
      <c r="AJ31" s="159"/>
      <c r="AK31" s="155">
        <v>1</v>
      </c>
      <c r="AL31" s="160"/>
      <c r="AM31" s="155">
        <f t="shared" si="1"/>
        <v>0</v>
      </c>
      <c r="AN31" s="161"/>
      <c r="AO31" s="159"/>
      <c r="AP31" s="164" t="s">
        <v>126</v>
      </c>
      <c r="AQ31" s="155">
        <v>1</v>
      </c>
      <c r="AR31" s="157"/>
      <c r="AS31" s="155">
        <f t="shared" si="2"/>
        <v>0</v>
      </c>
      <c r="AT31" s="161"/>
    </row>
    <row r="32" spans="1:46" s="162" customFormat="1" ht="168.75" customHeight="1" x14ac:dyDescent="0.2">
      <c r="A32" s="150">
        <v>6</v>
      </c>
      <c r="B32" s="151" t="s">
        <v>64</v>
      </c>
      <c r="C32" s="151" t="s">
        <v>116</v>
      </c>
      <c r="D32" s="152" t="s">
        <v>131</v>
      </c>
      <c r="E32" s="163">
        <v>0.04</v>
      </c>
      <c r="F32" s="154" t="s">
        <v>118</v>
      </c>
      <c r="G32" s="152" t="s">
        <v>132</v>
      </c>
      <c r="H32" s="152" t="s">
        <v>133</v>
      </c>
      <c r="I32" s="154">
        <v>300</v>
      </c>
      <c r="J32" s="154" t="s">
        <v>59</v>
      </c>
      <c r="K32" s="152" t="s">
        <v>238</v>
      </c>
      <c r="L32" s="155">
        <v>0.17</v>
      </c>
      <c r="M32" s="155">
        <v>0.57999999999999996</v>
      </c>
      <c r="N32" s="155">
        <v>0.79</v>
      </c>
      <c r="O32" s="155">
        <v>1</v>
      </c>
      <c r="P32" s="166">
        <v>1</v>
      </c>
      <c r="Q32" s="154" t="s">
        <v>53</v>
      </c>
      <c r="R32" s="156" t="s">
        <v>134</v>
      </c>
      <c r="S32" s="154" t="s">
        <v>123</v>
      </c>
      <c r="T32" s="154" t="s">
        <v>135</v>
      </c>
      <c r="U32" s="154"/>
      <c r="V32" s="155">
        <v>0.17</v>
      </c>
      <c r="W32" s="160">
        <v>0.17</v>
      </c>
      <c r="X32" s="155">
        <f t="shared" si="3"/>
        <v>1</v>
      </c>
      <c r="Y32" s="158" t="s">
        <v>253</v>
      </c>
      <c r="Z32" s="158" t="s">
        <v>252</v>
      </c>
      <c r="AA32" s="155">
        <v>0.57999999999999996</v>
      </c>
      <c r="AB32" s="183">
        <v>7.3300000000000004E-2</v>
      </c>
      <c r="AC32" s="163">
        <v>0.29670000000000002</v>
      </c>
      <c r="AD32" s="159" t="s">
        <v>290</v>
      </c>
      <c r="AE32" s="159" t="s">
        <v>282</v>
      </c>
      <c r="AF32" s="155">
        <v>0.79</v>
      </c>
      <c r="AG32" s="159"/>
      <c r="AH32" s="155">
        <f t="shared" si="0"/>
        <v>0</v>
      </c>
      <c r="AI32" s="159"/>
      <c r="AJ32" s="159"/>
      <c r="AK32" s="155">
        <v>1</v>
      </c>
      <c r="AL32" s="160"/>
      <c r="AM32" s="155">
        <f t="shared" si="1"/>
        <v>0</v>
      </c>
      <c r="AN32" s="161"/>
      <c r="AO32" s="159"/>
      <c r="AP32" s="152" t="s">
        <v>132</v>
      </c>
      <c r="AQ32" s="166">
        <v>1</v>
      </c>
      <c r="AR32" s="157"/>
      <c r="AS32" s="155">
        <f t="shared" si="2"/>
        <v>0</v>
      </c>
      <c r="AT32" s="161"/>
    </row>
    <row r="33" spans="1:46" s="162" customFormat="1" ht="75" customHeight="1" x14ac:dyDescent="0.2">
      <c r="A33" s="150">
        <v>6</v>
      </c>
      <c r="B33" s="151" t="s">
        <v>64</v>
      </c>
      <c r="C33" s="151" t="s">
        <v>116</v>
      </c>
      <c r="D33" s="152" t="s">
        <v>136</v>
      </c>
      <c r="E33" s="163">
        <v>0.04</v>
      </c>
      <c r="F33" s="154" t="s">
        <v>118</v>
      </c>
      <c r="G33" s="164" t="s">
        <v>137</v>
      </c>
      <c r="H33" s="152" t="s">
        <v>138</v>
      </c>
      <c r="I33" s="154"/>
      <c r="J33" s="154" t="s">
        <v>51</v>
      </c>
      <c r="K33" s="154" t="s">
        <v>139</v>
      </c>
      <c r="L33" s="153"/>
      <c r="M33" s="153">
        <v>0.7</v>
      </c>
      <c r="N33" s="153"/>
      <c r="O33" s="153">
        <v>0.7</v>
      </c>
      <c r="P33" s="153">
        <v>0.7</v>
      </c>
      <c r="Q33" s="154" t="s">
        <v>53</v>
      </c>
      <c r="R33" s="156" t="s">
        <v>140</v>
      </c>
      <c r="S33" s="154" t="s">
        <v>123</v>
      </c>
      <c r="T33" s="154" t="s">
        <v>141</v>
      </c>
      <c r="U33" s="154"/>
      <c r="V33" s="153">
        <v>0</v>
      </c>
      <c r="W33" s="160">
        <v>0</v>
      </c>
      <c r="X33" s="155" t="s">
        <v>233</v>
      </c>
      <c r="Y33" s="170" t="s">
        <v>233</v>
      </c>
      <c r="Z33" s="170" t="s">
        <v>233</v>
      </c>
      <c r="AA33" s="153">
        <v>0.7</v>
      </c>
      <c r="AB33" s="157">
        <v>0.45</v>
      </c>
      <c r="AC33" s="155">
        <f t="shared" si="4"/>
        <v>0.6428571428571429</v>
      </c>
      <c r="AD33" s="159" t="s">
        <v>283</v>
      </c>
      <c r="AE33" s="159" t="s">
        <v>277</v>
      </c>
      <c r="AF33" s="153"/>
      <c r="AG33" s="159"/>
      <c r="AH33" s="155" t="s">
        <v>233</v>
      </c>
      <c r="AI33" s="159"/>
      <c r="AJ33" s="159"/>
      <c r="AK33" s="153">
        <v>0.7</v>
      </c>
      <c r="AL33" s="160"/>
      <c r="AM33" s="155">
        <f t="shared" si="1"/>
        <v>0</v>
      </c>
      <c r="AN33" s="161"/>
      <c r="AO33" s="159"/>
      <c r="AP33" s="164" t="s">
        <v>137</v>
      </c>
      <c r="AQ33" s="153">
        <v>0.7</v>
      </c>
      <c r="AR33" s="157"/>
      <c r="AS33" s="155">
        <f t="shared" si="2"/>
        <v>0</v>
      </c>
      <c r="AT33" s="161"/>
    </row>
    <row r="34" spans="1:46" s="162" customFormat="1" ht="75" customHeight="1" x14ac:dyDescent="0.2">
      <c r="A34" s="150">
        <v>6</v>
      </c>
      <c r="B34" s="151" t="s">
        <v>64</v>
      </c>
      <c r="C34" s="151" t="s">
        <v>116</v>
      </c>
      <c r="D34" s="152" t="s">
        <v>267</v>
      </c>
      <c r="E34" s="163">
        <v>0.04</v>
      </c>
      <c r="F34" s="154" t="s">
        <v>118</v>
      </c>
      <c r="G34" s="154" t="s">
        <v>142</v>
      </c>
      <c r="H34" s="164" t="s">
        <v>143</v>
      </c>
      <c r="I34" s="154" t="s">
        <v>127</v>
      </c>
      <c r="J34" s="154" t="s">
        <v>112</v>
      </c>
      <c r="K34" s="154" t="s">
        <v>144</v>
      </c>
      <c r="L34" s="153">
        <v>0</v>
      </c>
      <c r="M34" s="153">
        <v>0</v>
      </c>
      <c r="N34" s="153">
        <v>0</v>
      </c>
      <c r="O34" s="153">
        <v>0.8</v>
      </c>
      <c r="P34" s="153">
        <v>0.8</v>
      </c>
      <c r="Q34" s="154" t="s">
        <v>53</v>
      </c>
      <c r="R34" s="156" t="s">
        <v>140</v>
      </c>
      <c r="S34" s="154" t="s">
        <v>123</v>
      </c>
      <c r="T34" s="154" t="s">
        <v>140</v>
      </c>
      <c r="U34" s="154"/>
      <c r="V34" s="153">
        <v>0</v>
      </c>
      <c r="W34" s="171">
        <v>0</v>
      </c>
      <c r="X34" s="155" t="s">
        <v>233</v>
      </c>
      <c r="Y34" s="170" t="s">
        <v>233</v>
      </c>
      <c r="Z34" s="170" t="s">
        <v>233</v>
      </c>
      <c r="AA34" s="155" t="s">
        <v>233</v>
      </c>
      <c r="AB34" s="155" t="s">
        <v>233</v>
      </c>
      <c r="AC34" s="155" t="s">
        <v>233</v>
      </c>
      <c r="AD34" s="155" t="s">
        <v>233</v>
      </c>
      <c r="AE34" s="155" t="s">
        <v>233</v>
      </c>
      <c r="AF34" s="155" t="s">
        <v>233</v>
      </c>
      <c r="AG34" s="155" t="s">
        <v>233</v>
      </c>
      <c r="AH34" s="155" t="s">
        <v>233</v>
      </c>
      <c r="AI34" s="155" t="s">
        <v>233</v>
      </c>
      <c r="AJ34" s="155" t="s">
        <v>233</v>
      </c>
      <c r="AK34" s="153">
        <v>0.8</v>
      </c>
      <c r="AL34" s="160"/>
      <c r="AM34" s="155" t="s">
        <v>233</v>
      </c>
      <c r="AN34" s="161"/>
      <c r="AO34" s="159"/>
      <c r="AP34" s="154" t="s">
        <v>142</v>
      </c>
      <c r="AQ34" s="153">
        <v>0.8</v>
      </c>
      <c r="AR34" s="157"/>
      <c r="AS34" s="155">
        <f t="shared" si="2"/>
        <v>0</v>
      </c>
      <c r="AT34" s="161"/>
    </row>
    <row r="35" spans="1:46" ht="55.5" customHeight="1" thickBot="1" x14ac:dyDescent="0.3">
      <c r="A35" s="75"/>
      <c r="B35" s="236" t="s">
        <v>145</v>
      </c>
      <c r="C35" s="237"/>
      <c r="D35" s="237"/>
      <c r="E35" s="76">
        <f>+SUM(E18:E34)</f>
        <v>1</v>
      </c>
      <c r="F35" s="77"/>
      <c r="G35" s="78"/>
      <c r="H35" s="79"/>
      <c r="I35" s="79"/>
      <c r="J35" s="79"/>
      <c r="K35" s="79"/>
      <c r="L35" s="79"/>
      <c r="M35" s="79"/>
      <c r="N35" s="79"/>
      <c r="O35" s="79"/>
      <c r="P35" s="34"/>
      <c r="Q35" s="79"/>
      <c r="R35" s="79"/>
      <c r="S35" s="79"/>
      <c r="T35" s="79"/>
      <c r="U35" s="79"/>
      <c r="V35" s="254" t="s">
        <v>234</v>
      </c>
      <c r="W35" s="254"/>
      <c r="X35" s="167">
        <f>AVERAGE(X18:X34)</f>
        <v>0.60775000000000001</v>
      </c>
      <c r="Y35" s="94"/>
      <c r="Z35" s="79"/>
      <c r="AA35" s="228" t="s">
        <v>235</v>
      </c>
      <c r="AB35" s="228"/>
      <c r="AC35" s="184">
        <f>AVERAGE(AC18:AC34)</f>
        <v>0.7443171428571429</v>
      </c>
      <c r="AD35" s="94"/>
      <c r="AE35" s="79"/>
      <c r="AF35" s="254" t="s">
        <v>236</v>
      </c>
      <c r="AG35" s="254"/>
      <c r="AH35" s="94">
        <f>AVERAGE(AH18:AH23)</f>
        <v>0</v>
      </c>
      <c r="AI35" s="94"/>
      <c r="AJ35" s="95"/>
      <c r="AK35" s="253" t="s">
        <v>237</v>
      </c>
      <c r="AL35" s="253"/>
      <c r="AM35" s="94">
        <f>AVERAGE(AM18:AM23)</f>
        <v>0</v>
      </c>
      <c r="AN35" s="94"/>
      <c r="AO35" s="250" t="s">
        <v>232</v>
      </c>
      <c r="AP35" s="251"/>
      <c r="AQ35" s="252"/>
      <c r="AR35" s="96" t="e">
        <f>AVERAGE(AR18:AR23)</f>
        <v>#DIV/0!</v>
      </c>
      <c r="AS35" s="96"/>
      <c r="AT35" s="97"/>
    </row>
    <row r="36" spans="1:46" ht="15.75" customHeight="1" x14ac:dyDescent="0.25">
      <c r="A36" s="45"/>
      <c r="B36" s="80"/>
      <c r="C36" s="80"/>
      <c r="D36" s="81"/>
      <c r="E36" s="80"/>
      <c r="F36" s="80"/>
      <c r="G36" s="80"/>
      <c r="H36" s="82"/>
      <c r="I36" s="82"/>
      <c r="J36" s="82"/>
      <c r="K36" s="82"/>
      <c r="L36" s="82"/>
      <c r="M36" s="82"/>
      <c r="N36" s="82"/>
      <c r="O36" s="82"/>
      <c r="P36" s="82"/>
      <c r="Q36" s="82"/>
      <c r="R36" s="82"/>
      <c r="S36" s="37"/>
      <c r="T36" s="37"/>
      <c r="U36" s="37"/>
      <c r="V36" s="246"/>
      <c r="W36" s="246"/>
      <c r="X36" s="83"/>
      <c r="Y36" s="84"/>
      <c r="Z36" s="84"/>
      <c r="AA36" s="246"/>
      <c r="AB36" s="246"/>
      <c r="AC36" s="83"/>
      <c r="AD36" s="84"/>
      <c r="AE36" s="84"/>
      <c r="AF36" s="246"/>
      <c r="AG36" s="246"/>
      <c r="AH36" s="83"/>
      <c r="AI36" s="84"/>
      <c r="AJ36" s="84"/>
      <c r="AK36" s="246"/>
      <c r="AL36" s="246"/>
      <c r="AM36" s="83"/>
      <c r="AN36" s="84"/>
      <c r="AO36" s="84"/>
      <c r="AP36" s="246"/>
      <c r="AQ36" s="246"/>
      <c r="AR36" s="246"/>
      <c r="AS36" s="83"/>
      <c r="AT36" s="84"/>
    </row>
    <row r="37" spans="1:46" ht="15.75" customHeight="1" thickBot="1" x14ac:dyDescent="0.3">
      <c r="A37" s="45"/>
      <c r="B37" s="80"/>
      <c r="C37" s="80"/>
      <c r="D37" s="81"/>
      <c r="E37" s="80"/>
      <c r="F37" s="80"/>
      <c r="G37" s="80"/>
      <c r="H37" s="82"/>
      <c r="I37" s="82"/>
      <c r="J37" s="82"/>
      <c r="K37" s="82"/>
      <c r="L37" s="82"/>
      <c r="M37" s="82"/>
      <c r="N37" s="82"/>
      <c r="O37" s="82"/>
      <c r="P37" s="82"/>
      <c r="Q37" s="82"/>
      <c r="R37" s="82"/>
      <c r="S37" s="37"/>
      <c r="T37" s="37"/>
      <c r="U37" s="37"/>
      <c r="V37" s="246"/>
      <c r="W37" s="246"/>
      <c r="X37" s="85"/>
      <c r="Y37" s="84"/>
      <c r="Z37" s="84"/>
      <c r="AA37" s="246"/>
      <c r="AB37" s="246"/>
      <c r="AC37" s="85"/>
      <c r="AD37" s="84"/>
      <c r="AE37" s="84"/>
      <c r="AF37" s="246"/>
      <c r="AG37" s="246"/>
      <c r="AH37" s="86"/>
      <c r="AI37" s="84"/>
      <c r="AJ37" s="84"/>
      <c r="AK37" s="246"/>
      <c r="AL37" s="246"/>
      <c r="AM37" s="86"/>
      <c r="AN37" s="84"/>
      <c r="AO37" s="84"/>
      <c r="AP37" s="246"/>
      <c r="AQ37" s="246"/>
      <c r="AR37" s="246"/>
      <c r="AS37" s="86"/>
      <c r="AT37" s="84"/>
    </row>
    <row r="38" spans="1:46" ht="29.25" customHeight="1" x14ac:dyDescent="0.25">
      <c r="A38" s="45"/>
      <c r="B38" s="247" t="s">
        <v>146</v>
      </c>
      <c r="C38" s="248"/>
      <c r="D38" s="249"/>
      <c r="E38" s="87"/>
      <c r="F38" s="224" t="s">
        <v>147</v>
      </c>
      <c r="G38" s="225"/>
      <c r="H38" s="225"/>
      <c r="I38" s="226"/>
      <c r="J38" s="224" t="s">
        <v>148</v>
      </c>
      <c r="K38" s="225"/>
      <c r="L38" s="225"/>
      <c r="M38" s="225"/>
      <c r="N38" s="225"/>
      <c r="O38" s="225"/>
      <c r="P38" s="226"/>
      <c r="Q38" s="82"/>
      <c r="R38" s="82"/>
      <c r="S38" s="37"/>
      <c r="T38" s="37"/>
      <c r="U38" s="37"/>
      <c r="V38" s="246"/>
      <c r="W38" s="246"/>
      <c r="X38" s="85"/>
      <c r="Y38" s="84"/>
      <c r="Z38" s="84"/>
      <c r="AA38" s="246"/>
      <c r="AB38" s="246"/>
      <c r="AC38" s="85"/>
      <c r="AD38" s="84"/>
      <c r="AE38" s="84"/>
      <c r="AF38" s="246"/>
      <c r="AG38" s="246"/>
      <c r="AH38" s="86"/>
      <c r="AI38" s="84"/>
      <c r="AJ38" s="84"/>
      <c r="AK38" s="246"/>
      <c r="AL38" s="246"/>
      <c r="AM38" s="86"/>
      <c r="AN38" s="84"/>
      <c r="AO38" s="84"/>
      <c r="AP38" s="246"/>
      <c r="AQ38" s="246"/>
      <c r="AR38" s="246"/>
      <c r="AS38" s="86"/>
      <c r="AT38" s="84"/>
    </row>
    <row r="39" spans="1:46" ht="51" customHeight="1" x14ac:dyDescent="0.25">
      <c r="A39" s="45"/>
      <c r="B39" s="244" t="s">
        <v>149</v>
      </c>
      <c r="C39" s="245"/>
      <c r="D39" s="88"/>
      <c r="E39" s="89"/>
      <c r="F39" s="232" t="s">
        <v>149</v>
      </c>
      <c r="G39" s="233"/>
      <c r="H39" s="233"/>
      <c r="I39" s="234"/>
      <c r="J39" s="232" t="s">
        <v>149</v>
      </c>
      <c r="K39" s="233"/>
      <c r="L39" s="233"/>
      <c r="M39" s="233"/>
      <c r="N39" s="233"/>
      <c r="O39" s="233"/>
      <c r="P39" s="234"/>
      <c r="Q39" s="82"/>
      <c r="R39" s="82"/>
      <c r="S39" s="37"/>
      <c r="T39" s="37"/>
      <c r="U39" s="37"/>
      <c r="V39" s="231"/>
      <c r="W39" s="231"/>
      <c r="X39" s="83"/>
      <c r="Y39" s="84"/>
      <c r="Z39" s="84"/>
      <c r="AA39" s="231"/>
      <c r="AB39" s="231"/>
      <c r="AC39" s="83"/>
      <c r="AD39" s="84"/>
      <c r="AE39" s="84"/>
      <c r="AF39" s="231"/>
      <c r="AG39" s="231"/>
      <c r="AH39" s="83"/>
      <c r="AI39" s="84"/>
      <c r="AJ39" s="84"/>
      <c r="AK39" s="231"/>
      <c r="AL39" s="231"/>
      <c r="AM39" s="83"/>
      <c r="AN39" s="84"/>
      <c r="AO39" s="84"/>
      <c r="AP39" s="231"/>
      <c r="AQ39" s="231"/>
      <c r="AR39" s="231"/>
      <c r="AS39" s="83"/>
      <c r="AT39" s="84"/>
    </row>
    <row r="40" spans="1:46" ht="30" customHeight="1" x14ac:dyDescent="0.25">
      <c r="A40" s="45"/>
      <c r="B40" s="222"/>
      <c r="C40" s="223"/>
      <c r="D40" s="88"/>
      <c r="E40" s="90"/>
      <c r="F40" s="224"/>
      <c r="G40" s="225"/>
      <c r="H40" s="224"/>
      <c r="I40" s="225"/>
      <c r="J40" s="224"/>
      <c r="K40" s="225"/>
      <c r="L40" s="225"/>
      <c r="M40" s="225"/>
      <c r="N40" s="225"/>
      <c r="O40" s="225"/>
      <c r="P40" s="226"/>
      <c r="Q40" s="82"/>
      <c r="R40" s="82"/>
      <c r="S40" s="37"/>
      <c r="T40" s="37"/>
      <c r="U40" s="37"/>
      <c r="V40" s="37"/>
      <c r="W40" s="37"/>
      <c r="X40" s="91"/>
      <c r="Y40" s="37"/>
      <c r="Z40" s="37"/>
      <c r="AA40" s="37"/>
      <c r="AB40" s="37"/>
      <c r="AC40" s="91"/>
      <c r="AD40" s="37"/>
      <c r="AE40" s="37"/>
      <c r="AF40" s="37"/>
      <c r="AG40" s="37"/>
      <c r="AH40" s="91"/>
      <c r="AI40" s="37"/>
      <c r="AJ40" s="37"/>
      <c r="AK40" s="37"/>
      <c r="AL40" s="37"/>
      <c r="AM40" s="91"/>
      <c r="AN40" s="37"/>
      <c r="AO40" s="37"/>
      <c r="AP40" s="37"/>
      <c r="AQ40" s="37"/>
      <c r="AR40" s="37"/>
      <c r="AS40" s="91"/>
      <c r="AT40" s="37"/>
    </row>
    <row r="41" spans="1:46" x14ac:dyDescent="0.25">
      <c r="A41" s="45"/>
      <c r="B41" s="222"/>
      <c r="C41" s="223"/>
      <c r="D41" s="88"/>
      <c r="E41" s="90"/>
      <c r="F41" s="224"/>
      <c r="G41" s="225"/>
      <c r="H41" s="225"/>
      <c r="I41" s="226"/>
      <c r="J41" s="222"/>
      <c r="K41" s="223"/>
      <c r="L41" s="223"/>
      <c r="M41" s="223"/>
      <c r="N41" s="223"/>
      <c r="O41" s="223"/>
      <c r="P41" s="227"/>
      <c r="Q41" s="82"/>
      <c r="R41" s="82"/>
      <c r="S41" s="37"/>
      <c r="T41" s="37"/>
      <c r="U41" s="37"/>
      <c r="V41" s="37"/>
      <c r="W41" s="37"/>
      <c r="X41" s="91"/>
      <c r="Y41" s="37"/>
      <c r="Z41" s="37"/>
      <c r="AA41" s="37"/>
      <c r="AB41" s="37"/>
      <c r="AC41" s="91"/>
      <c r="AD41" s="37"/>
      <c r="AE41" s="37"/>
      <c r="AF41" s="37"/>
      <c r="AG41" s="37"/>
      <c r="AH41" s="91"/>
      <c r="AI41" s="37"/>
      <c r="AJ41" s="37"/>
      <c r="AK41" s="37"/>
      <c r="AL41" s="37"/>
      <c r="AM41" s="91"/>
      <c r="AN41" s="37"/>
      <c r="AO41" s="37"/>
      <c r="AP41" s="37"/>
      <c r="AQ41" s="37"/>
      <c r="AR41" s="37"/>
      <c r="AS41" s="91"/>
      <c r="AT41" s="37"/>
    </row>
    <row r="42" spans="1:46" x14ac:dyDescent="0.25"/>
    <row r="43" spans="1:46" x14ac:dyDescent="0.25"/>
    <row r="44" spans="1:46" x14ac:dyDescent="0.25"/>
    <row r="45" spans="1:46" x14ac:dyDescent="0.25"/>
    <row r="46" spans="1:46" ht="48.75" customHeight="1" x14ac:dyDescent="0.25">
      <c r="A46" s="93"/>
    </row>
    <row r="47" spans="1:46" x14ac:dyDescent="0.25"/>
    <row r="48" spans="1:46"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sheetData>
  <sheetProtection algorithmName="SHA-512" hashValue="uVFSYte/64CvCgorwpLLQTLMDO/t+Oo4Deb5kj+R84qZVpigLuYUB6OczYAnqNNLmV1mUJvtE92e6wRZ+oPXsA==" saltValue="Fdc5aStFF/zeuGZ+FQgj1Q==" spinCount="100000" sheet="1" formatColumns="0"/>
  <mergeCells count="97">
    <mergeCell ref="D15:S15"/>
    <mergeCell ref="Z15:Z16"/>
    <mergeCell ref="AA37:AB37"/>
    <mergeCell ref="F38:I38"/>
    <mergeCell ref="J38:P38"/>
    <mergeCell ref="V38:W38"/>
    <mergeCell ref="AA38:AB38"/>
    <mergeCell ref="AD15:AD16"/>
    <mergeCell ref="AE15:AE16"/>
    <mergeCell ref="AO35:AQ35"/>
    <mergeCell ref="V36:W36"/>
    <mergeCell ref="V15:W15"/>
    <mergeCell ref="AK35:AL35"/>
    <mergeCell ref="V35:W35"/>
    <mergeCell ref="AF35:AG35"/>
    <mergeCell ref="X15:X16"/>
    <mergeCell ref="Y15:Y16"/>
    <mergeCell ref="AF15:AG15"/>
    <mergeCell ref="AA15:AB15"/>
    <mergeCell ref="AA36:AB36"/>
    <mergeCell ref="AF36:AG36"/>
    <mergeCell ref="AK36:AL36"/>
    <mergeCell ref="AP36:AR36"/>
    <mergeCell ref="B39:C39"/>
    <mergeCell ref="AP39:AR39"/>
    <mergeCell ref="AP37:AR37"/>
    <mergeCell ref="AK37:AL37"/>
    <mergeCell ref="AK39:AL39"/>
    <mergeCell ref="V37:W37"/>
    <mergeCell ref="B38:D38"/>
    <mergeCell ref="AP38:AR38"/>
    <mergeCell ref="AF37:AG37"/>
    <mergeCell ref="AK38:AL38"/>
    <mergeCell ref="AF38:AG38"/>
    <mergeCell ref="AF39:AG39"/>
    <mergeCell ref="B41:C41"/>
    <mergeCell ref="F41:I41"/>
    <mergeCell ref="J41:P41"/>
    <mergeCell ref="AA35:AB35"/>
    <mergeCell ref="AC15:AC16"/>
    <mergeCell ref="AA39:AB39"/>
    <mergeCell ref="J39:P39"/>
    <mergeCell ref="F39:I39"/>
    <mergeCell ref="V39:W39"/>
    <mergeCell ref="C16:C17"/>
    <mergeCell ref="B35:D35"/>
    <mergeCell ref="B40:C40"/>
    <mergeCell ref="F40:G40"/>
    <mergeCell ref="H40:I40"/>
    <mergeCell ref="J40:P40"/>
    <mergeCell ref="A13:B15"/>
    <mergeCell ref="AF9:AJ9"/>
    <mergeCell ref="AK9:AO9"/>
    <mergeCell ref="AP15:AR15"/>
    <mergeCell ref="AO15:AO16"/>
    <mergeCell ref="AH15:AH16"/>
    <mergeCell ref="AI15:AI16"/>
    <mergeCell ref="AJ15:AJ16"/>
    <mergeCell ref="AP9:AT9"/>
    <mergeCell ref="AP11:AR11"/>
    <mergeCell ref="AS15:AS16"/>
    <mergeCell ref="AT15:AT16"/>
    <mergeCell ref="AN15:AN16"/>
    <mergeCell ref="AM15:AM16"/>
    <mergeCell ref="AK15:AL15"/>
    <mergeCell ref="AF7:AJ7"/>
    <mergeCell ref="AF14:AJ14"/>
    <mergeCell ref="AK14:AO14"/>
    <mergeCell ref="AP14:AT14"/>
    <mergeCell ref="V11:W11"/>
    <mergeCell ref="AK13:AO13"/>
    <mergeCell ref="AP13:AT13"/>
    <mergeCell ref="V14:Z14"/>
    <mergeCell ref="AA14:AE14"/>
    <mergeCell ref="AF13:AJ13"/>
    <mergeCell ref="AK7:AO7"/>
    <mergeCell ref="AF11:AG11"/>
    <mergeCell ref="AP7:AT7"/>
    <mergeCell ref="AK11:AL11"/>
    <mergeCell ref="V9:Z9"/>
    <mergeCell ref="AA9:AE9"/>
    <mergeCell ref="AA11:AB11"/>
    <mergeCell ref="V13:Z13"/>
    <mergeCell ref="AA13:AE13"/>
    <mergeCell ref="C3:H3"/>
    <mergeCell ref="E4:H4"/>
    <mergeCell ref="E5:H5"/>
    <mergeCell ref="E6:H6"/>
    <mergeCell ref="E7:H7"/>
    <mergeCell ref="D13:U14"/>
    <mergeCell ref="E8:H8"/>
    <mergeCell ref="E9:H9"/>
    <mergeCell ref="A2:H2"/>
    <mergeCell ref="A1:H1"/>
    <mergeCell ref="D11:K11"/>
    <mergeCell ref="D10:S10"/>
    <mergeCell ref="L11:O11"/>
  </mergeCells>
  <conditionalFormatting sqref="AH38:AH39 AM38:AM39 AS38:AS39 AC38:AC39 X38:X39 X35:Y35 AC35:AD35 AH35:AI35 AM35:AN35 AR35:AT35 X18:X36 AC18:AC36 AH18:AH33 AM35:AM36 AS18:AS36 X30:Z30 X33:Z34 AH35:AH36">
    <cfRule type="containsText" dxfId="55" priority="322" operator="containsText" text="N/A">
      <formula>NOT(ISERROR(SEARCH("N/A",X18)))</formula>
    </cfRule>
    <cfRule type="cellIs" dxfId="54" priority="323" operator="between">
      <formula>#REF!</formula>
      <formula>#REF!</formula>
    </cfRule>
    <cfRule type="cellIs" dxfId="53" priority="324" operator="between">
      <formula>#REF!</formula>
      <formula>#REF!</formula>
    </cfRule>
    <cfRule type="cellIs" dxfId="52" priority="325" operator="between">
      <formula>#REF!</formula>
      <formula>#REF!</formula>
    </cfRule>
  </conditionalFormatting>
  <conditionalFormatting sqref="AH39 AH36 AM39 AM36 AS39 AS36 AC39 AC36 X39 X36">
    <cfRule type="containsText" dxfId="51" priority="386" operator="containsText" text="N/A">
      <formula>NOT(ISERROR(SEARCH("N/A",X36)))</formula>
    </cfRule>
    <cfRule type="cellIs" dxfId="50" priority="387" operator="between">
      <formula>$B$14</formula>
      <formula>#REF!</formula>
    </cfRule>
    <cfRule type="cellIs" dxfId="49" priority="388" operator="between">
      <formula>$B$12</formula>
      <formula>#REF!</formula>
    </cfRule>
    <cfRule type="cellIs" dxfId="48" priority="389" operator="between">
      <formula>#REF!</formula>
      <formula>#REF!</formula>
    </cfRule>
  </conditionalFormatting>
  <conditionalFormatting sqref="AS36 AH36 AH39 AM36 AM39 AS39 AC36 AC39 X36 X39">
    <cfRule type="containsText" dxfId="47" priority="426" operator="containsText" text="N/A">
      <formula>NOT(ISERROR(SEARCH("N/A",X36)))</formula>
    </cfRule>
    <cfRule type="cellIs" dxfId="46" priority="427" operator="between">
      <formula>#REF!</formula>
      <formula>#REF!</formula>
    </cfRule>
    <cfRule type="cellIs" dxfId="45" priority="428" operator="between">
      <formula>$B$12</formula>
      <formula>#REF!</formula>
    </cfRule>
    <cfRule type="cellIs" dxfId="44" priority="429" operator="between">
      <formula>#REF!</formula>
      <formula>#REF!</formula>
    </cfRule>
  </conditionalFormatting>
  <conditionalFormatting sqref="Y35">
    <cfRule type="colorScale" priority="101">
      <colorScale>
        <cfvo type="min"/>
        <cfvo type="percentile" val="50"/>
        <cfvo type="max"/>
        <color rgb="FFF8696B"/>
        <color rgb="FFFFEB84"/>
        <color rgb="FF63BE7B"/>
      </colorScale>
    </cfRule>
  </conditionalFormatting>
  <conditionalFormatting sqref="AD35">
    <cfRule type="colorScale" priority="100">
      <colorScale>
        <cfvo type="min"/>
        <cfvo type="percentile" val="50"/>
        <cfvo type="max"/>
        <color rgb="FFF8696B"/>
        <color rgb="FFFFEB84"/>
        <color rgb="FF63BE7B"/>
      </colorScale>
    </cfRule>
  </conditionalFormatting>
  <conditionalFormatting sqref="AI35">
    <cfRule type="colorScale" priority="99">
      <colorScale>
        <cfvo type="min"/>
        <cfvo type="percentile" val="50"/>
        <cfvo type="max"/>
        <color rgb="FFF8696B"/>
        <color rgb="FFFFEB84"/>
        <color rgb="FF63BE7B"/>
      </colorScale>
    </cfRule>
  </conditionalFormatting>
  <conditionalFormatting sqref="AN35">
    <cfRule type="colorScale" priority="98">
      <colorScale>
        <cfvo type="min"/>
        <cfvo type="percentile" val="50"/>
        <cfvo type="max"/>
        <color rgb="FFF8696B"/>
        <color rgb="FFFFEB84"/>
        <color rgb="FF63BE7B"/>
      </colorScale>
    </cfRule>
  </conditionalFormatting>
  <conditionalFormatting sqref="AS35">
    <cfRule type="colorScale" priority="97">
      <colorScale>
        <cfvo type="min"/>
        <cfvo type="percentile" val="50"/>
        <cfvo type="max"/>
        <color rgb="FFF8696B"/>
        <color rgb="FFFFEB84"/>
        <color rgb="FF63BE7B"/>
      </colorScale>
    </cfRule>
  </conditionalFormatting>
  <conditionalFormatting sqref="X35">
    <cfRule type="colorScale" priority="88">
      <colorScale>
        <cfvo type="min"/>
        <cfvo type="percentile" val="50"/>
        <cfvo type="max"/>
        <color rgb="FFF8696B"/>
        <color rgb="FFFFEB84"/>
        <color rgb="FF63BE7B"/>
      </colorScale>
    </cfRule>
  </conditionalFormatting>
  <conditionalFormatting sqref="AC35">
    <cfRule type="colorScale" priority="79">
      <colorScale>
        <cfvo type="min"/>
        <cfvo type="percentile" val="50"/>
        <cfvo type="max"/>
        <color rgb="FFF8696B"/>
        <color rgb="FFFFEB84"/>
        <color rgb="FF63BE7B"/>
      </colorScale>
    </cfRule>
  </conditionalFormatting>
  <conditionalFormatting sqref="AH35">
    <cfRule type="colorScale" priority="70">
      <colorScale>
        <cfvo type="min"/>
        <cfvo type="percentile" val="50"/>
        <cfvo type="max"/>
        <color rgb="FFF8696B"/>
        <color rgb="FFFFEB84"/>
        <color rgb="FF63BE7B"/>
      </colorScale>
    </cfRule>
  </conditionalFormatting>
  <conditionalFormatting sqref="AM35">
    <cfRule type="colorScale" priority="61">
      <colorScale>
        <cfvo type="min"/>
        <cfvo type="percentile" val="50"/>
        <cfvo type="max"/>
        <color rgb="FFF8696B"/>
        <color rgb="FFFFEB84"/>
        <color rgb="FF63BE7B"/>
      </colorScale>
    </cfRule>
  </conditionalFormatting>
  <conditionalFormatting sqref="AR35">
    <cfRule type="colorScale" priority="49">
      <colorScale>
        <cfvo type="min"/>
        <cfvo type="percentile" val="50"/>
        <cfvo type="max"/>
        <color rgb="FF63BE7B"/>
        <color rgb="FFFFEB84"/>
        <color rgb="FFF8696B"/>
      </colorScale>
    </cfRule>
  </conditionalFormatting>
  <conditionalFormatting sqref="AR18:AR34">
    <cfRule type="colorScale" priority="1469">
      <colorScale>
        <cfvo type="num" val="0.45"/>
        <cfvo type="percent" val="0.65"/>
        <cfvo type="percent" val="100"/>
        <color rgb="FFF8696B"/>
        <color rgb="FFFFEB84"/>
        <color rgb="FF63BE7B"/>
      </colorScale>
    </cfRule>
  </conditionalFormatting>
  <conditionalFormatting sqref="AM35">
    <cfRule type="iconSet" priority="1470">
      <iconSet iconSet="4Arrows">
        <cfvo type="percent" val="0"/>
        <cfvo type="percent" val="25"/>
        <cfvo type="percent" val="50"/>
        <cfvo type="percent" val="75"/>
      </iconSet>
    </cfRule>
  </conditionalFormatting>
  <conditionalFormatting sqref="AR19:AR35">
    <cfRule type="colorScale" priority="1472">
      <colorScale>
        <cfvo type="num" val="0.45"/>
        <cfvo type="percent" val="0.65"/>
        <cfvo type="percent" val="100"/>
        <color rgb="FFF8696B"/>
        <color rgb="FFFFEB84"/>
        <color rgb="FF63BE7B"/>
      </colorScale>
    </cfRule>
  </conditionalFormatting>
  <conditionalFormatting sqref="AB30">
    <cfRule type="containsText" dxfId="43" priority="41" operator="containsText" text="N/A">
      <formula>NOT(ISERROR(SEARCH("N/A",AB30)))</formula>
    </cfRule>
    <cfRule type="cellIs" dxfId="42" priority="42" operator="between">
      <formula>#REF!</formula>
      <formula>#REF!</formula>
    </cfRule>
    <cfRule type="cellIs" dxfId="41" priority="43" operator="between">
      <formula>#REF!</formula>
      <formula>#REF!</formula>
    </cfRule>
    <cfRule type="cellIs" dxfId="40" priority="44" operator="between">
      <formula>#REF!</formula>
      <formula>#REF!</formula>
    </cfRule>
  </conditionalFormatting>
  <conditionalFormatting sqref="AA30">
    <cfRule type="containsText" dxfId="39" priority="37" operator="containsText" text="N/A">
      <formula>NOT(ISERROR(SEARCH("N/A",AA30)))</formula>
    </cfRule>
    <cfRule type="cellIs" dxfId="38" priority="38" operator="between">
      <formula>#REF!</formula>
      <formula>#REF!</formula>
    </cfRule>
    <cfRule type="cellIs" dxfId="37" priority="39" operator="between">
      <formula>#REF!</formula>
      <formula>#REF!</formula>
    </cfRule>
    <cfRule type="cellIs" dxfId="36" priority="40" operator="between">
      <formula>#REF!</formula>
      <formula>#REF!</formula>
    </cfRule>
  </conditionalFormatting>
  <conditionalFormatting sqref="AB34">
    <cfRule type="containsText" dxfId="35" priority="33" operator="containsText" text="N/A">
      <formula>NOT(ISERROR(SEARCH("N/A",AB34)))</formula>
    </cfRule>
    <cfRule type="cellIs" dxfId="34" priority="34" operator="between">
      <formula>#REF!</formula>
      <formula>#REF!</formula>
    </cfRule>
    <cfRule type="cellIs" dxfId="33" priority="35" operator="between">
      <formula>#REF!</formula>
      <formula>#REF!</formula>
    </cfRule>
    <cfRule type="cellIs" dxfId="32" priority="36" operator="between">
      <formula>#REF!</formula>
      <formula>#REF!</formula>
    </cfRule>
  </conditionalFormatting>
  <conditionalFormatting sqref="AA34">
    <cfRule type="containsText" dxfId="31" priority="29" operator="containsText" text="N/A">
      <formula>NOT(ISERROR(SEARCH("N/A",AA34)))</formula>
    </cfRule>
    <cfRule type="cellIs" dxfId="30" priority="30" operator="between">
      <formula>#REF!</formula>
      <formula>#REF!</formula>
    </cfRule>
    <cfRule type="cellIs" dxfId="29" priority="31" operator="between">
      <formula>#REF!</formula>
      <formula>#REF!</formula>
    </cfRule>
    <cfRule type="cellIs" dxfId="28" priority="32" operator="between">
      <formula>#REF!</formula>
      <formula>#REF!</formula>
    </cfRule>
  </conditionalFormatting>
  <conditionalFormatting sqref="AD34">
    <cfRule type="containsText" dxfId="27" priority="25" operator="containsText" text="N/A">
      <formula>NOT(ISERROR(SEARCH("N/A",AD34)))</formula>
    </cfRule>
    <cfRule type="cellIs" dxfId="26" priority="26" operator="between">
      <formula>#REF!</formula>
      <formula>#REF!</formula>
    </cfRule>
    <cfRule type="cellIs" dxfId="25" priority="27" operator="between">
      <formula>#REF!</formula>
      <formula>#REF!</formula>
    </cfRule>
    <cfRule type="cellIs" dxfId="24" priority="28" operator="between">
      <formula>#REF!</formula>
      <formula>#REF!</formula>
    </cfRule>
  </conditionalFormatting>
  <conditionalFormatting sqref="AE34">
    <cfRule type="containsText" dxfId="23" priority="21" operator="containsText" text="N/A">
      <formula>NOT(ISERROR(SEARCH("N/A",AE34)))</formula>
    </cfRule>
    <cfRule type="cellIs" dxfId="22" priority="22" operator="between">
      <formula>#REF!</formula>
      <formula>#REF!</formula>
    </cfRule>
    <cfRule type="cellIs" dxfId="21" priority="23" operator="between">
      <formula>#REF!</formula>
      <formula>#REF!</formula>
    </cfRule>
    <cfRule type="cellIs" dxfId="20" priority="24" operator="between">
      <formula>#REF!</formula>
      <formula>#REF!</formula>
    </cfRule>
  </conditionalFormatting>
  <conditionalFormatting sqref="AH34">
    <cfRule type="containsText" dxfId="19" priority="17" operator="containsText" text="N/A">
      <formula>NOT(ISERROR(SEARCH("N/A",AH34)))</formula>
    </cfRule>
    <cfRule type="cellIs" dxfId="18" priority="18" operator="between">
      <formula>#REF!</formula>
      <formula>#REF!</formula>
    </cfRule>
    <cfRule type="cellIs" dxfId="17" priority="19" operator="between">
      <formula>#REF!</formula>
      <formula>#REF!</formula>
    </cfRule>
    <cfRule type="cellIs" dxfId="16" priority="20" operator="between">
      <formula>#REF!</formula>
      <formula>#REF!</formula>
    </cfRule>
  </conditionalFormatting>
  <conditionalFormatting sqref="AG34">
    <cfRule type="containsText" dxfId="15" priority="13" operator="containsText" text="N/A">
      <formula>NOT(ISERROR(SEARCH("N/A",AG34)))</formula>
    </cfRule>
    <cfRule type="cellIs" dxfId="14" priority="14" operator="between">
      <formula>#REF!</formula>
      <formula>#REF!</formula>
    </cfRule>
    <cfRule type="cellIs" dxfId="13" priority="15" operator="between">
      <formula>#REF!</formula>
      <formula>#REF!</formula>
    </cfRule>
    <cfRule type="cellIs" dxfId="12" priority="16" operator="between">
      <formula>#REF!</formula>
      <formula>#REF!</formula>
    </cfRule>
  </conditionalFormatting>
  <conditionalFormatting sqref="AF34">
    <cfRule type="containsText" dxfId="11" priority="9" operator="containsText" text="N/A">
      <formula>NOT(ISERROR(SEARCH("N/A",AF34)))</formula>
    </cfRule>
    <cfRule type="cellIs" dxfId="10" priority="10" operator="between">
      <formula>#REF!</formula>
      <formula>#REF!</formula>
    </cfRule>
    <cfRule type="cellIs" dxfId="9" priority="11" operator="between">
      <formula>#REF!</formula>
      <formula>#REF!</formula>
    </cfRule>
    <cfRule type="cellIs" dxfId="8" priority="12" operator="between">
      <formula>#REF!</formula>
      <formula>#REF!</formula>
    </cfRule>
  </conditionalFormatting>
  <conditionalFormatting sqref="AI34">
    <cfRule type="containsText" dxfId="7" priority="5" operator="containsText" text="N/A">
      <formula>NOT(ISERROR(SEARCH("N/A",AI34)))</formula>
    </cfRule>
    <cfRule type="cellIs" dxfId="6" priority="6" operator="between">
      <formula>#REF!</formula>
      <formula>#REF!</formula>
    </cfRule>
    <cfRule type="cellIs" dxfId="5" priority="7" operator="between">
      <formula>#REF!</formula>
      <formula>#REF!</formula>
    </cfRule>
    <cfRule type="cellIs" dxfId="4" priority="8" operator="between">
      <formula>#REF!</formula>
      <formula>#REF!</formula>
    </cfRule>
  </conditionalFormatting>
  <conditionalFormatting sqref="AJ34">
    <cfRule type="containsText" dxfId="3" priority="1" operator="containsText" text="N/A">
      <formula>NOT(ISERROR(SEARCH("N/A",AJ34)))</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7">
    <dataValidation type="list" allowBlank="1" showInputMessage="1" showErrorMessage="1" sqref="W5" xr:uid="{00000000-0002-0000-0000-000000000000}">
      <formula1>$AT$7:$AT$11</formula1>
    </dataValidation>
    <dataValidation type="list" allowBlank="1" showInputMessage="1" showErrorMessage="1" sqref="B4" xr:uid="{00000000-0002-0000-0000-000001000000}">
      <formula1>DEPENDENCIA</formula1>
    </dataValidation>
    <dataValidation type="list" allowBlank="1" showInputMessage="1" showErrorMessage="1" sqref="B7:B8" xr:uid="{00000000-0002-0000-0000-000002000000}">
      <formula1>LIDERPROCESO</formula1>
    </dataValidation>
    <dataValidation type="list" allowBlank="1" showInputMessage="1" showErrorMessage="1" sqref="J34 J21:J32" xr:uid="{00000000-0002-0000-0000-000003000000}">
      <formula1>PROGRAMACION</formula1>
    </dataValidation>
    <dataValidation type="list" allowBlank="1" showInputMessage="1" showErrorMessage="1" sqref="Q18:Q34" xr:uid="{00000000-0002-0000-0000-000004000000}">
      <formula1>INDICADOR</formula1>
    </dataValidation>
    <dataValidation type="list" allowBlank="1" showInputMessage="1" showErrorMessage="1" error="Escriba un texto " promptTitle="Cualquier contenido" sqref="F32:F34 F18:F23 F29:F30" xr:uid="{00000000-0002-0000-0000-000005000000}">
      <formula1>META2</formula1>
    </dataValidation>
    <dataValidation type="list" allowBlank="1" showInputMessage="1" showErrorMessage="1" sqref="U18:U34" xr:uid="{00000000-0002-0000-0000-000006000000}">
      <formula1>CONTRALORIA</formula1>
    </dataValidation>
  </dataValidations>
  <pageMargins left="0.70866141732283472" right="0.70866141732283472" top="0.74803149606299213" bottom="0.74803149606299213" header="0.31496062992125984" footer="0.31496062992125984"/>
  <pageSetup paperSize="14" scale="40" orientation="landscape" horizontalDpi="4294967293" r:id="rId1"/>
  <headerFooter>
    <oddFooter>&amp;RCódigo: PLE-PIN-F018
Versión: 2
Vigencia desde: 30 noviembre de 2018</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7"/>
  <sheetViews>
    <sheetView topLeftCell="A97" zoomScale="55" zoomScaleNormal="55" workbookViewId="0">
      <selection activeCell="C138" sqref="C138"/>
    </sheetView>
  </sheetViews>
  <sheetFormatPr baseColWidth="10" defaultColWidth="9.140625" defaultRowHeight="15" x14ac:dyDescent="0.25"/>
  <cols>
    <col min="1" max="1" width="25.140625" customWidth="1"/>
    <col min="2" max="2" width="46" customWidth="1"/>
    <col min="3" max="3" width="56.5703125" bestFit="1" customWidth="1"/>
    <col min="4" max="4" width="43.28515625" customWidth="1"/>
    <col min="5" max="5" width="13.28515625" customWidth="1"/>
    <col min="6" max="256" width="11.42578125" customWidth="1"/>
  </cols>
  <sheetData>
    <row r="1" spans="1:8" x14ac:dyDescent="0.25">
      <c r="A1" t="s">
        <v>151</v>
      </c>
      <c r="B1" t="s">
        <v>152</v>
      </c>
      <c r="C1" t="s">
        <v>153</v>
      </c>
      <c r="D1" t="s">
        <v>154</v>
      </c>
      <c r="F1" t="s">
        <v>155</v>
      </c>
    </row>
    <row r="2" spans="1:8" x14ac:dyDescent="0.25">
      <c r="A2" t="s">
        <v>156</v>
      </c>
      <c r="B2" t="s">
        <v>157</v>
      </c>
      <c r="C2" t="s">
        <v>47</v>
      </c>
      <c r="D2" t="s">
        <v>51</v>
      </c>
      <c r="F2" t="s">
        <v>70</v>
      </c>
    </row>
    <row r="3" spans="1:8" x14ac:dyDescent="0.25">
      <c r="A3" t="s">
        <v>158</v>
      </c>
      <c r="B3" t="s">
        <v>159</v>
      </c>
      <c r="C3" t="s">
        <v>160</v>
      </c>
      <c r="D3" t="s">
        <v>112</v>
      </c>
      <c r="F3" t="s">
        <v>53</v>
      </c>
    </row>
    <row r="4" spans="1:8" x14ac:dyDescent="0.25">
      <c r="A4" t="s">
        <v>161</v>
      </c>
      <c r="C4" t="s">
        <v>72</v>
      </c>
      <c r="D4" t="s">
        <v>59</v>
      </c>
      <c r="F4" t="s">
        <v>61</v>
      </c>
    </row>
    <row r="5" spans="1:8" x14ac:dyDescent="0.25">
      <c r="A5" t="s">
        <v>162</v>
      </c>
      <c r="C5" t="s">
        <v>118</v>
      </c>
      <c r="D5" t="s">
        <v>163</v>
      </c>
    </row>
    <row r="6" spans="1:8" x14ac:dyDescent="0.25">
      <c r="A6" t="s">
        <v>164</v>
      </c>
      <c r="E6" t="s">
        <v>165</v>
      </c>
      <c r="G6" t="s">
        <v>166</v>
      </c>
    </row>
    <row r="7" spans="1:8" x14ac:dyDescent="0.25">
      <c r="A7" t="s">
        <v>167</v>
      </c>
      <c r="E7" t="s">
        <v>168</v>
      </c>
      <c r="G7" t="s">
        <v>169</v>
      </c>
    </row>
    <row r="8" spans="1:8" x14ac:dyDescent="0.25">
      <c r="E8" t="s">
        <v>170</v>
      </c>
      <c r="G8" t="s">
        <v>171</v>
      </c>
    </row>
    <row r="9" spans="1:8" x14ac:dyDescent="0.25">
      <c r="E9" t="s">
        <v>172</v>
      </c>
    </row>
    <row r="10" spans="1:8" x14ac:dyDescent="0.25">
      <c r="E10" t="s">
        <v>173</v>
      </c>
    </row>
    <row r="12" spans="1:8" s="3" customFormat="1" ht="74.25" customHeight="1" x14ac:dyDescent="0.25">
      <c r="A12" s="11"/>
      <c r="C12" s="12"/>
      <c r="D12" s="6"/>
      <c r="H12" s="3" t="s">
        <v>174</v>
      </c>
    </row>
    <row r="13" spans="1:8" s="3" customFormat="1" ht="74.25" customHeight="1" x14ac:dyDescent="0.25">
      <c r="A13" s="11"/>
      <c r="C13" s="12"/>
      <c r="D13" s="6"/>
      <c r="H13" s="3" t="s">
        <v>175</v>
      </c>
    </row>
    <row r="14" spans="1:8" s="3" customFormat="1" ht="74.25" customHeight="1" x14ac:dyDescent="0.25">
      <c r="A14" s="11"/>
      <c r="C14" s="12"/>
      <c r="D14" s="2"/>
      <c r="H14" s="3" t="s">
        <v>176</v>
      </c>
    </row>
    <row r="15" spans="1:8" s="3" customFormat="1" ht="74.25" customHeight="1" x14ac:dyDescent="0.25">
      <c r="A15" s="11"/>
      <c r="C15" s="12"/>
      <c r="D15" s="2"/>
      <c r="H15" s="3" t="s">
        <v>177</v>
      </c>
    </row>
    <row r="16" spans="1:8" s="3" customFormat="1" ht="74.25" customHeight="1" thickBot="1" x14ac:dyDescent="0.3">
      <c r="A16" s="11"/>
      <c r="C16" s="12"/>
      <c r="D16" s="5"/>
    </row>
    <row r="17" spans="1:4" s="3" customFormat="1" ht="74.25" customHeight="1" x14ac:dyDescent="0.25">
      <c r="A17" s="11"/>
      <c r="C17" s="12"/>
      <c r="D17" s="4"/>
    </row>
    <row r="18" spans="1:4" s="3" customFormat="1" ht="74.25" customHeight="1" x14ac:dyDescent="0.25">
      <c r="A18" s="11"/>
      <c r="C18" s="12"/>
      <c r="D18" s="6"/>
    </row>
    <row r="19" spans="1:4" s="3" customFormat="1" ht="74.25" customHeight="1" x14ac:dyDescent="0.25">
      <c r="A19" s="11"/>
      <c r="C19" s="12"/>
      <c r="D19" s="6"/>
    </row>
    <row r="20" spans="1:4" s="3" customFormat="1" ht="74.25" customHeight="1" x14ac:dyDescent="0.25">
      <c r="A20" s="11"/>
      <c r="C20" s="12"/>
      <c r="D20" s="6"/>
    </row>
    <row r="21" spans="1:4" s="3" customFormat="1" ht="74.25" customHeight="1" thickBot="1" x14ac:dyDescent="0.3">
      <c r="A21" s="11"/>
      <c r="C21" s="13"/>
      <c r="D21" s="6"/>
    </row>
    <row r="22" spans="1:4" ht="18.75" thickBot="1" x14ac:dyDescent="0.3">
      <c r="C22" s="13"/>
      <c r="D22" s="4"/>
    </row>
    <row r="23" spans="1:4" ht="18.75" thickBot="1" x14ac:dyDescent="0.3">
      <c r="C23" s="13"/>
      <c r="D23" s="1"/>
    </row>
    <row r="24" spans="1:4" ht="18" x14ac:dyDescent="0.25">
      <c r="C24" s="14"/>
      <c r="D24" s="4"/>
    </row>
    <row r="25" spans="1:4" ht="18" x14ac:dyDescent="0.25">
      <c r="C25" s="14"/>
      <c r="D25" s="6"/>
    </row>
    <row r="26" spans="1:4" ht="18" x14ac:dyDescent="0.25">
      <c r="C26" s="14"/>
      <c r="D26" s="6"/>
    </row>
    <row r="27" spans="1:4" ht="18.75" thickBot="1" x14ac:dyDescent="0.3">
      <c r="C27" s="14"/>
      <c r="D27" s="5"/>
    </row>
    <row r="28" spans="1:4" ht="18" x14ac:dyDescent="0.25">
      <c r="C28" s="14"/>
      <c r="D28" s="4"/>
    </row>
    <row r="29" spans="1:4" ht="18" x14ac:dyDescent="0.25">
      <c r="C29" s="14"/>
      <c r="D29" s="6"/>
    </row>
    <row r="30" spans="1:4" ht="18" x14ac:dyDescent="0.25">
      <c r="C30" s="14"/>
      <c r="D30" s="6"/>
    </row>
    <row r="31" spans="1:4" ht="18" x14ac:dyDescent="0.25">
      <c r="C31" s="14"/>
      <c r="D31" s="6"/>
    </row>
    <row r="32" spans="1:4" ht="18" x14ac:dyDescent="0.25">
      <c r="C32" s="15"/>
      <c r="D32" s="6"/>
    </row>
    <row r="33" spans="3:4" ht="18" x14ac:dyDescent="0.25">
      <c r="C33" s="15"/>
      <c r="D33" s="6"/>
    </row>
    <row r="34" spans="3:4" ht="18" x14ac:dyDescent="0.25">
      <c r="C34" s="15"/>
      <c r="D34" s="5"/>
    </row>
    <row r="35" spans="3:4" ht="18" x14ac:dyDescent="0.25">
      <c r="C35" s="15"/>
      <c r="D35" s="5"/>
    </row>
    <row r="36" spans="3:4" ht="18" x14ac:dyDescent="0.25">
      <c r="C36" s="15"/>
      <c r="D36" s="5"/>
    </row>
    <row r="37" spans="3:4" ht="18" x14ac:dyDescent="0.25">
      <c r="C37" s="15"/>
      <c r="D37" s="5"/>
    </row>
    <row r="38" spans="3:4" ht="18" x14ac:dyDescent="0.25">
      <c r="C38" s="15"/>
      <c r="D38" s="8"/>
    </row>
    <row r="39" spans="3:4" ht="18" x14ac:dyDescent="0.25">
      <c r="C39" s="15"/>
      <c r="D39" s="8"/>
    </row>
    <row r="40" spans="3:4" ht="18" x14ac:dyDescent="0.25">
      <c r="C40" s="16"/>
      <c r="D40" s="8"/>
    </row>
    <row r="41" spans="3:4" ht="18" x14ac:dyDescent="0.25">
      <c r="C41" s="16"/>
      <c r="D41" s="8"/>
    </row>
    <row r="42" spans="3:4" ht="18.75" thickBot="1" x14ac:dyDescent="0.3">
      <c r="C42" s="17"/>
      <c r="D42" s="8"/>
    </row>
    <row r="43" spans="3:4" ht="18" x14ac:dyDescent="0.25">
      <c r="C43" s="18"/>
      <c r="D43" s="4"/>
    </row>
    <row r="44" spans="3:4" ht="18" x14ac:dyDescent="0.25">
      <c r="C44" s="19"/>
      <c r="D44" s="5"/>
    </row>
    <row r="45" spans="3:4" ht="18" x14ac:dyDescent="0.25">
      <c r="C45" s="19"/>
      <c r="D45" s="5"/>
    </row>
    <row r="46" spans="3:4" ht="18" x14ac:dyDescent="0.25">
      <c r="C46" s="19"/>
      <c r="D46" s="8"/>
    </row>
    <row r="47" spans="3:4" ht="18.75" thickBot="1" x14ac:dyDescent="0.3">
      <c r="C47" s="20"/>
      <c r="D47" s="7"/>
    </row>
    <row r="48" spans="3:4" ht="18" x14ac:dyDescent="0.25">
      <c r="C48" s="21"/>
    </row>
    <row r="49" spans="3:3" ht="18" x14ac:dyDescent="0.25">
      <c r="C49" s="21"/>
    </row>
    <row r="50" spans="3:3" ht="18" x14ac:dyDescent="0.25">
      <c r="C50" s="21"/>
    </row>
    <row r="51" spans="3:3" ht="18" x14ac:dyDescent="0.25">
      <c r="C51" s="21"/>
    </row>
    <row r="52" spans="3:3" ht="18" x14ac:dyDescent="0.25">
      <c r="C52" s="22"/>
    </row>
    <row r="53" spans="3:3" ht="18" x14ac:dyDescent="0.25">
      <c r="C53" s="22"/>
    </row>
    <row r="54" spans="3:3" ht="18" x14ac:dyDescent="0.25">
      <c r="C54" s="22"/>
    </row>
    <row r="55" spans="3:3" ht="18" x14ac:dyDescent="0.25">
      <c r="C55" s="22"/>
    </row>
    <row r="56" spans="3:3" ht="18" x14ac:dyDescent="0.25">
      <c r="C56" s="23"/>
    </row>
    <row r="57" spans="3:3" ht="18" x14ac:dyDescent="0.25">
      <c r="C57" s="24"/>
    </row>
    <row r="58" spans="3:3" ht="18" x14ac:dyDescent="0.25">
      <c r="C58" s="24"/>
    </row>
    <row r="59" spans="3:3" ht="18" x14ac:dyDescent="0.25">
      <c r="C59" s="24"/>
    </row>
    <row r="60" spans="3:3" ht="18.75" thickBot="1" x14ac:dyDescent="0.3">
      <c r="C60" s="25"/>
    </row>
    <row r="61" spans="3:3" ht="18" x14ac:dyDescent="0.25">
      <c r="C61" s="26"/>
    </row>
    <row r="62" spans="3:3" ht="18" x14ac:dyDescent="0.25">
      <c r="C62" s="27"/>
    </row>
    <row r="63" spans="3:3" ht="18" x14ac:dyDescent="0.25">
      <c r="C63" s="27"/>
    </row>
    <row r="64" spans="3:3" ht="18" x14ac:dyDescent="0.25">
      <c r="C64" s="27"/>
    </row>
    <row r="65" spans="3:3" ht="18" x14ac:dyDescent="0.25">
      <c r="C65" s="27"/>
    </row>
    <row r="66" spans="3:3" ht="18" x14ac:dyDescent="0.25">
      <c r="C66" s="28"/>
    </row>
    <row r="67" spans="3:3" ht="18" x14ac:dyDescent="0.25">
      <c r="C67" s="28"/>
    </row>
    <row r="68" spans="3:3" ht="18" x14ac:dyDescent="0.25">
      <c r="C68" s="28"/>
    </row>
    <row r="69" spans="3:3" ht="18" x14ac:dyDescent="0.25">
      <c r="C69" s="28"/>
    </row>
    <row r="70" spans="3:3" ht="18" x14ac:dyDescent="0.25">
      <c r="C70" s="28"/>
    </row>
    <row r="71" spans="3:3" ht="18" x14ac:dyDescent="0.25">
      <c r="C71" s="29"/>
    </row>
    <row r="72" spans="3:3" ht="18" x14ac:dyDescent="0.25">
      <c r="C72" s="28"/>
    </row>
    <row r="73" spans="3:3" ht="18" x14ac:dyDescent="0.25">
      <c r="C73" s="28"/>
    </row>
    <row r="74" spans="3:3" ht="18" x14ac:dyDescent="0.25">
      <c r="C74" s="28"/>
    </row>
    <row r="75" spans="3:3" ht="18" x14ac:dyDescent="0.25">
      <c r="C75" s="28"/>
    </row>
    <row r="76" spans="3:3" ht="18" x14ac:dyDescent="0.25">
      <c r="C76" s="28"/>
    </row>
    <row r="77" spans="3:3" ht="18" x14ac:dyDescent="0.25">
      <c r="C77" s="28"/>
    </row>
    <row r="78" spans="3:3" ht="18" x14ac:dyDescent="0.25">
      <c r="C78" s="28"/>
    </row>
    <row r="79" spans="3:3" ht="18" x14ac:dyDescent="0.25">
      <c r="C79" s="27"/>
    </row>
    <row r="80" spans="3:3" ht="18" x14ac:dyDescent="0.25">
      <c r="C80" s="27"/>
    </row>
    <row r="81" spans="3:3" ht="18" x14ac:dyDescent="0.25">
      <c r="C81" s="27"/>
    </row>
    <row r="82" spans="3:3" ht="18" x14ac:dyDescent="0.25">
      <c r="C82" s="27"/>
    </row>
    <row r="83" spans="3:3" ht="18" x14ac:dyDescent="0.25">
      <c r="C83" s="27"/>
    </row>
    <row r="84" spans="3:3" ht="18" x14ac:dyDescent="0.25">
      <c r="C84" s="27"/>
    </row>
    <row r="85" spans="3:3" ht="18" x14ac:dyDescent="0.25">
      <c r="C85" s="30"/>
    </row>
    <row r="86" spans="3:3" ht="18" x14ac:dyDescent="0.25">
      <c r="C86" s="27"/>
    </row>
    <row r="87" spans="3:3" ht="18" x14ac:dyDescent="0.25">
      <c r="C87" s="27"/>
    </row>
    <row r="88" spans="3:3" ht="18.75" thickBot="1" x14ac:dyDescent="0.3">
      <c r="C88" s="31"/>
    </row>
    <row r="89" spans="3:3" ht="18" x14ac:dyDescent="0.25">
      <c r="C89" s="32"/>
    </row>
    <row r="90" spans="3:3" ht="18" x14ac:dyDescent="0.25">
      <c r="C90" s="28"/>
    </row>
    <row r="91" spans="3:3" ht="18" x14ac:dyDescent="0.25">
      <c r="C91" s="28"/>
    </row>
    <row r="92" spans="3:3" ht="18" x14ac:dyDescent="0.25">
      <c r="C92" s="28"/>
    </row>
    <row r="93" spans="3:3" ht="18" x14ac:dyDescent="0.25">
      <c r="C93" s="28"/>
    </row>
    <row r="94" spans="3:3" ht="18.75" thickBot="1" x14ac:dyDescent="0.3">
      <c r="C94" s="33"/>
    </row>
    <row r="99" spans="2:3" x14ac:dyDescent="0.25">
      <c r="B99" t="s">
        <v>150</v>
      </c>
      <c r="C99" t="s">
        <v>178</v>
      </c>
    </row>
    <row r="100" spans="2:3" x14ac:dyDescent="0.25">
      <c r="B100" s="10">
        <v>1167</v>
      </c>
      <c r="C100" s="3" t="s">
        <v>179</v>
      </c>
    </row>
    <row r="101" spans="2:3" ht="30" x14ac:dyDescent="0.25">
      <c r="B101" s="10">
        <v>1131</v>
      </c>
      <c r="C101" s="3" t="s">
        <v>180</v>
      </c>
    </row>
    <row r="102" spans="2:3" x14ac:dyDescent="0.25">
      <c r="B102" s="10">
        <v>1177</v>
      </c>
      <c r="C102" s="3" t="s">
        <v>181</v>
      </c>
    </row>
    <row r="103" spans="2:3" ht="30" x14ac:dyDescent="0.25">
      <c r="B103" s="10">
        <v>1094</v>
      </c>
      <c r="C103" s="3" t="s">
        <v>182</v>
      </c>
    </row>
    <row r="104" spans="2:3" x14ac:dyDescent="0.25">
      <c r="B104" s="10">
        <v>1128</v>
      </c>
      <c r="C104" s="3" t="s">
        <v>183</v>
      </c>
    </row>
    <row r="105" spans="2:3" ht="30" x14ac:dyDescent="0.25">
      <c r="B105" s="10">
        <v>1095</v>
      </c>
      <c r="C105" s="3" t="s">
        <v>184</v>
      </c>
    </row>
    <row r="106" spans="2:3" ht="30" x14ac:dyDescent="0.25">
      <c r="B106" s="10">
        <v>1129</v>
      </c>
      <c r="C106" s="3" t="s">
        <v>185</v>
      </c>
    </row>
    <row r="107" spans="2:3" ht="45" x14ac:dyDescent="0.25">
      <c r="B107" s="10">
        <v>1120</v>
      </c>
      <c r="C107" s="3" t="s">
        <v>186</v>
      </c>
    </row>
    <row r="108" spans="2:3" x14ac:dyDescent="0.25">
      <c r="B108" s="9"/>
    </row>
    <row r="109" spans="2:3" x14ac:dyDescent="0.25">
      <c r="B109" s="9"/>
    </row>
    <row r="117" spans="2:3" x14ac:dyDescent="0.25">
      <c r="B117" t="s">
        <v>187</v>
      </c>
    </row>
    <row r="118" spans="2:3" x14ac:dyDescent="0.25">
      <c r="B118" t="s">
        <v>188</v>
      </c>
      <c r="C118" t="s">
        <v>189</v>
      </c>
    </row>
    <row r="119" spans="2:3" x14ac:dyDescent="0.25">
      <c r="B119" t="s">
        <v>190</v>
      </c>
      <c r="C119" t="s">
        <v>191</v>
      </c>
    </row>
    <row r="120" spans="2:3" x14ac:dyDescent="0.25">
      <c r="B120" t="s">
        <v>192</v>
      </c>
      <c r="C120" t="s">
        <v>193</v>
      </c>
    </row>
    <row r="121" spans="2:3" x14ac:dyDescent="0.25">
      <c r="B121" t="s">
        <v>194</v>
      </c>
      <c r="C121" t="s">
        <v>195</v>
      </c>
    </row>
    <row r="122" spans="2:3" x14ac:dyDescent="0.25">
      <c r="B122" t="s">
        <v>196</v>
      </c>
      <c r="C122" t="s">
        <v>197</v>
      </c>
    </row>
    <row r="123" spans="2:3" x14ac:dyDescent="0.25">
      <c r="B123" t="s">
        <v>198</v>
      </c>
      <c r="C123" t="s">
        <v>199</v>
      </c>
    </row>
    <row r="124" spans="2:3" x14ac:dyDescent="0.25">
      <c r="B124" t="s">
        <v>200</v>
      </c>
      <c r="C124" t="s">
        <v>201</v>
      </c>
    </row>
    <row r="125" spans="2:3" x14ac:dyDescent="0.25">
      <c r="B125" t="s">
        <v>202</v>
      </c>
      <c r="C125" t="s">
        <v>203</v>
      </c>
    </row>
    <row r="126" spans="2:3" x14ac:dyDescent="0.25">
      <c r="B126" t="s">
        <v>204</v>
      </c>
      <c r="C126" t="s">
        <v>205</v>
      </c>
    </row>
    <row r="127" spans="2:3" x14ac:dyDescent="0.25">
      <c r="B127" t="s">
        <v>206</v>
      </c>
      <c r="C127" t="s">
        <v>207</v>
      </c>
    </row>
    <row r="128" spans="2:3" x14ac:dyDescent="0.25">
      <c r="B128" t="s">
        <v>208</v>
      </c>
      <c r="C128" t="s">
        <v>209</v>
      </c>
    </row>
    <row r="129" spans="2:3" x14ac:dyDescent="0.25">
      <c r="B129" t="s">
        <v>210</v>
      </c>
      <c r="C129" t="s">
        <v>211</v>
      </c>
    </row>
    <row r="130" spans="2:3" x14ac:dyDescent="0.25">
      <c r="B130" t="s">
        <v>212</v>
      </c>
      <c r="C130" t="s">
        <v>213</v>
      </c>
    </row>
    <row r="131" spans="2:3" x14ac:dyDescent="0.25">
      <c r="B131" t="s">
        <v>214</v>
      </c>
      <c r="C131" t="s">
        <v>215</v>
      </c>
    </row>
    <row r="132" spans="2:3" x14ac:dyDescent="0.25">
      <c r="B132" t="s">
        <v>216</v>
      </c>
      <c r="C132" t="s">
        <v>217</v>
      </c>
    </row>
    <row r="133" spans="2:3" x14ac:dyDescent="0.25">
      <c r="B133" t="s">
        <v>218</v>
      </c>
      <c r="C133" t="s">
        <v>219</v>
      </c>
    </row>
    <row r="134" spans="2:3" x14ac:dyDescent="0.25">
      <c r="B134" t="s">
        <v>220</v>
      </c>
      <c r="C134" t="s">
        <v>221</v>
      </c>
    </row>
    <row r="135" spans="2:3" x14ac:dyDescent="0.25">
      <c r="B135" t="s">
        <v>222</v>
      </c>
      <c r="C135" t="s">
        <v>223</v>
      </c>
    </row>
    <row r="136" spans="2:3" x14ac:dyDescent="0.25">
      <c r="B136" t="s">
        <v>224</v>
      </c>
      <c r="C136" t="s">
        <v>225</v>
      </c>
    </row>
    <row r="137" spans="2:3" x14ac:dyDescent="0.25">
      <c r="B137" t="s">
        <v>226</v>
      </c>
      <c r="C137" t="s">
        <v>227</v>
      </c>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9.140625" defaultRowHeight="15" x14ac:dyDescent="0.25"/>
  <cols>
    <col min="1" max="256" width="11.425781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18</vt:i4>
      </vt:variant>
    </vt:vector>
  </HeadingPairs>
  <TitlesOfParts>
    <vt:vector size="21" baseType="lpstr">
      <vt:lpstr>PLAN GESTION POR PROCESO</vt:lpstr>
      <vt:lpstr>Hoja2</vt:lpstr>
      <vt:lpstr>Hoja4</vt:lpstr>
      <vt:lpstr>'PLAN GESTION POR PROCESO'!Área_de_impresión</vt:lpstr>
      <vt:lpstr>CODIGO</vt:lpstr>
      <vt:lpstr>CONTRALORIA</vt:lpstr>
      <vt:lpstr>DEPENDENCIA</vt:lpstr>
      <vt:lpstr>FUENTE</vt:lpstr>
      <vt:lpstr>INDICADOR</vt:lpstr>
      <vt:lpstr>LIDERPROCESO</vt:lpstr>
      <vt:lpstr>MEDICION</vt:lpstr>
      <vt:lpstr>MEDICIONFINAL</vt:lpstr>
      <vt:lpstr>META</vt:lpstr>
      <vt:lpstr>META2</vt:lpstr>
      <vt:lpstr>OBJETIVOS</vt:lpstr>
      <vt:lpstr>PMRFINAL</vt:lpstr>
      <vt:lpstr>PRODUCTO</vt:lpstr>
      <vt:lpstr>PROGRAMACION</vt:lpstr>
      <vt:lpstr>proyectos</vt:lpstr>
      <vt:lpstr>RUBROS</vt:lpstr>
      <vt:lpstr>SIG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Jeraldyn Tautiva Guarin</cp:lastModifiedBy>
  <cp:revision/>
  <dcterms:created xsi:type="dcterms:W3CDTF">2016-04-29T15:58:00Z</dcterms:created>
  <dcterms:modified xsi:type="dcterms:W3CDTF">2019-09-09T15:51:01Z</dcterms:modified>
  <cp:category/>
  <cp:contentStatus/>
</cp:coreProperties>
</file>