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02_Comunicacion estrategica/"/>
    </mc:Choice>
  </mc:AlternateContent>
  <xr:revisionPtr revIDLastSave="91" documentId="8_{24847B15-4DCE-4C49-BCD6-43E39A75A700}" xr6:coauthVersionLast="47" xr6:coauthVersionMax="47" xr10:uidLastSave="{DB4C1120-44E5-4EE2-AA34-B5F32D90B6BD}"/>
  <bookViews>
    <workbookView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Tipos">[1]TABLA!$G$2:$G$4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15" i="1" l="1"/>
  <c r="Z14" i="1"/>
  <c r="AJ18" i="1"/>
  <c r="AL18" i="1"/>
  <c r="AE18" i="1"/>
  <c r="AG18" i="1"/>
  <c r="Z18" i="1"/>
  <c r="AB18" i="1" s="1"/>
  <c r="AB19" i="1" s="1"/>
  <c r="U18" i="1"/>
  <c r="W18" i="1" s="1"/>
  <c r="W19" i="1" s="1"/>
  <c r="O18" i="1"/>
  <c r="AQ18" i="1" s="1"/>
  <c r="AJ17" i="1"/>
  <c r="AL17" i="1"/>
  <c r="AL19" i="1"/>
  <c r="AL20" i="1"/>
  <c r="AE17" i="1"/>
  <c r="AG17" i="1"/>
  <c r="Z17" i="1"/>
  <c r="AB17" i="1"/>
  <c r="O17" i="1"/>
  <c r="AO17" i="1"/>
  <c r="AQ17" i="1"/>
  <c r="AJ16" i="1"/>
  <c r="AL16" i="1"/>
  <c r="AE16" i="1"/>
  <c r="AG16" i="1"/>
  <c r="AG19" i="1"/>
  <c r="AG20" i="1" s="1"/>
  <c r="AB16" i="1"/>
  <c r="Z16" i="1"/>
  <c r="U16" i="1"/>
  <c r="O16" i="1"/>
  <c r="AO16" i="1"/>
  <c r="AQ16" i="1"/>
  <c r="AB14" i="1"/>
  <c r="AO13" i="1"/>
  <c r="AQ13" i="1"/>
  <c r="AO14" i="1"/>
  <c r="AQ14" i="1"/>
  <c r="AJ14" i="1"/>
  <c r="AL14" i="1"/>
  <c r="AL15" i="1"/>
  <c r="AJ13" i="1"/>
  <c r="AL13" i="1"/>
  <c r="AE14" i="1"/>
  <c r="AG14" i="1"/>
  <c r="AG15" i="1"/>
  <c r="AG13" i="1"/>
  <c r="W14" i="1"/>
  <c r="AB13" i="1"/>
  <c r="AB15" i="1" s="1"/>
  <c r="W13" i="1"/>
  <c r="W15" i="1"/>
  <c r="AQ19" i="1" l="1"/>
  <c r="AQ20" i="1" s="1"/>
  <c r="W20" i="1"/>
  <c r="AB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2"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2"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<sst xmlns="http://schemas.openxmlformats.org/spreadsheetml/2006/main" count="186" uniqueCount="121">
  <si>
    <r>
      <rPr>
        <b/>
        <sz val="14"/>
        <color indexed="8"/>
        <rFont val="Calibri Light"/>
        <family val="2"/>
      </rPr>
      <t>FORMULACIÓN Y SEGUIMIENTO PLANES DE GESTIÓN NIVEL CENTRAL</t>
    </r>
    <r>
      <rPr>
        <b/>
        <sz val="11"/>
        <color indexed="8"/>
        <rFont val="Calibri Light"/>
        <family val="2"/>
      </rPr>
      <t xml:space="preserve">
PROCESO</t>
    </r>
    <r>
      <rPr>
        <b/>
        <sz val="11"/>
        <rFont val="Calibri Light"/>
        <family val="2"/>
      </rPr>
      <t xml:space="preserve"> </t>
    </r>
    <r>
      <rPr>
        <b/>
        <u/>
        <sz val="11"/>
        <rFont val="Calibri Light"/>
        <family val="2"/>
      </rPr>
      <t>COMUNICACIÓN ESTRATÉGICA</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</si>
  <si>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Versión: 5</t>
    </r>
    <r>
      <rPr>
        <sz val="11"/>
        <color indexed="8"/>
        <rFont val="Calibri Light"/>
        <family val="2"/>
      </rPr>
      <t xml:space="preserve">
</t>
    </r>
    <r>
      <rPr>
        <b/>
        <sz val="11"/>
        <color indexed="8"/>
        <rFont val="Calibri Light"/>
        <family val="2"/>
      </rPr>
      <t xml:space="preserve">Vigencia desde: </t>
    </r>
    <r>
      <rPr>
        <sz val="11"/>
        <color indexed="8"/>
        <rFont val="Calibri Light"/>
        <family val="2"/>
      </rPr>
      <t xml:space="preserve">31 de enero de 2022
</t>
    </r>
    <r>
      <rPr>
        <b/>
        <sz val="11"/>
        <color indexed="8"/>
        <rFont val="Calibri Light"/>
        <family val="2"/>
      </rPr>
      <t xml:space="preserve">Caso HOLA: </t>
    </r>
    <r>
      <rPr>
        <sz val="11"/>
        <color indexed="8"/>
        <rFont val="Calibri Light"/>
        <family val="2"/>
      </rPr>
      <t>222703</t>
    </r>
  </si>
  <si>
    <t>VIGENCIA DE LA PLANEACIÓN 2022</t>
  </si>
  <si>
    <t>DEPENDENCIAS ASOCIADAS</t>
  </si>
  <si>
    <t>Oficina Asesora de Comunicaciones</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</si>
  <si>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</si>
  <si>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</si>
  <si>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</si>
  <si>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</si>
  <si>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</si>
  <si>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223438</t>
    </r>
  </si>
  <si>
    <t>31 de marzo de 2022</t>
  </si>
  <si>
    <t>Se modifica la programación trimestral de la meta transversal No. 2 "Actualizar el 100% los documentos del proceso conforme al plan de trabajo definido", según cronograma remitido por el área responsable, a través de Caso Hola No.238601 . Se anticipa la programación de la meta transversal No. 3 de capacitación en el sistema de gestión, pasando del II trimestre al I trimestre.</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</si>
  <si>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</si>
  <si>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</si>
  <si>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</si>
  <si>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</si>
  <si>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</si>
  <si>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</si>
  <si>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</si>
  <si>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</si>
  <si>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</si>
  <si>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</si>
  <si>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</si>
  <si>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</si>
  <si>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</si>
  <si>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</si>
  <si>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</si>
  <si>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</si>
  <si>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</si>
  <si>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</si>
  <si>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</si>
  <si>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</si>
  <si>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</si>
  <si>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</si>
  <si>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</si>
  <si>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</si>
  <si>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</si>
  <si>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</si>
  <si>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</si>
  <si>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</si>
  <si>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</si>
  <si>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</si>
  <si>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</si>
  <si>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</si>
  <si>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</si>
  <si>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</si>
  <si>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</si>
  <si>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</si>
  <si>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</si>
  <si>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Fomentar la gestión del conocimiento y la innovación para agilizar la comunicación con el ciudadano, la prestación de trámites y servicios, y garantizar la toma de decisiones con base en evidencia.</t>
  </si>
  <si>
    <r>
      <t>Im</t>
    </r>
    <r>
      <rPr>
        <sz val="11"/>
        <rFont val="Calibri Light"/>
        <family val="2"/>
      </rPr>
      <t>plementar al 100%</t>
    </r>
    <r>
      <rPr>
        <sz val="11"/>
        <color indexed="10"/>
        <rFont val="Calibri Light"/>
        <family val="2"/>
      </rPr>
      <t xml:space="preserve"> </t>
    </r>
    <r>
      <rPr>
        <sz val="11"/>
        <color indexed="8"/>
        <rFont val="Calibri Light"/>
        <family val="2"/>
      </rPr>
      <t xml:space="preserve">una estrategia de comunicación externa que permita visibilizar la gestión institucional de las diferentes áreas misionales de la Secretaría Distrital de Gobierno y aumente el nivel de consulta e interacción de la ciudadanía en los diferentes canales institucionales con que cuenta la entidad.  </t>
    </r>
  </si>
  <si>
    <t>Gestión</t>
  </si>
  <si>
    <t xml:space="preserve">Estrategia de Comunicación Externa </t>
  </si>
  <si>
    <t xml:space="preserve">Número de temáticas de comunicación externa implementadas/ número de temáticas de comunicación externa priorizadas para el periodo * 100 </t>
  </si>
  <si>
    <t>Creciente</t>
  </si>
  <si>
    <t>Porcentaje de la estrategia de comunicación externa</t>
  </si>
  <si>
    <t>Eficacia</t>
  </si>
  <si>
    <t>Informe de la estrategia de comunicación externa</t>
  </si>
  <si>
    <t xml:space="preserve">Canales Institucionales externos </t>
  </si>
  <si>
    <t xml:space="preserve">Oficina Asesora de Comunicaciones - Equipo de Comunicación Externa </t>
  </si>
  <si>
    <t xml:space="preserve">Informe en word de la Estrategia de Comunicación Externa y sus temáticas implementadas con los soportes de implementación </t>
  </si>
  <si>
    <t xml:space="preserve">Diseñar e Implementar al 100% una estrategia de comunicación que permita aumentar el nivel de consulta de los canales institucionales internos por parte de los servidores y contratistas de la Secretaría Distrital de Gobierno y que contribuya a mejorar el flujo de la comunicación interna en la organización. </t>
  </si>
  <si>
    <r>
      <t xml:space="preserve">Estrategia de comunicación </t>
    </r>
    <r>
      <rPr>
        <sz val="11"/>
        <rFont val="Calibri Light"/>
        <family val="2"/>
      </rPr>
      <t>interna</t>
    </r>
  </si>
  <si>
    <t xml:space="preserve">Número de temáticas de comunicación interna implementadas/ número de temáticas de comunicación interna priorizadas para el periodo * 100 </t>
  </si>
  <si>
    <t>Porcentaje de la estrategia de comunicación interna</t>
  </si>
  <si>
    <t>Informe de la estrategia de comunicación interna</t>
  </si>
  <si>
    <t xml:space="preserve">Canales Institucionales internos </t>
  </si>
  <si>
    <r>
      <rPr>
        <sz val="11"/>
        <rFont val="Calibri Light"/>
        <family val="2"/>
      </rPr>
      <t xml:space="preserve">Oficina Asesora de Comunicaciones - Equipo de Comunicación interna </t>
    </r>
  </si>
  <si>
    <t>Informe en word de la estrategia de comunicación Interna y sus temáticas implementadas con los soportes de implementación.</t>
  </si>
  <si>
    <t xml:space="preserve">Durante el primer trimestre de la vigencia 2022, la Oficina Asesora de Comunicaciones diseñó y dio inicio a la implementación de la estrategia macro de Comunicación Interna denominada “Somos Gobierno Participativo, Tu Opinión Cuenta”, la cual está enfocada en aumentar el nivel de consulta de los canales institucionales internos por parte de los servidores y contratistas de la Secretaría Distrital de Gobierno y contribuir a mejorar el flujo de la comunicación interna en la organización, tiene como objetivo motivar a los funcionarios, contratistas y colaboradores de la entidad a participar en las diferentes actividades programadas y mejorar las comunicaciones internas. para el primer trimestre de 2022 se trabajaron las siguientes temáticas:                                 Cultura organizacional con enfoque de Gestión del cambio: 
1. Trabajo Inteligente: Difusión de segundo viernes inteligente del año y adecuación del primer piso de la SDG, lo cual hace parte del componente de espacios de la estrategia. 
Cultura organizacional con enfoque de Bienestar y Calidad de Vida: 
2. Gestión Ambiental: Difusión a temas relacionados con las buenas prácticas ambientales y movilidad sostenible. 
Cultura Organizacional con enfoque de Gestión del Talento Humano
3. Implementación de Campañas Internas: continuidad a la campaña #MelaJuegoPorBogotá. 
4. Gobierno Attrae: difusión de la nueva estrategia de Talento Humano
5. Noticias de las Localidades: difusión de noticias de las localidades que contribuyen al mejoramiento de la comunicación organizacional. 
Bienestar Institucional con enfoque de Gestión del Cambio: 
1. Difusión de información de Bienestar Institucional: difusión beneficios laborales por haber sido jurado de votación, clavero o votante.
2. Seguridad y Salud en el Trabajo: difusión de la nueva jornada de vacunación en la SDG. 
3. Espacio Pet Friendly: difusión de información sobre este espacio generado para convertir a la Secretaría de Gobierno en una entidad amigable con los animales. 
Bienestar Institucional con enfoque de Gestión del Talento Humano:  
 4. Celebración de Días Especiales: conmemoración del día Internacional de la Mujer 
Estos temas fueron divulgados a través de la intranet y el correo masivo institucional interno, canal de WhatsApp “Somos Gobierno”, canal privado de Instagram @somosgobierno, a través del cual se comparte información a nivel interno para servidores, contratistas y colaboradores quienes pueden opinar sobre asuntos de la entidad, ser autores de publicaciones, calificar los contenidos y hacer parte de una comunidad virtual exclusiva de la Secretaría Distrital de Gobierno.
A este reporte se adjunta el informe de implementación de la estrategia y sus temáticas en documento word.                     </t>
  </si>
  <si>
    <t xml:space="preserve">Informe en documento word de la estrategia macro de comunicación interna diseñada y sus temáticas implementadas. Documento de presentación de la Estrategia macro de Comunicación Interna en Power Point. </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</si>
  <si>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</si>
  <si>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</si>
  <si>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</si>
  <si>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</si>
  <si>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</si>
  <si>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</si>
  <si>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</si>
  <si>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Constante</t>
  </si>
  <si>
    <t>Porcentaje de buenas prácticas ambientales implementadas</t>
  </si>
  <si>
    <t>No programada</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</si>
  <si>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</si>
  <si>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</si>
  <si>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</si>
  <si>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</si>
  <si>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</si>
  <si>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</si>
  <si>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Número de documentos actualizados del proceso / Número de documentos programados a actualizar en el plan de trabajo *100</t>
  </si>
  <si>
    <t>Suma</t>
  </si>
  <si>
    <t xml:space="preserve">Documentos con actualización en el LMD </t>
  </si>
  <si>
    <t xml:space="preserve">Casos Hola de actualización generados
Listado Maestro de Documentos 
Matiz </t>
  </si>
  <si>
    <t>MATIZ publicacion del Procedimiento formalizado en el MIPG</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</si>
  <si>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</si>
  <si>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</si>
  <si>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</si>
  <si>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</si>
  <si>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</si>
  <si>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</si>
  <si>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</si>
  <si>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</si>
  <si>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</si>
  <si>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</si>
  <si>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</si>
  <si>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</si>
  <si>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</si>
  <si>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</si>
  <si>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</si>
  <si>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</si>
  <si>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</si>
  <si>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</si>
  <si>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</si>
  <si>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</si>
  <si>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</si>
  <si>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29 de abril de 2022</t>
  </si>
  <si>
    <t xml:space="preserve">Durante el primer trimestre de la vigencia 2022, la Oficina Asesora de Comunicaciones diseñó y dio inicio a la implementación de la estrategia macro de Comunicación Externa denominada "Conexión Gobierno", la cual se encuentra enfocada en visibilizar la gestión institucional de las diferentes áreas misionales de la Secretaría Distrital de Gobierno y aumentar el nivel de consulta e interacción de la ciudadanía en los diferentes canales institucionales con que cuenta la entidad. La estrategia tiene como objetivo “conectar con la ciudadanía en los territorios microsegmentando temáticamente nuestras audiencias de interés, estructurando un modelo de comunicación en doble vía que permita una divulgación de la misionalidad de la SDG mucho más cercana a la gente, escuchando sus necesidades y opiniones, y dando a conocer en detalle los beneficios de la gestión para cada localidad, así como el impacto de la acción institucional de cara al bienestar de toda la ciudadanía”. Para el primer trimestre de la vigencia 2022 se trabajaron las siguientes temáticas:                                                                        Estructurales con enfoque de Transparencia: 
•Infraestructura Local: Difusión de información sobre inversión en las localidades
•Bogotá Local: estrategia toma de localidades, en marzo se hizo la toma en Suba
•Deporte Local: difusión de las diferentes acciones que se vienen realizando para la reactivación de los escenarios deportivos comunitarios y barriales para el disfrute de la ciudadanía.
Transversales con enfoque de Transparencia: 
•Recuperación Económica: Difusión de las acciones realizadas a través del programa microempresa local e impulso local, apoyo a microempresarios y la estrategia del Programa Cielo Abierto. 
•Estrategia Tu Bogotá Local: Difusión de información de las localidades para mostrar sus atractivos turísticos, sitios de interés y gastronomía.
Transversales con enfoque de Posicionamiento: 
•Parceros: Difusión de las acciones realizadas en este programa para recuperación de parques y diferentes zonas de la ciudad y para beneficio de los jóvenes vulnerables. 
Transversales con enfoque de visibilidad: 
•Discapacidad: Difusión de acciones realizadas en cumplimiento a la política pública de discapacidad del distrito.  
Transversales con enfoque de Participación: 
•Operativos IVC: Difusión de las acciones realizadas de inspección, vigilancia y control a establecimientos de comercio en las diferentes localidades. En marzo se realizó IVC en Barrios Unidos. 
•Difusión de información proceso electoral 13 de marzo: se dieron a conocer las acciones de la entidad para garantizar las elecciones de 13 de marzo de 2022. 
Estos temas fueron divulgados a través de la página web de la Secretaría Distrital de Gobierno y las cuentas de las redes sociales institucionales. 
A este reporte se adjunta el informe de implementación de la estrategia y sus temáticas en documento word. </t>
  </si>
  <si>
    <t xml:space="preserve">Informe en documento word de la estrategia macro de comunicación externa diseñada y sus temáticas implementadas. Documento de presentación de la Estrategia macro de Comunicación Externa en Power Point. 
Informes complementarios de alcances en las redes sociales. </t>
  </si>
  <si>
    <t>No programada para el I trimestre de 2022</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</si>
  <si>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</si>
  <si>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</si>
  <si>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Para el primer trimestre de la vigencia 2022, el proceso alcanzó un nivel de desempeño del 100% de acuerdo con lo programado, y del 15,33%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</si>
</sst>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indexed="8"/>
      <name val="Calibri Light"/>
      <family val="2"/>
    </font>
    <font>
      <b/>
      <sz val="11"/>
      <color indexed="8"/>
      <name val="Calibri Light"/>
      <family val="2"/>
    </font>
    <font>
      <b/>
      <sz val="14"/>
      <color indexed="8"/>
      <name val="Calibri Light"/>
      <family val="2"/>
    </font>
    <font>
      <b/>
      <sz val="9"/>
      <color indexed="81"/>
      <name val="Tahoma"/>
      <family val="2"/>
    </font>
    <font>
      <sz val="10"/>
      <name val="Arial"/>
      <family val="2"/>
    </font>
    <font>
      <b/>
      <sz val="11"/>
      <name val="Calibri Light"/>
      <family val="2"/>
    </font>
    <font>
      <b/>
      <u/>
      <sz val="11"/>
      <name val="Calibri Light"/>
      <family val="2"/>
    </font>
    <font>
      <sz val="11"/>
      <name val="Calibri Light"/>
      <family val="2"/>
    </font>
    <font>
      <sz val="11"/>
      <color indexed="10"/>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color rgb="FF0070C0"/>
      <name val="Calibri Light"/>
      <family val="2"/>
      <scheme val="major"/>
    </font>
    <font>
      <sz val="12"/>
      <color theme="1"/>
      <name val="Calibri Light"/>
      <family val="2"/>
      <scheme val="major"/>
    </font>
    <font>
      <b/>
      <sz val="12"/>
      <color rgb="FF0070C0"/>
      <name val="Calibri Light"/>
      <family val="2"/>
      <scheme val="major"/>
    </font>
    <font>
      <b/>
      <sz val="12"/>
      <color theme="1"/>
      <name val="Calibri Light"/>
      <family val="2"/>
      <scheme val="major"/>
    </font>
    <font>
      <sz val="9"/>
      <color rgb="FF323130"/>
      <name val="Segoe UI"/>
      <family val="2"/>
    </font>
    <font>
      <sz val="11"/>
      <name val="Calibri Light"/>
      <family val="2"/>
      <scheme val="major"/>
    </font>
    <font>
      <b/>
      <sz val="11"/>
      <name val="Calibri Light"/>
      <family val="2"/>
      <scheme val="major"/>
    </font>
    <font>
      <sz val="12"/>
      <name val="Calibri Light"/>
      <family val="2"/>
      <scheme val="major"/>
    </font>
    <font>
      <b/>
      <sz val="12"/>
      <name val="Calibri Light"/>
      <family val="2"/>
      <scheme val="major"/>
    </font>
    <font>
      <sz val="11"/>
      <color theme="1"/>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5" fillId="0" borderId="0"/>
    <xf numFmtId="9" fontId="10" fillId="0" borderId="0" applyFont="0" applyFill="0" applyBorder="0" applyAlignment="0" applyProtection="0"/>
  </cellStyleXfs>
  <cellXfs count="99">
    <xf numFmtId="0" fontId="0" fillId="0" borderId="0" xfId="0"/>
    <xf numFmtId="0" fontId="11" fillId="0" borderId="0" xfId="0" applyFont="1" applyAlignment="1">
      <alignment wrapText="1"/>
    </xf>
    <xf numFmtId="0" fontId="12" fillId="2" borderId="1" xfId="0" applyFont="1" applyFill="1" applyBorder="1" applyAlignment="1">
      <alignment wrapText="1"/>
    </xf>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1" fillId="0" borderId="1" xfId="0" applyFont="1" applyBorder="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top" wrapText="1"/>
    </xf>
    <xf numFmtId="0" fontId="13" fillId="0" borderId="1" xfId="0" applyFont="1" applyBorder="1" applyAlignment="1">
      <alignment horizontal="left" vertical="top" wrapText="1"/>
    </xf>
    <xf numFmtId="0" fontId="14" fillId="0" borderId="0" xfId="0" applyFont="1" applyAlignment="1">
      <alignment wrapText="1"/>
    </xf>
    <xf numFmtId="0" fontId="14" fillId="2" borderId="1" xfId="0" applyFont="1" applyFill="1" applyBorder="1" applyAlignment="1">
      <alignment wrapText="1"/>
    </xf>
    <xf numFmtId="0" fontId="15" fillId="2" borderId="1" xfId="0" applyFont="1" applyFill="1" applyBorder="1" applyAlignment="1">
      <alignment wrapText="1"/>
    </xf>
    <xf numFmtId="9" fontId="15" fillId="2" borderId="1" xfId="0" applyNumberFormat="1" applyFont="1" applyFill="1" applyBorder="1" applyAlignment="1">
      <alignment wrapText="1"/>
    </xf>
    <xf numFmtId="0" fontId="11" fillId="0" borderId="1" xfId="0" applyFont="1" applyBorder="1" applyAlignment="1">
      <alignment horizontal="right" vertical="top" wrapText="1"/>
    </xf>
    <xf numFmtId="0" fontId="12" fillId="8" borderId="1" xfId="0" applyFont="1" applyFill="1" applyBorder="1" applyAlignment="1">
      <alignment horizontal="center" vertical="center" wrapText="1"/>
    </xf>
    <xf numFmtId="0" fontId="17" fillId="0" borderId="0" xfId="0" applyFont="1"/>
    <xf numFmtId="0" fontId="0" fillId="2" borderId="1" xfId="0" applyFill="1" applyBorder="1" applyAlignment="1">
      <alignment horizontal="center" vertical="center" wrapText="1"/>
    </xf>
    <xf numFmtId="0" fontId="0" fillId="2" borderId="1" xfId="0" applyFill="1" applyBorder="1"/>
    <xf numFmtId="0" fontId="0" fillId="0" borderId="1" xfId="0" applyBorder="1"/>
    <xf numFmtId="0" fontId="11" fillId="0" borderId="1" xfId="0" applyFont="1" applyBorder="1" applyAlignment="1">
      <alignment horizontal="center" vertical="center" wrapText="1"/>
    </xf>
    <xf numFmtId="0" fontId="16" fillId="2" borderId="1" xfId="0" applyFont="1" applyFill="1" applyBorder="1" applyAlignment="1">
      <alignment wrapText="1"/>
    </xf>
    <xf numFmtId="1" fontId="11" fillId="0" borderId="1" xfId="0" applyNumberFormat="1" applyFont="1" applyBorder="1" applyAlignment="1">
      <alignment horizontal="right" vertical="top" wrapText="1"/>
    </xf>
    <xf numFmtId="9" fontId="11" fillId="0" borderId="1" xfId="2" applyFont="1" applyBorder="1" applyAlignment="1">
      <alignment horizontal="center" vertical="top" wrapText="1"/>
    </xf>
    <xf numFmtId="0" fontId="11" fillId="0" borderId="1" xfId="0" applyFont="1" applyBorder="1" applyAlignment="1">
      <alignment horizontal="center" vertical="top" wrapText="1"/>
    </xf>
    <xf numFmtId="0" fontId="18" fillId="0" borderId="1" xfId="0" applyFont="1" applyBorder="1" applyAlignment="1">
      <alignment horizontal="left" vertical="top" wrapText="1"/>
    </xf>
    <xf numFmtId="9" fontId="18" fillId="0" borderId="1" xfId="0" applyNumberFormat="1" applyFont="1" applyBorder="1" applyAlignment="1">
      <alignment horizontal="left" vertical="top" wrapText="1"/>
    </xf>
    <xf numFmtId="9" fontId="18" fillId="0" borderId="1" xfId="0" applyNumberFormat="1" applyFont="1" applyBorder="1" applyAlignment="1">
      <alignment horizontal="center" vertical="top" wrapText="1"/>
    </xf>
    <xf numFmtId="0" fontId="19" fillId="0" borderId="1" xfId="0" applyFont="1" applyBorder="1" applyAlignment="1">
      <alignment horizontal="center" vertical="top" wrapText="1"/>
    </xf>
    <xf numFmtId="0" fontId="8" fillId="0" borderId="1" xfId="0" applyFont="1" applyBorder="1" applyAlignment="1">
      <alignment horizontal="left" vertical="top" wrapText="1"/>
    </xf>
    <xf numFmtId="0" fontId="12" fillId="0" borderId="0" xfId="0" applyFont="1" applyAlignment="1">
      <alignment vertical="center" wrapText="1"/>
    </xf>
    <xf numFmtId="0" fontId="20" fillId="2" borderId="1" xfId="0" applyFont="1" applyFill="1" applyBorder="1" applyAlignment="1">
      <alignment wrapText="1"/>
    </xf>
    <xf numFmtId="0" fontId="21" fillId="2" borderId="1" xfId="0" applyFont="1" applyFill="1" applyBorder="1"/>
    <xf numFmtId="9" fontId="21" fillId="2" borderId="1" xfId="2" applyFont="1" applyFill="1" applyBorder="1" applyAlignment="1">
      <alignment wrapText="1"/>
    </xf>
    <xf numFmtId="0" fontId="20" fillId="0" borderId="0" xfId="0" applyFont="1" applyAlignment="1">
      <alignment wrapText="1"/>
    </xf>
    <xf numFmtId="0" fontId="13" fillId="0" borderId="2" xfId="0" applyFont="1" applyBorder="1" applyAlignment="1" applyProtection="1">
      <alignment horizontal="center" vertical="center" wrapText="1"/>
      <protection hidden="1"/>
    </xf>
    <xf numFmtId="0" fontId="13" fillId="0" borderId="2" xfId="0" applyFont="1" applyBorder="1" applyAlignment="1" applyProtection="1">
      <alignment horizontal="left" vertical="center" wrapText="1"/>
      <protection hidden="1"/>
    </xf>
    <xf numFmtId="0" fontId="13" fillId="9" borderId="2" xfId="0" applyFont="1" applyFill="1" applyBorder="1" applyAlignment="1" applyProtection="1">
      <alignment horizontal="left" vertical="center" wrapText="1"/>
      <protection hidden="1"/>
    </xf>
    <xf numFmtId="9" fontId="13" fillId="9" borderId="1" xfId="0" applyNumberFormat="1" applyFont="1" applyFill="1" applyBorder="1" applyAlignment="1" applyProtection="1">
      <alignment horizontal="center" vertical="center" wrapText="1"/>
      <protection hidden="1"/>
    </xf>
    <xf numFmtId="0" fontId="13" fillId="0" borderId="1" xfId="0" applyFont="1" applyBorder="1" applyAlignment="1" applyProtection="1">
      <alignment horizontal="left" vertical="center" wrapText="1"/>
      <protection hidden="1"/>
    </xf>
    <xf numFmtId="0" fontId="13" fillId="0" borderId="3" xfId="0" applyFont="1" applyBorder="1" applyAlignment="1" applyProtection="1">
      <alignment horizontal="left" vertical="center" wrapText="1"/>
      <protection hidden="1"/>
    </xf>
    <xf numFmtId="9" fontId="13" fillId="0" borderId="1" xfId="2" applyFont="1" applyBorder="1" applyAlignment="1">
      <alignment horizontal="center" vertical="top" wrapText="1"/>
    </xf>
    <xf numFmtId="9" fontId="13" fillId="0" borderId="1" xfId="2" applyFont="1" applyBorder="1" applyAlignment="1">
      <alignment horizontal="right" vertical="top" wrapText="1"/>
    </xf>
    <xf numFmtId="0" fontId="13" fillId="0" borderId="0" xfId="0" applyFont="1" applyAlignment="1">
      <alignment wrapText="1"/>
    </xf>
    <xf numFmtId="0" fontId="13" fillId="0" borderId="1" xfId="0" applyFont="1" applyBorder="1" applyAlignment="1" applyProtection="1">
      <alignment horizontal="center" vertical="center" wrapText="1"/>
      <protection hidden="1"/>
    </xf>
    <xf numFmtId="0" fontId="13" fillId="9" borderId="1" xfId="0" applyFont="1" applyFill="1" applyBorder="1" applyAlignment="1" applyProtection="1">
      <alignment horizontal="left" vertical="center" wrapText="1"/>
      <protection hidden="1"/>
    </xf>
    <xf numFmtId="9" fontId="13" fillId="9" borderId="1" xfId="2" applyFont="1" applyFill="1" applyBorder="1" applyAlignment="1" applyProtection="1">
      <alignment horizontal="center" vertical="center" wrapText="1"/>
      <protection hidden="1"/>
    </xf>
    <xf numFmtId="0" fontId="13" fillId="0" borderId="4" xfId="0" applyFont="1" applyBorder="1" applyAlignment="1" applyProtection="1">
      <alignment horizontal="left" vertical="center" wrapText="1"/>
      <protection hidden="1"/>
    </xf>
    <xf numFmtId="0" fontId="14" fillId="8" borderId="1" xfId="0" applyFont="1" applyFill="1" applyBorder="1" applyAlignment="1">
      <alignment wrapText="1"/>
    </xf>
    <xf numFmtId="0" fontId="16" fillId="8" borderId="1" xfId="0" applyFont="1" applyFill="1" applyBorder="1" applyAlignment="1">
      <alignment wrapText="1"/>
    </xf>
    <xf numFmtId="9" fontId="14" fillId="8" borderId="1" xfId="2" applyFont="1" applyFill="1" applyBorder="1" applyAlignment="1">
      <alignment wrapText="1"/>
    </xf>
    <xf numFmtId="9" fontId="16" fillId="8" borderId="1" xfId="0" applyNumberFormat="1" applyFont="1" applyFill="1" applyBorder="1" applyAlignment="1">
      <alignment wrapText="1"/>
    </xf>
    <xf numFmtId="0" fontId="12" fillId="2" borderId="1" xfId="0" applyFont="1" applyFill="1" applyBorder="1" applyAlignment="1">
      <alignment horizontal="center" wrapText="1"/>
    </xf>
    <xf numFmtId="0" fontId="12" fillId="3" borderId="1" xfId="0"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vertical="center" wrapText="1"/>
    </xf>
    <xf numFmtId="9" fontId="11" fillId="0" borderId="1" xfId="0" applyNumberFormat="1" applyFont="1" applyBorder="1" applyAlignment="1">
      <alignment horizontal="center" vertical="top" wrapText="1"/>
    </xf>
    <xf numFmtId="9" fontId="21" fillId="2" borderId="1" xfId="2" applyFont="1" applyFill="1" applyBorder="1" applyAlignment="1">
      <alignment horizontal="center" wrapText="1"/>
    </xf>
    <xf numFmtId="1" fontId="13" fillId="0" borderId="1" xfId="0" applyNumberFormat="1" applyFont="1" applyBorder="1" applyAlignment="1">
      <alignment horizontal="center" vertical="top" wrapText="1"/>
    </xf>
    <xf numFmtId="0" fontId="13" fillId="0" borderId="1" xfId="0" applyFont="1" applyBorder="1" applyAlignment="1">
      <alignment horizontal="center" vertical="top" wrapText="1"/>
    </xf>
    <xf numFmtId="9" fontId="15" fillId="2" borderId="1" xfId="0" applyNumberFormat="1" applyFont="1" applyFill="1" applyBorder="1" applyAlignment="1">
      <alignment horizontal="center" wrapText="1"/>
    </xf>
    <xf numFmtId="0" fontId="16" fillId="2" borderId="1" xfId="0" applyFont="1" applyFill="1" applyBorder="1" applyAlignment="1">
      <alignment horizontal="center" wrapText="1"/>
    </xf>
    <xf numFmtId="9" fontId="14" fillId="8" borderId="1" xfId="2" applyFont="1" applyFill="1" applyBorder="1" applyAlignment="1">
      <alignment horizontal="center" wrapText="1"/>
    </xf>
    <xf numFmtId="9" fontId="16" fillId="8" borderId="1" xfId="0" applyNumberFormat="1" applyFont="1" applyFill="1" applyBorder="1" applyAlignment="1">
      <alignment horizontal="center" wrapText="1"/>
    </xf>
    <xf numFmtId="10" fontId="21" fillId="2" borderId="1" xfId="2" applyNumberFormat="1" applyFont="1" applyFill="1" applyBorder="1" applyAlignment="1">
      <alignment horizontal="center" wrapText="1"/>
    </xf>
    <xf numFmtId="10" fontId="16" fillId="2" borderId="1" xfId="2" applyNumberFormat="1" applyFont="1" applyFill="1" applyBorder="1" applyAlignment="1">
      <alignment horizontal="center" wrapText="1"/>
    </xf>
    <xf numFmtId="10" fontId="16" fillId="8" borderId="1" xfId="2" applyNumberFormat="1" applyFont="1" applyFill="1" applyBorder="1" applyAlignment="1">
      <alignment horizont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2" fillId="0" borderId="1" xfId="0" applyFont="1" applyBorder="1" applyAlignment="1">
      <alignment horizontal="left" vertical="top" wrapText="1"/>
    </xf>
    <xf numFmtId="0" fontId="11" fillId="0" borderId="1" xfId="0" applyFont="1" applyBorder="1" applyAlignment="1">
      <alignment horizontal="left" vertical="top" wrapText="1"/>
    </xf>
    <xf numFmtId="0" fontId="19" fillId="0" borderId="7" xfId="0" applyFont="1" applyBorder="1" applyAlignment="1">
      <alignment horizontal="left" vertical="center" wrapText="1"/>
    </xf>
    <xf numFmtId="0" fontId="19" fillId="0" borderId="10" xfId="0" applyFont="1" applyBorder="1" applyAlignment="1">
      <alignment horizontal="left" vertical="center" wrapText="1"/>
    </xf>
    <xf numFmtId="0" fontId="19" fillId="0" borderId="9" xfId="0" applyFont="1" applyBorder="1" applyAlignment="1">
      <alignment horizontal="left" vertical="center" wrapText="1"/>
    </xf>
    <xf numFmtId="0" fontId="12" fillId="8" borderId="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0"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7" borderId="4"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2" borderId="1" xfId="0" applyFont="1" applyFill="1" applyBorder="1" applyAlignment="1">
      <alignment horizontal="center" wrapText="1"/>
    </xf>
    <xf numFmtId="0" fontId="11" fillId="0" borderId="1" xfId="0" applyFont="1" applyBorder="1" applyAlignment="1">
      <alignment horizontal="justify"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2</xdr:col>
      <xdr:colOff>257175</xdr:colOff>
      <xdr:row>0</xdr:row>
      <xdr:rowOff>809625</xdr:rowOff>
    </xdr:to>
    <xdr:pic>
      <xdr:nvPicPr>
        <xdr:cNvPr id="1125" name="Imagen 1">
          <a:extLst>
            <a:ext uri="{FF2B5EF4-FFF2-40B4-BE49-F238E27FC236}">
              <a16:creationId xmlns:a16="http://schemas.microsoft.com/office/drawing/2014/main" id="{E40B8DF5-61EA-44E3-8A53-DC5325600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0"/>
  <sheetViews>
    <sheetView tabSelected="1" zoomScale="85" zoomScaleNormal="85" workbookViewId="0">
      <selection activeCell="E8" sqref="E8"/>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7" style="1" customWidth="1"/>
    <col min="7" max="7" width="23.5703125" style="1" customWidth="1"/>
    <col min="8" max="8" width="8.140625"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57" customWidth="1"/>
    <col min="22" max="23" width="16.5703125" style="57" customWidth="1"/>
    <col min="24" max="24" width="66.42578125" style="1" customWidth="1"/>
    <col min="25" max="25" width="28" style="1" customWidth="1"/>
    <col min="26" max="28" width="16.5703125" style="1" hidden="1" customWidth="1"/>
    <col min="29" max="29" width="39.28515625" style="1" hidden="1" customWidth="1"/>
    <col min="30" max="30" width="22.85546875" style="1" hidden="1" customWidth="1"/>
    <col min="31" max="31" width="21.28515625" style="1" hidden="1" customWidth="1"/>
    <col min="32" max="33" width="16.5703125" style="1" hidden="1" customWidth="1"/>
    <col min="34" max="34" width="40.42578125" style="1" hidden="1" customWidth="1"/>
    <col min="35" max="35" width="21.42578125" style="1" hidden="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57" customWidth="1"/>
    <col min="42" max="42" width="16.5703125" style="57" customWidth="1"/>
    <col min="43" max="43" width="21.5703125" style="57" customWidth="1"/>
    <col min="44" max="44" width="40.7109375" style="1" customWidth="1"/>
    <col min="45" max="16384" width="10.85546875" style="1"/>
  </cols>
  <sheetData>
    <row r="1" spans="1:44" ht="70.5" customHeight="1" x14ac:dyDescent="0.25">
      <c r="A1" s="77" t="s">
        <v>0</v>
      </c>
      <c r="B1" s="78"/>
      <c r="C1" s="78"/>
      <c r="D1" s="78"/>
      <c r="E1" s="78"/>
      <c r="F1" s="78"/>
      <c r="G1" s="78"/>
      <c r="H1" s="78"/>
      <c r="I1" s="78"/>
      <c r="J1" s="78"/>
      <c r="K1" s="79" t="s">
        <v>1</v>
      </c>
      <c r="L1" s="80"/>
      <c r="M1" s="80"/>
      <c r="N1" s="80"/>
      <c r="O1" s="80"/>
    </row>
    <row r="2" spans="1:44" s="10" customFormat="1" ht="23.45" customHeight="1" x14ac:dyDescent="0.25">
      <c r="A2" s="88" t="s">
        <v>2</v>
      </c>
      <c r="B2" s="89"/>
      <c r="C2" s="89"/>
      <c r="D2" s="89"/>
      <c r="E2" s="89"/>
      <c r="F2" s="89"/>
      <c r="G2" s="89"/>
      <c r="H2" s="89"/>
      <c r="I2" s="89"/>
      <c r="J2" s="89"/>
      <c r="K2" s="33"/>
      <c r="L2" s="33"/>
      <c r="M2" s="33"/>
      <c r="N2" s="33"/>
      <c r="O2" s="33"/>
      <c r="U2" s="58"/>
      <c r="V2" s="58"/>
      <c r="W2" s="58"/>
      <c r="AO2" s="58"/>
      <c r="AP2" s="58"/>
      <c r="AQ2" s="58"/>
    </row>
    <row r="3" spans="1:44" x14ac:dyDescent="0.25">
      <c r="D3" s="19"/>
    </row>
    <row r="4" spans="1:44" ht="29.1" customHeight="1" x14ac:dyDescent="0.25">
      <c r="A4" s="70" t="s">
        <v>3</v>
      </c>
      <c r="B4" s="71"/>
      <c r="C4" s="72"/>
      <c r="D4" s="81" t="s">
        <v>4</v>
      </c>
      <c r="E4" s="76" t="s">
        <v>5</v>
      </c>
      <c r="F4" s="76"/>
      <c r="G4" s="76"/>
      <c r="H4" s="76"/>
      <c r="I4" s="76"/>
      <c r="J4" s="76"/>
    </row>
    <row r="5" spans="1:44" x14ac:dyDescent="0.25">
      <c r="A5" s="85"/>
      <c r="B5" s="86"/>
      <c r="C5" s="87"/>
      <c r="D5" s="82"/>
      <c r="E5" s="2" t="s">
        <v>6</v>
      </c>
      <c r="F5" s="55" t="s">
        <v>7</v>
      </c>
      <c r="G5" s="94" t="s">
        <v>8</v>
      </c>
      <c r="H5" s="94"/>
      <c r="I5" s="94"/>
      <c r="J5" s="94"/>
    </row>
    <row r="6" spans="1:44" x14ac:dyDescent="0.25">
      <c r="A6" s="85"/>
      <c r="B6" s="86"/>
      <c r="C6" s="87"/>
      <c r="D6" s="82"/>
      <c r="E6" s="23">
        <v>1</v>
      </c>
      <c r="F6" s="23" t="s">
        <v>9</v>
      </c>
      <c r="G6" s="95" t="s">
        <v>10</v>
      </c>
      <c r="H6" s="95"/>
      <c r="I6" s="95"/>
      <c r="J6" s="95"/>
    </row>
    <row r="7" spans="1:44" ht="93.75" customHeight="1" x14ac:dyDescent="0.25">
      <c r="A7" s="85"/>
      <c r="B7" s="86"/>
      <c r="C7" s="87"/>
      <c r="D7" s="82"/>
      <c r="E7" s="23">
        <v>2</v>
      </c>
      <c r="F7" s="23" t="s">
        <v>11</v>
      </c>
      <c r="G7" s="95" t="s">
        <v>12</v>
      </c>
      <c r="H7" s="95"/>
      <c r="I7" s="95"/>
      <c r="J7" s="95"/>
    </row>
    <row r="8" spans="1:44" ht="48" customHeight="1" x14ac:dyDescent="0.25">
      <c r="A8" s="73"/>
      <c r="B8" s="74"/>
      <c r="C8" s="75"/>
      <c r="D8" s="83"/>
      <c r="E8" s="23">
        <v>3</v>
      </c>
      <c r="F8" s="23" t="s">
        <v>114</v>
      </c>
      <c r="G8" s="95" t="s">
        <v>120</v>
      </c>
      <c r="H8" s="95"/>
      <c r="I8" s="95"/>
      <c r="J8" s="95"/>
    </row>
    <row r="10" spans="1:44" s="10" customFormat="1" ht="22.5" customHeight="1" x14ac:dyDescent="0.25">
      <c r="A10" s="76" t="s">
        <v>13</v>
      </c>
      <c r="B10" s="76"/>
      <c r="C10" s="70" t="s">
        <v>14</v>
      </c>
      <c r="D10" s="71"/>
      <c r="E10" s="72"/>
      <c r="F10" s="84" t="s">
        <v>15</v>
      </c>
      <c r="G10" s="84"/>
      <c r="H10" s="84"/>
      <c r="I10" s="84"/>
      <c r="J10" s="84"/>
      <c r="K10" s="84"/>
      <c r="L10" s="84"/>
      <c r="M10" s="84"/>
      <c r="N10" s="84"/>
      <c r="O10" s="84"/>
      <c r="P10" s="84"/>
      <c r="Q10" s="70" t="s">
        <v>16</v>
      </c>
      <c r="R10" s="71"/>
      <c r="S10" s="71"/>
      <c r="T10" s="72"/>
      <c r="U10" s="93" t="s">
        <v>17</v>
      </c>
      <c r="V10" s="93"/>
      <c r="W10" s="93"/>
      <c r="X10" s="93"/>
      <c r="Y10" s="93"/>
      <c r="Z10" s="96" t="s">
        <v>17</v>
      </c>
      <c r="AA10" s="96"/>
      <c r="AB10" s="96"/>
      <c r="AC10" s="96"/>
      <c r="AD10" s="96"/>
      <c r="AE10" s="97" t="s">
        <v>17</v>
      </c>
      <c r="AF10" s="97"/>
      <c r="AG10" s="97"/>
      <c r="AH10" s="97"/>
      <c r="AI10" s="97"/>
      <c r="AJ10" s="98" t="s">
        <v>17</v>
      </c>
      <c r="AK10" s="98"/>
      <c r="AL10" s="98"/>
      <c r="AM10" s="98"/>
      <c r="AN10" s="98"/>
      <c r="AO10" s="90" t="s">
        <v>18</v>
      </c>
      <c r="AP10" s="91"/>
      <c r="AQ10" s="91"/>
      <c r="AR10" s="92"/>
    </row>
    <row r="11" spans="1:44" ht="14.45" customHeight="1" x14ac:dyDescent="0.25">
      <c r="A11" s="76"/>
      <c r="B11" s="76"/>
      <c r="C11" s="73"/>
      <c r="D11" s="74"/>
      <c r="E11" s="75"/>
      <c r="F11" s="84"/>
      <c r="G11" s="84"/>
      <c r="H11" s="84"/>
      <c r="I11" s="84"/>
      <c r="J11" s="84"/>
      <c r="K11" s="84"/>
      <c r="L11" s="84"/>
      <c r="M11" s="84"/>
      <c r="N11" s="84"/>
      <c r="O11" s="84"/>
      <c r="P11" s="84"/>
      <c r="Q11" s="73"/>
      <c r="R11" s="74"/>
      <c r="S11" s="74"/>
      <c r="T11" s="75"/>
      <c r="U11" s="93" t="s">
        <v>19</v>
      </c>
      <c r="V11" s="93"/>
      <c r="W11" s="93"/>
      <c r="X11" s="93"/>
      <c r="Y11" s="93"/>
      <c r="Z11" s="96" t="s">
        <v>20</v>
      </c>
      <c r="AA11" s="96"/>
      <c r="AB11" s="96"/>
      <c r="AC11" s="96"/>
      <c r="AD11" s="96"/>
      <c r="AE11" s="97" t="s">
        <v>21</v>
      </c>
      <c r="AF11" s="97"/>
      <c r="AG11" s="97"/>
      <c r="AH11" s="97"/>
      <c r="AI11" s="97"/>
      <c r="AJ11" s="98" t="s">
        <v>22</v>
      </c>
      <c r="AK11" s="98"/>
      <c r="AL11" s="98"/>
      <c r="AM11" s="98"/>
      <c r="AN11" s="98"/>
      <c r="AO11" s="90" t="s">
        <v>23</v>
      </c>
      <c r="AP11" s="91"/>
      <c r="AQ11" s="91"/>
      <c r="AR11" s="92"/>
    </row>
    <row r="12" spans="1:44" ht="60" x14ac:dyDescent="0.25">
      <c r="A12" s="3" t="s">
        <v>24</v>
      </c>
      <c r="B12" s="3" t="s">
        <v>25</v>
      </c>
      <c r="C12" s="3" t="s">
        <v>26</v>
      </c>
      <c r="D12" s="3" t="s">
        <v>27</v>
      </c>
      <c r="E12" s="3" t="s">
        <v>28</v>
      </c>
      <c r="F12" s="18" t="s">
        <v>29</v>
      </c>
      <c r="G12" s="18" t="s">
        <v>30</v>
      </c>
      <c r="H12" s="18" t="s">
        <v>31</v>
      </c>
      <c r="I12" s="18" t="s">
        <v>32</v>
      </c>
      <c r="J12" s="18" t="s">
        <v>33</v>
      </c>
      <c r="K12" s="18" t="s">
        <v>34</v>
      </c>
      <c r="L12" s="18" t="s">
        <v>35</v>
      </c>
      <c r="M12" s="18" t="s">
        <v>36</v>
      </c>
      <c r="N12" s="18" t="s">
        <v>37</v>
      </c>
      <c r="O12" s="18" t="s">
        <v>38</v>
      </c>
      <c r="P12" s="18" t="s">
        <v>39</v>
      </c>
      <c r="Q12" s="3" t="s">
        <v>40</v>
      </c>
      <c r="R12" s="3" t="s">
        <v>41</v>
      </c>
      <c r="S12" s="3" t="s">
        <v>42</v>
      </c>
      <c r="T12" s="3" t="s">
        <v>43</v>
      </c>
      <c r="U12" s="56" t="s">
        <v>44</v>
      </c>
      <c r="V12" s="56" t="s">
        <v>45</v>
      </c>
      <c r="W12" s="56" t="s">
        <v>46</v>
      </c>
      <c r="X12" s="4" t="s">
        <v>47</v>
      </c>
      <c r="Y12" s="4" t="s">
        <v>48</v>
      </c>
      <c r="Z12" s="5" t="s">
        <v>44</v>
      </c>
      <c r="AA12" s="5" t="s">
        <v>45</v>
      </c>
      <c r="AB12" s="5" t="s">
        <v>46</v>
      </c>
      <c r="AC12" s="5" t="s">
        <v>47</v>
      </c>
      <c r="AD12" s="5" t="s">
        <v>48</v>
      </c>
      <c r="AE12" s="6" t="s">
        <v>44</v>
      </c>
      <c r="AF12" s="6" t="s">
        <v>45</v>
      </c>
      <c r="AG12" s="6" t="s">
        <v>46</v>
      </c>
      <c r="AH12" s="6" t="s">
        <v>47</v>
      </c>
      <c r="AI12" s="6" t="s">
        <v>48</v>
      </c>
      <c r="AJ12" s="7" t="s">
        <v>44</v>
      </c>
      <c r="AK12" s="7" t="s">
        <v>45</v>
      </c>
      <c r="AL12" s="7" t="s">
        <v>46</v>
      </c>
      <c r="AM12" s="7" t="s">
        <v>47</v>
      </c>
      <c r="AN12" s="7" t="s">
        <v>48</v>
      </c>
      <c r="AO12" s="8" t="s">
        <v>44</v>
      </c>
      <c r="AP12" s="8" t="s">
        <v>45</v>
      </c>
      <c r="AQ12" s="8" t="s">
        <v>46</v>
      </c>
      <c r="AR12" s="8" t="s">
        <v>49</v>
      </c>
    </row>
    <row r="13" spans="1:44" s="11" customFormat="1" ht="409.5" x14ac:dyDescent="0.25">
      <c r="A13" s="31">
        <v>1</v>
      </c>
      <c r="B13" s="9" t="s">
        <v>50</v>
      </c>
      <c r="C13" s="27">
        <v>1</v>
      </c>
      <c r="D13" s="9" t="s">
        <v>51</v>
      </c>
      <c r="E13" s="28" t="s">
        <v>52</v>
      </c>
      <c r="F13" s="9" t="s">
        <v>53</v>
      </c>
      <c r="G13" s="28" t="s">
        <v>54</v>
      </c>
      <c r="H13" s="29">
        <v>1</v>
      </c>
      <c r="I13" s="28" t="s">
        <v>55</v>
      </c>
      <c r="J13" s="28" t="s">
        <v>56</v>
      </c>
      <c r="K13" s="30">
        <v>0.15</v>
      </c>
      <c r="L13" s="30">
        <v>0.2</v>
      </c>
      <c r="M13" s="30">
        <v>0.3</v>
      </c>
      <c r="N13" s="30">
        <v>0.35</v>
      </c>
      <c r="O13" s="30">
        <v>1</v>
      </c>
      <c r="P13" s="9" t="s">
        <v>57</v>
      </c>
      <c r="Q13" s="9" t="s">
        <v>58</v>
      </c>
      <c r="R13" s="9" t="s">
        <v>59</v>
      </c>
      <c r="S13" s="32" t="s">
        <v>60</v>
      </c>
      <c r="T13" s="28" t="s">
        <v>61</v>
      </c>
      <c r="U13" s="26">
        <v>0.15</v>
      </c>
      <c r="V13" s="59">
        <v>0.15</v>
      </c>
      <c r="W13" s="26">
        <f>IF(V13/U13&gt;100%,100%,V13/U13)</f>
        <v>1</v>
      </c>
      <c r="X13" s="9" t="s">
        <v>115</v>
      </c>
      <c r="Y13" s="9" t="s">
        <v>116</v>
      </c>
      <c r="Z13" s="25"/>
      <c r="AA13" s="17"/>
      <c r="AB13" s="26" t="e">
        <f>IF(AA13/Z13&gt;100%,100%,AA13/Z13)</f>
        <v>#DIV/0!</v>
      </c>
      <c r="AC13" s="9"/>
      <c r="AD13" s="9"/>
      <c r="AE13" s="25">
        <v>0.3</v>
      </c>
      <c r="AF13" s="17"/>
      <c r="AG13" s="26">
        <f>IF(AF13/AE13&gt;100%,100%,AF13/AE13)</f>
        <v>0</v>
      </c>
      <c r="AH13" s="9"/>
      <c r="AI13" s="9"/>
      <c r="AJ13" s="25">
        <f>N13</f>
        <v>0.35</v>
      </c>
      <c r="AK13" s="17"/>
      <c r="AL13" s="26">
        <f>IF(AK13/AJ13&gt;100%,100%,AK13/AJ13)</f>
        <v>0</v>
      </c>
      <c r="AM13" s="9"/>
      <c r="AN13" s="9"/>
      <c r="AO13" s="26">
        <f>O13</f>
        <v>1</v>
      </c>
      <c r="AP13" s="26">
        <v>0.15</v>
      </c>
      <c r="AQ13" s="26">
        <f>IF(AP13/AO13&gt;100%,100%,AP13/AO13)</f>
        <v>0.15</v>
      </c>
      <c r="AR13" s="9" t="s">
        <v>115</v>
      </c>
    </row>
    <row r="14" spans="1:44" s="11" customFormat="1" ht="409.5" x14ac:dyDescent="0.25">
      <c r="A14" s="31">
        <v>1</v>
      </c>
      <c r="B14" s="9" t="s">
        <v>50</v>
      </c>
      <c r="C14" s="27">
        <v>2</v>
      </c>
      <c r="D14" s="9" t="s">
        <v>62</v>
      </c>
      <c r="E14" s="28" t="s">
        <v>52</v>
      </c>
      <c r="F14" s="28" t="s">
        <v>63</v>
      </c>
      <c r="G14" s="28" t="s">
        <v>64</v>
      </c>
      <c r="H14" s="29">
        <v>1</v>
      </c>
      <c r="I14" s="28" t="s">
        <v>55</v>
      </c>
      <c r="J14" s="28" t="s">
        <v>65</v>
      </c>
      <c r="K14" s="30">
        <v>0.15</v>
      </c>
      <c r="L14" s="30">
        <v>0.2</v>
      </c>
      <c r="M14" s="30">
        <v>0.3</v>
      </c>
      <c r="N14" s="30">
        <v>0.35</v>
      </c>
      <c r="O14" s="30">
        <v>1</v>
      </c>
      <c r="P14" s="9" t="s">
        <v>57</v>
      </c>
      <c r="Q14" s="9" t="s">
        <v>66</v>
      </c>
      <c r="R14" s="9" t="s">
        <v>67</v>
      </c>
      <c r="S14" s="28" t="s">
        <v>68</v>
      </c>
      <c r="T14" s="28" t="s">
        <v>69</v>
      </c>
      <c r="U14" s="26">
        <v>0.15</v>
      </c>
      <c r="V14" s="59">
        <v>0.15</v>
      </c>
      <c r="W14" s="26">
        <f>IF(V14/U14&gt;100%,100%,V14/U14)</f>
        <v>1</v>
      </c>
      <c r="X14" s="9" t="s">
        <v>70</v>
      </c>
      <c r="Y14" s="9" t="s">
        <v>71</v>
      </c>
      <c r="Z14" s="25">
        <f>L14</f>
        <v>0.2</v>
      </c>
      <c r="AA14" s="17"/>
      <c r="AB14" s="26">
        <f>IF(AA14/Z14&gt;100%,100%,AA14/Z14)</f>
        <v>0</v>
      </c>
      <c r="AC14" s="9"/>
      <c r="AD14" s="9"/>
      <c r="AE14" s="25">
        <f>M14</f>
        <v>0.3</v>
      </c>
      <c r="AF14" s="17"/>
      <c r="AG14" s="26">
        <f>IF(AF14/AE14&gt;100%,100%,AF14/AE14)</f>
        <v>0</v>
      </c>
      <c r="AH14" s="9"/>
      <c r="AI14" s="9"/>
      <c r="AJ14" s="25">
        <f>N14</f>
        <v>0.35</v>
      </c>
      <c r="AK14" s="17"/>
      <c r="AL14" s="26">
        <f>IF(AK14/AJ14&gt;100%,100%,AK14/AJ14)</f>
        <v>0</v>
      </c>
      <c r="AM14" s="9"/>
      <c r="AN14" s="9"/>
      <c r="AO14" s="26">
        <f>O14</f>
        <v>1</v>
      </c>
      <c r="AP14" s="26">
        <v>0.15</v>
      </c>
      <c r="AQ14" s="26">
        <f>IF(AP14/AO14&gt;100%,100%,AP14/AO14)</f>
        <v>0.15</v>
      </c>
      <c r="AR14" s="9" t="s">
        <v>70</v>
      </c>
    </row>
    <row r="15" spans="1:44" s="37" customFormat="1" ht="15.75" x14ac:dyDescent="0.25">
      <c r="A15" s="34"/>
      <c r="B15" s="34"/>
      <c r="C15" s="34"/>
      <c r="D15" s="35" t="s">
        <v>72</v>
      </c>
      <c r="E15" s="34"/>
      <c r="F15" s="34"/>
      <c r="G15" s="34"/>
      <c r="H15" s="34"/>
      <c r="I15" s="34"/>
      <c r="J15" s="34"/>
      <c r="K15" s="36"/>
      <c r="L15" s="36"/>
      <c r="M15" s="36"/>
      <c r="N15" s="36"/>
      <c r="O15" s="36"/>
      <c r="P15" s="34"/>
      <c r="Q15" s="34"/>
      <c r="R15" s="34"/>
      <c r="S15" s="34"/>
      <c r="T15" s="34"/>
      <c r="U15" s="60"/>
      <c r="V15" s="60"/>
      <c r="W15" s="67">
        <f>AVERAGE(W13:W14)*80%</f>
        <v>0.8</v>
      </c>
      <c r="X15" s="34"/>
      <c r="Y15" s="34"/>
      <c r="Z15" s="36"/>
      <c r="AA15" s="36"/>
      <c r="AB15" s="36" t="e">
        <f>AVERAGE(AB13:AB14)*80%</f>
        <v>#DIV/0!</v>
      </c>
      <c r="AC15" s="34"/>
      <c r="AD15" s="34"/>
      <c r="AE15" s="36"/>
      <c r="AF15" s="36"/>
      <c r="AG15" s="36">
        <f>AVERAGE(AG13:AG14)*80%</f>
        <v>0</v>
      </c>
      <c r="AH15" s="34"/>
      <c r="AI15" s="34"/>
      <c r="AJ15" s="36"/>
      <c r="AK15" s="36"/>
      <c r="AL15" s="36">
        <f>AVERAGE(AL13:AL14)*80%</f>
        <v>0</v>
      </c>
      <c r="AM15" s="34"/>
      <c r="AN15" s="34"/>
      <c r="AO15" s="60"/>
      <c r="AP15" s="60"/>
      <c r="AQ15" s="67">
        <f>AVERAGE(AQ13:AQ14)*80%</f>
        <v>0.12</v>
      </c>
      <c r="AR15" s="34"/>
    </row>
    <row r="16" spans="1:44" s="46" customFormat="1" ht="105" x14ac:dyDescent="0.25">
      <c r="A16" s="38">
        <v>7</v>
      </c>
      <c r="B16" s="39" t="s">
        <v>73</v>
      </c>
      <c r="C16" s="38" t="s">
        <v>74</v>
      </c>
      <c r="D16" s="39" t="s">
        <v>75</v>
      </c>
      <c r="E16" s="39" t="s">
        <v>76</v>
      </c>
      <c r="F16" s="39" t="s">
        <v>77</v>
      </c>
      <c r="G16" s="39" t="s">
        <v>78</v>
      </c>
      <c r="H16" s="12"/>
      <c r="I16" s="39" t="s">
        <v>79</v>
      </c>
      <c r="J16" s="40" t="s">
        <v>80</v>
      </c>
      <c r="K16" s="41" t="s">
        <v>81</v>
      </c>
      <c r="L16" s="41">
        <v>0.8</v>
      </c>
      <c r="M16" s="41" t="s">
        <v>81</v>
      </c>
      <c r="N16" s="41">
        <v>0.8</v>
      </c>
      <c r="O16" s="41">
        <f>AVERAGE(L16,N16)</f>
        <v>0.8</v>
      </c>
      <c r="P16" s="42" t="s">
        <v>57</v>
      </c>
      <c r="Q16" s="39" t="s">
        <v>82</v>
      </c>
      <c r="R16" s="39" t="s">
        <v>82</v>
      </c>
      <c r="S16" s="39" t="s">
        <v>83</v>
      </c>
      <c r="T16" s="43" t="s">
        <v>84</v>
      </c>
      <c r="U16" s="61" t="str">
        <f>K16</f>
        <v>No programada</v>
      </c>
      <c r="V16" s="62" t="s">
        <v>81</v>
      </c>
      <c r="W16" s="62" t="s">
        <v>81</v>
      </c>
      <c r="X16" s="12" t="s">
        <v>117</v>
      </c>
      <c r="Y16" s="12" t="s">
        <v>81</v>
      </c>
      <c r="Z16" s="45">
        <f>L16</f>
        <v>0.8</v>
      </c>
      <c r="AA16" s="12"/>
      <c r="AB16" s="44">
        <f>IF(AA16/Z16&gt;100%,100%,AA16/Z16)</f>
        <v>0</v>
      </c>
      <c r="AC16" s="12"/>
      <c r="AD16" s="12"/>
      <c r="AE16" s="45" t="str">
        <f>M16</f>
        <v>No programada</v>
      </c>
      <c r="AF16" s="12"/>
      <c r="AG16" s="44" t="e">
        <f>IF(AF16/AE16&gt;100%,100%,AF16/AE16)</f>
        <v>#VALUE!</v>
      </c>
      <c r="AH16" s="12"/>
      <c r="AI16" s="12"/>
      <c r="AJ16" s="45">
        <f>N16</f>
        <v>0.8</v>
      </c>
      <c r="AK16" s="12"/>
      <c r="AL16" s="44">
        <f>IF(AK16/AJ16&gt;100%,100%,AK16/AJ16)</f>
        <v>0</v>
      </c>
      <c r="AM16" s="12"/>
      <c r="AN16" s="12"/>
      <c r="AO16" s="44">
        <f>O16</f>
        <v>0.8</v>
      </c>
      <c r="AP16" s="44">
        <v>0</v>
      </c>
      <c r="AQ16" s="44">
        <f>IF(AP16/AO16&gt;100%,100%,AP16/AO16)</f>
        <v>0</v>
      </c>
      <c r="AR16" s="12" t="s">
        <v>117</v>
      </c>
    </row>
    <row r="17" spans="1:44" s="46" customFormat="1" ht="105" x14ac:dyDescent="0.25">
      <c r="A17" s="47">
        <v>7</v>
      </c>
      <c r="B17" s="42" t="s">
        <v>73</v>
      </c>
      <c r="C17" s="47" t="s">
        <v>85</v>
      </c>
      <c r="D17" s="42" t="s">
        <v>86</v>
      </c>
      <c r="E17" s="42" t="s">
        <v>76</v>
      </c>
      <c r="F17" s="42" t="s">
        <v>87</v>
      </c>
      <c r="G17" s="42" t="s">
        <v>88</v>
      </c>
      <c r="H17" s="12"/>
      <c r="I17" s="42" t="s">
        <v>89</v>
      </c>
      <c r="J17" s="48" t="s">
        <v>90</v>
      </c>
      <c r="K17" s="49">
        <v>0</v>
      </c>
      <c r="L17" s="49">
        <v>0.25</v>
      </c>
      <c r="M17" s="49">
        <v>0.5</v>
      </c>
      <c r="N17" s="49">
        <v>0.25</v>
      </c>
      <c r="O17" s="49">
        <f>SUM(K17:N17)</f>
        <v>1</v>
      </c>
      <c r="P17" s="42" t="s">
        <v>57</v>
      </c>
      <c r="Q17" s="42" t="s">
        <v>91</v>
      </c>
      <c r="R17" s="42" t="s">
        <v>91</v>
      </c>
      <c r="S17" s="39" t="s">
        <v>83</v>
      </c>
      <c r="T17" s="50" t="s">
        <v>92</v>
      </c>
      <c r="U17" s="62" t="s">
        <v>81</v>
      </c>
      <c r="V17" s="62" t="s">
        <v>81</v>
      </c>
      <c r="W17" s="62" t="s">
        <v>81</v>
      </c>
      <c r="X17" s="12" t="s">
        <v>117</v>
      </c>
      <c r="Y17" s="12" t="s">
        <v>81</v>
      </c>
      <c r="Z17" s="45">
        <f>L17</f>
        <v>0.25</v>
      </c>
      <c r="AA17" s="12"/>
      <c r="AB17" s="44">
        <f>IF(AA17/Z17&gt;100%,100%,AA17/Z17)</f>
        <v>0</v>
      </c>
      <c r="AC17" s="12"/>
      <c r="AD17" s="12"/>
      <c r="AE17" s="45">
        <f>M17</f>
        <v>0.5</v>
      </c>
      <c r="AF17" s="12"/>
      <c r="AG17" s="44">
        <f>IF(AF17/AE17&gt;100%,100%,AF17/AE17)</f>
        <v>0</v>
      </c>
      <c r="AH17" s="12"/>
      <c r="AI17" s="12"/>
      <c r="AJ17" s="45">
        <f>N17</f>
        <v>0.25</v>
      </c>
      <c r="AK17" s="12"/>
      <c r="AL17" s="44">
        <f>IF(AK17/AJ17&gt;100%,100%,AK17/AJ17)</f>
        <v>0</v>
      </c>
      <c r="AM17" s="12"/>
      <c r="AN17" s="12"/>
      <c r="AO17" s="44">
        <f>O17</f>
        <v>1</v>
      </c>
      <c r="AP17" s="44">
        <v>0</v>
      </c>
      <c r="AQ17" s="44">
        <f>IF(AP17/AO17&gt;100%,100%,AP17/AO17)</f>
        <v>0</v>
      </c>
      <c r="AR17" s="12" t="s">
        <v>117</v>
      </c>
    </row>
    <row r="18" spans="1:44" s="46" customFormat="1" ht="105" x14ac:dyDescent="0.25">
      <c r="A18" s="47">
        <v>7</v>
      </c>
      <c r="B18" s="42" t="s">
        <v>73</v>
      </c>
      <c r="C18" s="47" t="s">
        <v>93</v>
      </c>
      <c r="D18" s="42" t="s">
        <v>94</v>
      </c>
      <c r="E18" s="42" t="s">
        <v>76</v>
      </c>
      <c r="F18" s="42" t="s">
        <v>95</v>
      </c>
      <c r="G18" s="42" t="s">
        <v>96</v>
      </c>
      <c r="H18" s="12"/>
      <c r="I18" s="42" t="s">
        <v>89</v>
      </c>
      <c r="J18" s="48" t="s">
        <v>97</v>
      </c>
      <c r="K18" s="49">
        <v>1</v>
      </c>
      <c r="L18" s="49" t="s">
        <v>81</v>
      </c>
      <c r="M18" s="49" t="s">
        <v>81</v>
      </c>
      <c r="N18" s="49">
        <v>1</v>
      </c>
      <c r="O18" s="49" t="e">
        <f>AVERAGE(L18,M18)</f>
        <v>#DIV/0!</v>
      </c>
      <c r="P18" s="42" t="s">
        <v>57</v>
      </c>
      <c r="Q18" s="42" t="s">
        <v>98</v>
      </c>
      <c r="R18" s="42" t="s">
        <v>99</v>
      </c>
      <c r="S18" s="39" t="s">
        <v>83</v>
      </c>
      <c r="T18" s="50" t="s">
        <v>100</v>
      </c>
      <c r="U18" s="44">
        <f>K18</f>
        <v>1</v>
      </c>
      <c r="V18" s="44">
        <v>1</v>
      </c>
      <c r="W18" s="44">
        <f>IF(V18/U18&gt;100%,100%,V18/U18)</f>
        <v>1</v>
      </c>
      <c r="X18" s="12" t="s">
        <v>118</v>
      </c>
      <c r="Y18" s="12" t="s">
        <v>119</v>
      </c>
      <c r="Z18" s="45" t="str">
        <f>L18</f>
        <v>No programada</v>
      </c>
      <c r="AA18" s="12"/>
      <c r="AB18" s="44" t="e">
        <f>IF(AA18/Z18&gt;100%,100%,AA18/Z18)</f>
        <v>#VALUE!</v>
      </c>
      <c r="AC18" s="12"/>
      <c r="AD18" s="12"/>
      <c r="AE18" s="45" t="str">
        <f>M18</f>
        <v>No programada</v>
      </c>
      <c r="AF18" s="12"/>
      <c r="AG18" s="44" t="e">
        <f>IF(AF18/AE18&gt;100%,100%,AF18/AE18)</f>
        <v>#VALUE!</v>
      </c>
      <c r="AH18" s="12"/>
      <c r="AI18" s="12"/>
      <c r="AJ18" s="45">
        <f>N18</f>
        <v>1</v>
      </c>
      <c r="AK18" s="12"/>
      <c r="AL18" s="44">
        <f>IF(AK18/AJ18&gt;100%,100%,AK18/AJ18)</f>
        <v>0</v>
      </c>
      <c r="AM18" s="12"/>
      <c r="AN18" s="12"/>
      <c r="AO18" s="44">
        <v>1</v>
      </c>
      <c r="AP18" s="44">
        <v>0.5</v>
      </c>
      <c r="AQ18" s="44">
        <f>IF(AP18/AO18&gt;100%,100%,AP18/AO18)</f>
        <v>0.5</v>
      </c>
      <c r="AR18" s="12" t="s">
        <v>118</v>
      </c>
    </row>
    <row r="19" spans="1:44" s="13" customFormat="1" ht="15.75" x14ac:dyDescent="0.25">
      <c r="A19" s="14"/>
      <c r="B19" s="14"/>
      <c r="C19" s="14"/>
      <c r="D19" s="15" t="s">
        <v>101</v>
      </c>
      <c r="E19" s="15"/>
      <c r="F19" s="15"/>
      <c r="G19" s="15"/>
      <c r="H19" s="15"/>
      <c r="I19" s="15"/>
      <c r="J19" s="15"/>
      <c r="K19" s="16"/>
      <c r="L19" s="16"/>
      <c r="M19" s="16"/>
      <c r="N19" s="16"/>
      <c r="O19" s="16"/>
      <c r="P19" s="15"/>
      <c r="Q19" s="14"/>
      <c r="R19" s="14"/>
      <c r="S19" s="14"/>
      <c r="T19" s="14"/>
      <c r="U19" s="63"/>
      <c r="V19" s="64"/>
      <c r="W19" s="68">
        <f>AVERAGE(W16:W18)*20%</f>
        <v>0.2</v>
      </c>
      <c r="X19" s="14"/>
      <c r="Y19" s="14"/>
      <c r="Z19" s="16"/>
      <c r="AA19" s="16"/>
      <c r="AB19" s="24" t="e">
        <f>AVERAGE(AB16:AB18)*20%</f>
        <v>#VALUE!</v>
      </c>
      <c r="AC19" s="14"/>
      <c r="AD19" s="14"/>
      <c r="AE19" s="16"/>
      <c r="AF19" s="16"/>
      <c r="AG19" s="24" t="e">
        <f>AVERAGE(AG16:AG18)*20%</f>
        <v>#VALUE!</v>
      </c>
      <c r="AH19" s="14"/>
      <c r="AI19" s="14"/>
      <c r="AJ19" s="16"/>
      <c r="AK19" s="16"/>
      <c r="AL19" s="24">
        <f>AVERAGE(AL16:AL18)*20%</f>
        <v>0</v>
      </c>
      <c r="AM19" s="14"/>
      <c r="AN19" s="14"/>
      <c r="AO19" s="63"/>
      <c r="AP19" s="63"/>
      <c r="AQ19" s="68">
        <f>AVERAGE(AQ16:AQ18)*20%</f>
        <v>3.3333333333333333E-2</v>
      </c>
      <c r="AR19" s="14"/>
    </row>
    <row r="20" spans="1:44" s="13" customFormat="1" ht="15.75" x14ac:dyDescent="0.25">
      <c r="A20" s="51"/>
      <c r="B20" s="51"/>
      <c r="C20" s="51"/>
      <c r="D20" s="52" t="s">
        <v>102</v>
      </c>
      <c r="E20" s="51"/>
      <c r="F20" s="51"/>
      <c r="G20" s="51"/>
      <c r="H20" s="51"/>
      <c r="I20" s="51"/>
      <c r="J20" s="51"/>
      <c r="K20" s="53"/>
      <c r="L20" s="53"/>
      <c r="M20" s="53"/>
      <c r="N20" s="53"/>
      <c r="O20" s="53"/>
      <c r="P20" s="51"/>
      <c r="Q20" s="51"/>
      <c r="R20" s="51"/>
      <c r="S20" s="51"/>
      <c r="T20" s="51"/>
      <c r="U20" s="65"/>
      <c r="V20" s="66"/>
      <c r="W20" s="69">
        <f>W15+W19</f>
        <v>1</v>
      </c>
      <c r="X20" s="51"/>
      <c r="Y20" s="51"/>
      <c r="Z20" s="53"/>
      <c r="AA20" s="53"/>
      <c r="AB20" s="54" t="e">
        <f>AB15+AB19</f>
        <v>#DIV/0!</v>
      </c>
      <c r="AC20" s="51"/>
      <c r="AD20" s="51"/>
      <c r="AE20" s="53"/>
      <c r="AF20" s="53"/>
      <c r="AG20" s="54" t="e">
        <f>AG15+AG19</f>
        <v>#VALUE!</v>
      </c>
      <c r="AH20" s="51"/>
      <c r="AI20" s="51"/>
      <c r="AJ20" s="53"/>
      <c r="AK20" s="53"/>
      <c r="AL20" s="54">
        <f>AL15+AL19</f>
        <v>0</v>
      </c>
      <c r="AM20" s="51"/>
      <c r="AN20" s="51"/>
      <c r="AO20" s="65"/>
      <c r="AP20" s="65"/>
      <c r="AQ20" s="69">
        <f>AQ15+AQ19</f>
        <v>0.15333333333333332</v>
      </c>
      <c r="AR20" s="51"/>
    </row>
  </sheetData>
  <mergeCells count="24">
    <mergeCell ref="AO10:AR10"/>
    <mergeCell ref="AO11:AR11"/>
    <mergeCell ref="U10:Y10"/>
    <mergeCell ref="E4:J4"/>
    <mergeCell ref="G5:J5"/>
    <mergeCell ref="G6:J6"/>
    <mergeCell ref="G7:J7"/>
    <mergeCell ref="G8:J8"/>
    <mergeCell ref="U11:Y11"/>
    <mergeCell ref="Z11:AD11"/>
    <mergeCell ref="AE11:AI11"/>
    <mergeCell ref="AJ11:AN11"/>
    <mergeCell ref="AJ10:AN10"/>
    <mergeCell ref="AE10:AI10"/>
    <mergeCell ref="Z10:AD10"/>
    <mergeCell ref="Q10:T11"/>
    <mergeCell ref="C10:E11"/>
    <mergeCell ref="A10:B11"/>
    <mergeCell ref="A1:J1"/>
    <mergeCell ref="K1:O1"/>
    <mergeCell ref="D4:D8"/>
    <mergeCell ref="F10:P11"/>
    <mergeCell ref="A4:C8"/>
    <mergeCell ref="A2:J2"/>
  </mergeCells>
  <pageMargins left="0.7" right="0.7" top="0.75" bottom="0.75" header="0.3" footer="0.3"/>
  <pageSetup paperSize="9" scale="43" orientation="portrait" r:id="rId1"/>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1" t="s">
        <v>24</v>
      </c>
      <c r="B1" s="20" t="s">
        <v>103</v>
      </c>
      <c r="C1" s="20" t="s">
        <v>28</v>
      </c>
      <c r="D1" s="3" t="s">
        <v>32</v>
      </c>
      <c r="E1" s="18" t="s">
        <v>39</v>
      </c>
    </row>
    <row r="2" spans="1:5" x14ac:dyDescent="0.25">
      <c r="A2" s="22">
        <v>1</v>
      </c>
      <c r="B2" s="22" t="s">
        <v>50</v>
      </c>
      <c r="C2" s="22" t="s">
        <v>104</v>
      </c>
      <c r="D2" s="22" t="s">
        <v>89</v>
      </c>
      <c r="E2" s="22" t="s">
        <v>57</v>
      </c>
    </row>
    <row r="3" spans="1:5" x14ac:dyDescent="0.25">
      <c r="A3" s="22">
        <v>2</v>
      </c>
      <c r="B3" s="22" t="s">
        <v>105</v>
      </c>
      <c r="C3" s="22" t="s">
        <v>106</v>
      </c>
      <c r="D3" s="22" t="s">
        <v>55</v>
      </c>
      <c r="E3" s="22" t="s">
        <v>107</v>
      </c>
    </row>
    <row r="4" spans="1:5" x14ac:dyDescent="0.25">
      <c r="A4" s="22">
        <v>3</v>
      </c>
      <c r="B4" s="22" t="s">
        <v>108</v>
      </c>
      <c r="C4" s="22" t="s">
        <v>52</v>
      </c>
      <c r="D4" s="22" t="s">
        <v>109</v>
      </c>
      <c r="E4" s="22" t="s">
        <v>110</v>
      </c>
    </row>
    <row r="5" spans="1:5" x14ac:dyDescent="0.25">
      <c r="A5" s="22">
        <v>4</v>
      </c>
      <c r="B5" s="22" t="s">
        <v>111</v>
      </c>
      <c r="C5" s="22" t="s">
        <v>76</v>
      </c>
      <c r="D5" s="22" t="s">
        <v>79</v>
      </c>
      <c r="E5" s="22"/>
    </row>
    <row r="6" spans="1:5" x14ac:dyDescent="0.25">
      <c r="A6" s="22">
        <v>5</v>
      </c>
      <c r="B6" s="22" t="s">
        <v>112</v>
      </c>
      <c r="C6" s="22"/>
      <c r="D6" s="22"/>
      <c r="E6" s="22"/>
    </row>
    <row r="7" spans="1:5" x14ac:dyDescent="0.25">
      <c r="A7" s="22">
        <v>6</v>
      </c>
      <c r="B7" s="22" t="s">
        <v>113</v>
      </c>
      <c r="C7" s="22"/>
      <c r="D7" s="22"/>
      <c r="E7" s="22"/>
    </row>
    <row r="8" spans="1:5" x14ac:dyDescent="0.25">
      <c r="A8" s="22">
        <v>7</v>
      </c>
      <c r="B8" s="22" t="s">
        <v>73</v>
      </c>
      <c r="C8" s="22"/>
      <c r="D8" s="22"/>
      <c r="E8"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2022-05-01T00:36:30Z</dcterms:modified>
  <cp:category/>
  <cp:contentStatus/>
</cp:coreProperties>
</file>