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24226"/>
  <mc:AlternateContent xmlns:mc="http://schemas.openxmlformats.org/markup-compatibility/2006">
    <mc:Choice Requires="x15">
      <x15ac:absPath xmlns:x15ac="http://schemas.microsoft.com/office/spreadsheetml/2010/11/ac" url="C:\Users\martha.barreto\Desktop\BACK UP SEBAS\BACKUP CONTRATO 113 JSJC\EVIDENCIAS JULIO\ENTREGA FINAL RANKING\II TRIMESTRE NIVEL CENTRAL\DDHH\"/>
    </mc:Choice>
  </mc:AlternateContent>
  <xr:revisionPtr revIDLastSave="0" documentId="10_ncr:100000_{31791C30-4910-418F-B55E-7A93EFC278D3}" xr6:coauthVersionLast="31" xr6:coauthVersionMax="31" xr10:uidLastSave="{00000000-0000-0000-0000-000000000000}"/>
  <bookViews>
    <workbookView xWindow="0" yWindow="0" windowWidth="28800" windowHeight="12210" tabRatio="849" xr2:uid="{00000000-000D-0000-FFFF-FFFF00000000}"/>
  </bookViews>
  <sheets>
    <sheet name="PLAN GESTION POR PROCESO" sheetId="1" r:id="rId1"/>
    <sheet name="Hoja2" sheetId="2" state="hidden" r:id="rId2"/>
  </sheets>
  <externalReferences>
    <externalReference r:id="rId3"/>
    <externalReference r:id="rId4"/>
  </externalReferences>
  <definedNames>
    <definedName name="_xlnm._FilterDatabase" localSheetId="0" hidden="1">'PLAN GESTION POR PROCESO'!$A$15:$BD$42</definedName>
    <definedName name="_xlnm.Print_Area" localSheetId="0">'PLAN GESTION POR PROCESO'!$A$1:$BD$44</definedName>
    <definedName name="BIEN">#REF!</definedName>
    <definedName name="CANTIDAD">#REF!</definedName>
    <definedName name="CODIGO">Hoja2!$B$100:$B$107</definedName>
    <definedName name="CONTRALORIA">Hoja2!$G$7:$G$8</definedName>
    <definedName name="contraloria2">[1]Hoja2!$G$7:$G$8</definedName>
    <definedName name="FUENTE">Hoja2!$B$2:$B$3</definedName>
    <definedName name="INDICADOR">Hoja2!$F$2:$F$4</definedName>
    <definedName name="MEDICION">Hoja2!$E$2:$E$3</definedName>
    <definedName name="MEDICIONFINAL">Hoja2!$E$7:$E$10</definedName>
    <definedName name="META">Hoja2!$C$12:$C$45</definedName>
    <definedName name="META02">Hoja2!$C$3:$C$6</definedName>
    <definedName name="META2">Hoja2!$C$3:$C$5</definedName>
    <definedName name="OBJETIVOS">Hoja2!$A$12:$A$21</definedName>
    <definedName name="PMRFINAL">Hoja2!$H$12:$H$15</definedName>
    <definedName name="PRODUCTO">Hoja2!$D$12:$D$47</definedName>
    <definedName name="PROGRAMACION">Hoja2!$D$2:$D$5</definedName>
    <definedName name="programación">[1]Hoja2!$D$2:$D$5</definedName>
    <definedName name="RUBROS">Hoja2!$A$2:$A$7</definedName>
    <definedName name="SHARED_FORMULA_10_26_10_26_0">IF(ISERROR(#REF!/#REF!),"",(#REF!/#REF!))</definedName>
    <definedName name="SHARED_FORMULA_12_26_12_26_0">#REF!</definedName>
    <definedName name="SHARED_FORMULA_13_26_13_26_0">IF(ISERROR(#REF!/#REF!),"",(#REF!/#REF!))</definedName>
    <definedName name="SHARED_FORMULA_15_26_15_26_0">#REF!</definedName>
    <definedName name="SHARED_FORMULA_16_26_16_26_0">IF(ISERROR(#REF!/#REF!),"",(#REF!/#REF!))</definedName>
    <definedName name="SHARED_FORMULA_18_26_18_26_0">#REF!</definedName>
    <definedName name="SHARED_FORMULA_19_26_19_26_0">IF(ISERROR(#REF!/#REF!),"",(#REF!/#REF!))</definedName>
    <definedName name="SHARED_FORMULA_20_17_20_17_0">SUM(#REF!,#REF!,#REF!,#REF!)</definedName>
    <definedName name="SHARED_FORMULA_20_21_20_21_0">SUM(#REF!,#REF!,#REF!,#REF!)</definedName>
    <definedName name="SHARED_FORMULA_20_29_20_29_0">SUM(#REF!,#REF!,#REF!,#REF!)</definedName>
    <definedName name="SHARED_FORMULA_20_54_20_54_0">SUM(#REF!,#REF!,#REF!,#REF!)</definedName>
    <definedName name="SHARED_FORMULA_20_58_20_58_0">SUM(#REF!,#REF!,#REF!,#REF!)</definedName>
    <definedName name="SHARED_FORMULA_21_29_21_29_0">SUM(#REF!,#REF!,#REF!,#REF!)</definedName>
    <definedName name="SHARED_FORMULA_22_26_22_26_0">IF((IF(ISERROR(#REF!/#REF!),0,(#REF!/#REF!)))&gt;1,1,(IF(ISERROR(#REF!/#REF!),0,(#REF!/#REF!))))</definedName>
    <definedName name="SHARED_FORMULA_23_26_23_26_0">#REF!*#REF!</definedName>
    <definedName name="SHARED_FORMULA_30_11_30_11_0">#REF!</definedName>
    <definedName name="SHARED_FORMULA_30_29_30_29_0">#REF!</definedName>
    <definedName name="SHARED_FORMULA_34_12_34_12_0">#REF!</definedName>
    <definedName name="SHARED_FORMULA_34_44_34_44_0">#REF!</definedName>
    <definedName name="SHARED_FORMULA_38_11_38_11_0">#REF!</definedName>
    <definedName name="SHARED_FORMULA_38_43_38_43_0">#REF!</definedName>
    <definedName name="SHARED_FORMULA_42_11_42_11_0">#REF!</definedName>
    <definedName name="SHARED_FORMULA_42_43_42_43_0">#REF!</definedName>
    <definedName name="SHARED_FORMULA_9_26_9_26_0">#REF!</definedName>
    <definedName name="SIG">Hoja2!$C$2:$C$9</definedName>
  </definedNames>
  <calcPr calcId="179017"/>
</workbook>
</file>

<file path=xl/calcChain.xml><?xml version="1.0" encoding="utf-8"?>
<calcChain xmlns="http://schemas.openxmlformats.org/spreadsheetml/2006/main">
  <c r="AC23" i="1" l="1"/>
  <c r="AE23" i="1" s="1"/>
  <c r="BA27" i="1"/>
  <c r="BC27" i="1" s="1"/>
  <c r="AZ27" i="1"/>
  <c r="AU27" i="1"/>
  <c r="AW27" i="1" s="1"/>
  <c r="AT27" i="1"/>
  <c r="AO27" i="1"/>
  <c r="AQ27" i="1" s="1"/>
  <c r="AN27" i="1"/>
  <c r="AI27" i="1"/>
  <c r="AH27" i="1"/>
  <c r="AC27" i="1"/>
  <c r="AB27" i="1"/>
  <c r="F42" i="1"/>
  <c r="AU20" i="1"/>
  <c r="AW20" i="1" s="1"/>
  <c r="BA20" i="1"/>
  <c r="BC20" i="1" s="1"/>
  <c r="AO20" i="1"/>
  <c r="AQ20" i="1" s="1"/>
  <c r="AI20" i="1"/>
  <c r="AC20" i="1"/>
  <c r="AZ20" i="1"/>
  <c r="AT20" i="1"/>
  <c r="AN20" i="1"/>
  <c r="AH20" i="1"/>
  <c r="AB20" i="1"/>
  <c r="BA19" i="1"/>
  <c r="BC19" i="1" s="1"/>
  <c r="AZ19" i="1"/>
  <c r="AU19" i="1"/>
  <c r="AW19" i="1" s="1"/>
  <c r="AT19" i="1"/>
  <c r="AO19" i="1"/>
  <c r="AQ19" i="1" s="1"/>
  <c r="AN19" i="1"/>
  <c r="AI19" i="1"/>
  <c r="AH19" i="1"/>
  <c r="AC19" i="1"/>
  <c r="AB19" i="1"/>
  <c r="BA18" i="1"/>
  <c r="BC18" i="1"/>
  <c r="AZ18" i="1"/>
  <c r="AU18" i="1"/>
  <c r="AW18" i="1" s="1"/>
  <c r="AT18" i="1"/>
  <c r="AO18" i="1"/>
  <c r="AQ18" i="1" s="1"/>
  <c r="AN18" i="1"/>
  <c r="AI18" i="1"/>
  <c r="AK18" i="1" s="1"/>
  <c r="AH18" i="1"/>
  <c r="AC18" i="1"/>
  <c r="AE18" i="1" s="1"/>
  <c r="AB18" i="1"/>
  <c r="BA17" i="1"/>
  <c r="BC17" i="1" s="1"/>
  <c r="AZ17" i="1"/>
  <c r="AU17" i="1"/>
  <c r="AW17" i="1" s="1"/>
  <c r="AT17" i="1"/>
  <c r="AO17" i="1"/>
  <c r="AQ17" i="1" s="1"/>
  <c r="AN17" i="1"/>
  <c r="AI17" i="1"/>
  <c r="AK17" i="1"/>
  <c r="AH17" i="1"/>
  <c r="AC17" i="1"/>
  <c r="AE17" i="1" s="1"/>
  <c r="AB17" i="1"/>
  <c r="AB30" i="1"/>
  <c r="AB25" i="1"/>
  <c r="BA36" i="1"/>
  <c r="BC36" i="1" s="1"/>
  <c r="BA23" i="1"/>
  <c r="BC23" i="1" s="1"/>
  <c r="AO23" i="1"/>
  <c r="AQ23" i="1" s="1"/>
  <c r="AU23" i="1"/>
  <c r="AW23" i="1" s="1"/>
  <c r="BA28" i="1"/>
  <c r="BC28" i="1"/>
  <c r="BA32" i="1"/>
  <c r="BC32" i="1" s="1"/>
  <c r="BA22" i="1"/>
  <c r="BC22" i="1"/>
  <c r="BA24" i="1"/>
  <c r="BC24" i="1" s="1"/>
  <c r="BA25" i="1"/>
  <c r="BC25" i="1" s="1"/>
  <c r="BA26" i="1"/>
  <c r="BC26" i="1" s="1"/>
  <c r="BA29" i="1"/>
  <c r="BC29" i="1" s="1"/>
  <c r="BA30" i="1"/>
  <c r="BC30" i="1" s="1"/>
  <c r="BA33" i="1"/>
  <c r="BC33" i="1"/>
  <c r="BA34" i="1"/>
  <c r="BC34" i="1" s="1"/>
  <c r="BA35" i="1"/>
  <c r="BC35" i="1" s="1"/>
  <c r="BA37" i="1"/>
  <c r="BC37" i="1"/>
  <c r="BA38" i="1"/>
  <c r="BC38" i="1" s="1"/>
  <c r="BA39" i="1"/>
  <c r="BC39" i="1" s="1"/>
  <c r="BA40" i="1"/>
  <c r="BC40" i="1" s="1"/>
  <c r="BA41" i="1"/>
  <c r="BC41" i="1" s="1"/>
  <c r="BA21" i="1"/>
  <c r="BC21" i="1" s="1"/>
  <c r="AZ22" i="1"/>
  <c r="AZ23" i="1"/>
  <c r="AZ24" i="1"/>
  <c r="AZ25" i="1"/>
  <c r="AZ26" i="1"/>
  <c r="AZ28" i="1"/>
  <c r="AZ29" i="1"/>
  <c r="AZ30" i="1"/>
  <c r="AZ32" i="1"/>
  <c r="AZ33" i="1"/>
  <c r="AZ34" i="1"/>
  <c r="AZ35" i="1"/>
  <c r="AZ36" i="1"/>
  <c r="AZ37" i="1"/>
  <c r="AZ38" i="1"/>
  <c r="AZ39" i="1"/>
  <c r="AZ40" i="1"/>
  <c r="AZ41" i="1"/>
  <c r="AZ21" i="1"/>
  <c r="AU24" i="1"/>
  <c r="AW24" i="1" s="1"/>
  <c r="AU28" i="1"/>
  <c r="AW28" i="1" s="1"/>
  <c r="AU32" i="1"/>
  <c r="AW32" i="1" s="1"/>
  <c r="AU36" i="1"/>
  <c r="AW36" i="1" s="1"/>
  <c r="AU22" i="1"/>
  <c r="AW22" i="1" s="1"/>
  <c r="AU25" i="1"/>
  <c r="AW25" i="1" s="1"/>
  <c r="AU26" i="1"/>
  <c r="AW26" i="1" s="1"/>
  <c r="AU29" i="1"/>
  <c r="AW29" i="1" s="1"/>
  <c r="AU30" i="1"/>
  <c r="AW30" i="1" s="1"/>
  <c r="AU33" i="1"/>
  <c r="AW33" i="1"/>
  <c r="AU34" i="1"/>
  <c r="AW34" i="1" s="1"/>
  <c r="AU35" i="1"/>
  <c r="AW35" i="1" s="1"/>
  <c r="AU37" i="1"/>
  <c r="AW37" i="1"/>
  <c r="AU38" i="1"/>
  <c r="AW38" i="1" s="1"/>
  <c r="AU39" i="1"/>
  <c r="AW39" i="1" s="1"/>
  <c r="AU40" i="1"/>
  <c r="AW40" i="1" s="1"/>
  <c r="AU41" i="1"/>
  <c r="AW41" i="1" s="1"/>
  <c r="AU21" i="1"/>
  <c r="AW21" i="1" s="1"/>
  <c r="AT22" i="1"/>
  <c r="AT23" i="1"/>
  <c r="AT24" i="1"/>
  <c r="AT25" i="1"/>
  <c r="AT26" i="1"/>
  <c r="AT28" i="1"/>
  <c r="AT29" i="1"/>
  <c r="AT30" i="1"/>
  <c r="AT32" i="1"/>
  <c r="AT33" i="1"/>
  <c r="AT34" i="1"/>
  <c r="AT35" i="1"/>
  <c r="AT36" i="1"/>
  <c r="AT37" i="1"/>
  <c r="AT38" i="1"/>
  <c r="AT39" i="1"/>
  <c r="AT40" i="1"/>
  <c r="AT41" i="1"/>
  <c r="AT21" i="1"/>
  <c r="AO24" i="1"/>
  <c r="AQ24" i="1" s="1"/>
  <c r="AO25" i="1"/>
  <c r="AQ25" i="1" s="1"/>
  <c r="AO28" i="1"/>
  <c r="AQ28" i="1" s="1"/>
  <c r="AO32" i="1"/>
  <c r="AQ32" i="1" s="1"/>
  <c r="AO33" i="1"/>
  <c r="AQ33" i="1" s="1"/>
  <c r="AO36" i="1"/>
  <c r="AQ36" i="1" s="1"/>
  <c r="AO22" i="1"/>
  <c r="AQ22" i="1" s="1"/>
  <c r="AO26" i="1"/>
  <c r="AQ26" i="1" s="1"/>
  <c r="AO29" i="1"/>
  <c r="AQ29" i="1" s="1"/>
  <c r="AO30" i="1"/>
  <c r="AQ30" i="1" s="1"/>
  <c r="AO34" i="1"/>
  <c r="AQ34" i="1" s="1"/>
  <c r="AO35" i="1"/>
  <c r="AQ35" i="1" s="1"/>
  <c r="AO37" i="1"/>
  <c r="AQ37" i="1" s="1"/>
  <c r="AO38" i="1"/>
  <c r="AO39" i="1"/>
  <c r="AQ39" i="1" s="1"/>
  <c r="AO40" i="1"/>
  <c r="AQ40" i="1" s="1"/>
  <c r="AO41" i="1"/>
  <c r="AQ41" i="1" s="1"/>
  <c r="AO21" i="1"/>
  <c r="AQ21" i="1" s="1"/>
  <c r="AN22" i="1"/>
  <c r="AN23" i="1"/>
  <c r="AN24" i="1"/>
  <c r="AN25" i="1"/>
  <c r="AN26" i="1"/>
  <c r="AN28" i="1"/>
  <c r="AN29" i="1"/>
  <c r="AN30" i="1"/>
  <c r="AN32" i="1"/>
  <c r="AN33" i="1"/>
  <c r="AN34" i="1"/>
  <c r="AN35" i="1"/>
  <c r="AN36" i="1"/>
  <c r="AN37" i="1"/>
  <c r="AN38" i="1"/>
  <c r="AN39" i="1"/>
  <c r="AN40" i="1"/>
  <c r="AN41" i="1"/>
  <c r="AN21" i="1"/>
  <c r="AI23" i="1"/>
  <c r="AK23" i="1"/>
  <c r="AI28" i="1"/>
  <c r="AK28" i="1" s="1"/>
  <c r="AI32" i="1"/>
  <c r="AK32" i="1"/>
  <c r="AI33" i="1"/>
  <c r="AI36" i="1"/>
  <c r="AI22" i="1"/>
  <c r="AK22" i="1"/>
  <c r="AI24" i="1"/>
  <c r="AK24" i="1" s="1"/>
  <c r="AI25" i="1"/>
  <c r="AK25" i="1" s="1"/>
  <c r="AI26" i="1"/>
  <c r="AI29" i="1"/>
  <c r="AK29" i="1" s="1"/>
  <c r="AI30" i="1"/>
  <c r="AI35" i="1"/>
  <c r="AK35" i="1" s="1"/>
  <c r="AI37" i="1"/>
  <c r="AK37" i="1" s="1"/>
  <c r="AI38" i="1"/>
  <c r="AK38" i="1" s="1"/>
  <c r="AI39" i="1"/>
  <c r="AK39" i="1" s="1"/>
  <c r="AI40" i="1"/>
  <c r="AK40" i="1" s="1"/>
  <c r="AI41" i="1"/>
  <c r="AK41" i="1" s="1"/>
  <c r="AI21" i="1"/>
  <c r="AK21" i="1" s="1"/>
  <c r="AH22" i="1"/>
  <c r="AH23" i="1"/>
  <c r="AH24" i="1"/>
  <c r="AH25" i="1"/>
  <c r="AH26" i="1"/>
  <c r="AH28" i="1"/>
  <c r="AH29" i="1"/>
  <c r="AH30" i="1"/>
  <c r="AH32" i="1"/>
  <c r="AH33" i="1"/>
  <c r="AH34" i="1"/>
  <c r="AH35" i="1"/>
  <c r="AH36" i="1"/>
  <c r="AH37" i="1"/>
  <c r="AH38" i="1"/>
  <c r="AH39" i="1"/>
  <c r="AH40" i="1"/>
  <c r="AH41" i="1"/>
  <c r="AH21" i="1"/>
  <c r="AC24" i="1"/>
  <c r="AC25" i="1"/>
  <c r="AC28" i="1"/>
  <c r="AE28" i="1" s="1"/>
  <c r="AC32" i="1"/>
  <c r="AC33" i="1"/>
  <c r="AC36" i="1"/>
  <c r="AE36" i="1" s="1"/>
  <c r="AC26" i="1"/>
  <c r="AE26" i="1" s="1"/>
  <c r="AE29" i="1"/>
  <c r="AC30" i="1"/>
  <c r="AC34" i="1"/>
  <c r="AC35" i="1"/>
  <c r="AC37" i="1"/>
  <c r="AC38" i="1"/>
  <c r="AC39" i="1"/>
  <c r="AE39" i="1" s="1"/>
  <c r="AC40" i="1"/>
  <c r="AE40" i="1" s="1"/>
  <c r="AC41" i="1"/>
  <c r="AE41" i="1" s="1"/>
  <c r="AC22" i="1"/>
  <c r="AE22" i="1" s="1"/>
  <c r="AC21" i="1"/>
  <c r="AE21" i="1" s="1"/>
  <c r="AB26" i="1"/>
  <c r="AB28" i="1"/>
  <c r="AB29" i="1"/>
  <c r="AB32" i="1"/>
  <c r="AB33" i="1"/>
  <c r="AB34" i="1"/>
  <c r="AB35" i="1"/>
  <c r="AB36" i="1"/>
  <c r="AB37" i="1"/>
  <c r="AB38" i="1"/>
  <c r="AB39" i="1"/>
  <c r="AB40" i="1"/>
  <c r="AB41" i="1"/>
  <c r="AB22" i="1"/>
  <c r="AB23" i="1"/>
  <c r="AB24" i="1"/>
  <c r="AB21" i="1"/>
  <c r="AK42" i="1" l="1"/>
  <c r="AW42" i="1"/>
  <c r="AQ42" i="1"/>
  <c r="BB42" i="1"/>
  <c r="AE4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juan.jimenez</author>
    <author>UsuarioSDG</author>
  </authors>
  <commentList>
    <comment ref="B15" authorId="0" shapeId="0" xr:uid="{00000000-0006-0000-0000-000001000000}">
      <text>
        <r>
          <rPr>
            <b/>
            <sz val="8"/>
            <color indexed="81"/>
            <rFont val="Tahoma"/>
            <family val="2"/>
          </rPr>
          <t>juan.jimenez:</t>
        </r>
        <r>
          <rPr>
            <sz val="8"/>
            <color indexed="81"/>
            <rFont val="Tahoma"/>
            <family val="2"/>
          </rPr>
          <t xml:space="preserve">
Seleccionar el objetivo estrategico asociado al proceso</t>
        </r>
      </text>
    </comment>
    <comment ref="K15" authorId="0" shapeId="0" xr:uid="{00000000-0006-0000-0000-000002000000}">
      <text>
        <r>
          <rPr>
            <b/>
            <sz val="8"/>
            <color indexed="81"/>
            <rFont val="Tahoma"/>
            <family val="2"/>
          </rPr>
          <t>juan.jimenez:</t>
        </r>
        <r>
          <rPr>
            <sz val="8"/>
            <color indexed="81"/>
            <rFont val="Tahoma"/>
            <family val="2"/>
          </rPr>
          <t xml:space="preserve">
Establecer el tipo programacion:
- Suma
-Constante
-Creciente
-Decreciente</t>
        </r>
      </text>
    </comment>
    <comment ref="R15" authorId="0" shapeId="0" xr:uid="{00000000-0006-0000-0000-000003000000}">
      <text>
        <r>
          <rPr>
            <b/>
            <sz val="8"/>
            <color indexed="81"/>
            <rFont val="Tahoma"/>
            <family val="2"/>
          </rPr>
          <t>juan.jimenez:</t>
        </r>
        <r>
          <rPr>
            <sz val="8"/>
            <color indexed="81"/>
            <rFont val="Tahoma"/>
            <family val="2"/>
          </rPr>
          <t xml:space="preserve">
Establecer el tipo de indicador para la medicion:
- Eficacia
-Efectividad
-Eficiencia</t>
        </r>
      </text>
    </comment>
    <comment ref="T15" authorId="0" shapeId="0" xr:uid="{00000000-0006-0000-0000-000004000000}">
      <text>
        <r>
          <rPr>
            <b/>
            <sz val="8"/>
            <color indexed="81"/>
            <rFont val="Tahoma"/>
            <family val="2"/>
          </rPr>
          <t>juan.jimenez:</t>
        </r>
        <r>
          <rPr>
            <sz val="8"/>
            <color indexed="81"/>
            <rFont val="Tahoma"/>
            <family val="2"/>
          </rPr>
          <t xml:space="preserve">
Establecer la o las dependencias responsables del proceso</t>
        </r>
      </text>
    </comment>
    <comment ref="V15" authorId="0" shapeId="0" xr:uid="{00000000-0006-0000-0000-000005000000}">
      <text>
        <r>
          <rPr>
            <b/>
            <sz val="8"/>
            <color indexed="81"/>
            <rFont val="Tahoma"/>
            <family val="2"/>
          </rPr>
          <t>juan.jimenez:</t>
        </r>
        <r>
          <rPr>
            <sz val="8"/>
            <color indexed="81"/>
            <rFont val="Tahoma"/>
            <family val="2"/>
          </rPr>
          <t xml:space="preserve">
Dejar este apartado para el diligenciamiento en la DPSI</t>
        </r>
      </text>
    </comment>
    <comment ref="W15" authorId="0" shapeId="0" xr:uid="{00000000-0006-0000-0000-000006000000}">
      <text>
        <r>
          <rPr>
            <b/>
            <sz val="8"/>
            <color indexed="81"/>
            <rFont val="Tahoma"/>
            <family val="2"/>
          </rPr>
          <t>juan.jimenez:</t>
        </r>
        <r>
          <rPr>
            <sz val="8"/>
            <color indexed="81"/>
            <rFont val="Tahoma"/>
            <family val="2"/>
          </rPr>
          <t xml:space="preserve">
Asociar la fuente de financiacion
-Recursos Inversion
-Recursos Funcionamiento</t>
        </r>
      </text>
    </comment>
    <comment ref="AA15" authorId="0" shapeId="0" xr:uid="{00000000-0006-0000-0000-000007000000}">
      <text>
        <r>
          <rPr>
            <b/>
            <sz val="8"/>
            <color indexed="81"/>
            <rFont val="Tahoma"/>
            <family val="2"/>
          </rPr>
          <t>juan.jimenez:</t>
        </r>
        <r>
          <rPr>
            <sz val="8"/>
            <color indexed="81"/>
            <rFont val="Tahoma"/>
            <family val="2"/>
          </rPr>
          <t xml:space="preserve">
Cuantificar el valor total (en millones de pesos) de cada meta</t>
        </r>
      </text>
    </comment>
    <comment ref="Y16" authorId="0" shapeId="0" xr:uid="{00000000-0006-0000-0000-000008000000}">
      <text>
        <r>
          <rPr>
            <b/>
            <sz val="8"/>
            <color indexed="81"/>
            <rFont val="Tahoma"/>
            <family val="2"/>
          </rPr>
          <t>juan.jimenez:</t>
        </r>
        <r>
          <rPr>
            <sz val="8"/>
            <color indexed="81"/>
            <rFont val="Tahoma"/>
            <family val="2"/>
          </rPr>
          <t xml:space="preserve">
Al insertar el codigo del proyecto automaticamente se despliega el nombre del proyecto</t>
        </r>
      </text>
    </comment>
    <comment ref="E32" authorId="1" shapeId="0" xr:uid="{00000000-0006-0000-0000-000009000000}">
      <text>
        <r>
          <rPr>
            <b/>
            <sz val="9"/>
            <color indexed="81"/>
            <rFont val="Tahoma"/>
            <family val="2"/>
          </rPr>
          <t>UsuarioSDG:</t>
        </r>
        <r>
          <rPr>
            <sz val="9"/>
            <color indexed="81"/>
            <rFont val="Tahoma"/>
            <family val="2"/>
          </rPr>
          <t xml:space="preserve">
Son 2 metas en 1, lo cual hace que el indicador no tenga nada que ver con las sesiones sino con el reglamento...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Sandy.Calderon</author>
  </authors>
  <commentList>
    <comment ref="C91" authorId="0" shapeId="0" xr:uid="{00000000-0006-0000-0100-000001000000}">
      <text>
        <r>
          <rPr>
            <b/>
            <sz val="8"/>
            <color indexed="81"/>
            <rFont val="Tahoma"/>
            <family val="2"/>
          </rPr>
          <t>Sandy.Calderon:</t>
        </r>
        <r>
          <rPr>
            <sz val="8"/>
            <color indexed="81"/>
            <rFont val="Tahoma"/>
            <family val="2"/>
          </rPr>
          <t xml:space="preserve">
ambos A.L y SDG</t>
        </r>
      </text>
    </comment>
  </commentList>
</comments>
</file>

<file path=xl/sharedStrings.xml><?xml version="1.0" encoding="utf-8"?>
<sst xmlns="http://schemas.openxmlformats.org/spreadsheetml/2006/main" count="605" uniqueCount="355">
  <si>
    <t>SECRETARIA DISTRITAL DE GOBIERNO</t>
  </si>
  <si>
    <t xml:space="preserve">VIGENCIA DE LA PLANEACIÓN: </t>
  </si>
  <si>
    <t>CONTROL DE CAMBIOS</t>
  </si>
  <si>
    <t xml:space="preserve">Dependencia: </t>
  </si>
  <si>
    <t xml:space="preserve">Dirección de Derechos Humanos </t>
  </si>
  <si>
    <t>VERSIÓN</t>
  </si>
  <si>
    <t>FECHA</t>
  </si>
  <si>
    <t>DESCRIPCIÓN DE LA MODIFICACIÓN</t>
  </si>
  <si>
    <r>
      <t>Objetivo Proceso:</t>
    </r>
    <r>
      <rPr>
        <sz val="10"/>
        <rFont val="Arial Rounded MT Bold"/>
        <family val="2"/>
      </rPr>
      <t xml:space="preserve"> </t>
    </r>
  </si>
  <si>
    <t>Dirigir la formulación, adopción y ejecución de políticas, planes y proyectos orientados a la promoción, garantía, protección, participación ciudadana y apropiación de los derechos, deberes, libertades individuales y colectivas de la ciudadanía en el Distrito Capital, con enfoque territorial, diferencial y de manera coordinada interinstitucionalmente, activa y participativa.</t>
  </si>
  <si>
    <t>Primera versión del Plan de Gestión 2018, en el cual se encuentran incluídas las metas de Implementación del Modelo de Planeación y Gestión.</t>
  </si>
  <si>
    <r>
      <t>Alcance del Proceso:</t>
    </r>
    <r>
      <rPr>
        <sz val="10"/>
        <rFont val="Arial Rounded MT Bold"/>
        <family val="2"/>
      </rPr>
      <t xml:space="preserve"> </t>
    </r>
  </si>
  <si>
    <t>Este proceso aplica para las acciones de protección, fortalecimiento, orientación y promoción de los derechos, deberes, libertades individuales y colectivas de la ciudadanía en el Distrito Capital.</t>
  </si>
  <si>
    <r>
      <t>Líder del  Proceso:</t>
    </r>
    <r>
      <rPr>
        <sz val="10"/>
        <rFont val="Arial Rounded MT Bold"/>
        <family val="2"/>
      </rPr>
      <t xml:space="preserve"> </t>
    </r>
  </si>
  <si>
    <t xml:space="preserve">Director (a) de Derechos Humanos </t>
  </si>
  <si>
    <t>PLAN ESTRATEGICO INSTITUCIONAL</t>
  </si>
  <si>
    <t>SEGUIMIENTO PLAN GESTION DEL PROCESO</t>
  </si>
  <si>
    <t xml:space="preserve">EVALUACIÓN I TRIMESTRE </t>
  </si>
  <si>
    <t xml:space="preserve">EVALUACIÓN II TRIMESTRE </t>
  </si>
  <si>
    <t xml:space="preserve">EVALUACIÓN III TRIMESTRE </t>
  </si>
  <si>
    <t xml:space="preserve">EVALUACIÓN IV TRIMESTRE </t>
  </si>
  <si>
    <t>EVALUACIÓN FINAL PLAN DE GESTION</t>
  </si>
  <si>
    <t>PROGRAMADO EN LA VIGENCIA</t>
  </si>
  <si>
    <t>FINANCIACIÓN DE LA ACTIVIDAD</t>
  </si>
  <si>
    <t xml:space="preserve">RESULTADO INDICADOR </t>
  </si>
  <si>
    <t>RESULTADO DE LA MEDICION</t>
  </si>
  <si>
    <t>ANÁLISIS DE AVANCE</t>
  </si>
  <si>
    <t>MEDIO DE VERIFICACIÓN</t>
  </si>
  <si>
    <t>ANÁLISIS DE RESULTADO</t>
  </si>
  <si>
    <t>N° OE</t>
  </si>
  <si>
    <t>OBJETIVO ESTRATÉGICO</t>
  </si>
  <si>
    <t>OBJETIVO ESPECIFICO/ESTRATEGIA</t>
  </si>
  <si>
    <t>META CUATRIENAL PLAN ESTRATEGICO SDG</t>
  </si>
  <si>
    <t>META PLAN DE GESTION VIGENCIA</t>
  </si>
  <si>
    <t>TIPO DE META</t>
  </si>
  <si>
    <t>FORMULA DEL INDICADOR</t>
  </si>
  <si>
    <t>LINEA BASE</t>
  </si>
  <si>
    <t>TIPO DE PROGRAMACION</t>
  </si>
  <si>
    <t>UNIDAD DE MEDIDA</t>
  </si>
  <si>
    <t>I TRI</t>
  </si>
  <si>
    <t>II TRI</t>
  </si>
  <si>
    <t>III TRI</t>
  </si>
  <si>
    <t>IV TRI</t>
  </si>
  <si>
    <t>TOTAL PROGRAMACION VIGENCIA</t>
  </si>
  <si>
    <t>TIPO DE INDICADOR</t>
  </si>
  <si>
    <t>FUENTE DE INFORMACIÓN</t>
  </si>
  <si>
    <t>RESPONSABLES DE LA ACTIVIDAD</t>
  </si>
  <si>
    <t>METODO DE VERIFICACIÓN AL SEGUIMIENTO</t>
  </si>
  <si>
    <t>REPORTA CB0404</t>
  </si>
  <si>
    <t>FUENTE</t>
  </si>
  <si>
    <t>RUBRO GASTO FUNCIONAMIENTO</t>
  </si>
  <si>
    <t xml:space="preserve">PROYECTO DE INVERSIÓN </t>
  </si>
  <si>
    <t>VALOR ESTIMADO (En millones de pesos colombianos)</t>
  </si>
  <si>
    <t>NOMBRE DEL INDICADOR</t>
  </si>
  <si>
    <t>PROGRAMADO</t>
  </si>
  <si>
    <t>EJECUTADO</t>
  </si>
  <si>
    <t>x</t>
  </si>
  <si>
    <t>GF / INV</t>
  </si>
  <si>
    <t>CODIGO</t>
  </si>
  <si>
    <t xml:space="preserve">NOMBRE </t>
  </si>
  <si>
    <t>Articular efectivamente el esquema institucional y de participación social para la formulación, implementación y evaluación de políticas y estrategias orientadas a la promoción, prevención y protección de los DDHH en el distrito capital y el respeto a la dignidad humana.</t>
  </si>
  <si>
    <t>Implementar el sistema distrital de derechos humanos teniendo en cuenta los enfoques diferenciales, de género y territoriales</t>
  </si>
  <si>
    <t>Coordinar la formulación y hacer seguimiento del plan de acción del sistema distrital de derechos humanos</t>
  </si>
  <si>
    <t>1. Orientar al 100% de las personas que acuda  a la Dirección de DDHH, para la  promoción y garantía de  sus derechos.</t>
  </si>
  <si>
    <t>RETADORA (MEJORA)</t>
  </si>
  <si>
    <t>Porcentaje  de personas orientadas que acudieron a la Dirección de DDHH, para la  atención y protección de sus derechos.</t>
  </si>
  <si>
    <t>(Numero de las personas orientadas, que acudieron a la Dirección de DDHH / Numero total de las personas que acudieron a la Dirección de DDHH solicitando información sobre la oferta insitucional)*100</t>
  </si>
  <si>
    <t>CONSTANTE</t>
  </si>
  <si>
    <t>Porcentaje personas orientadas</t>
  </si>
  <si>
    <t>EFICACIA</t>
  </si>
  <si>
    <t xml:space="preserve">Base de datos de las orientaciones brindadas   a los usuarios que acudieron a la Dirección de DDHH solicitando información sobre la oferta insitucional </t>
  </si>
  <si>
    <r>
      <t xml:space="preserve">Apoyo a Coordinación de prevención y protección de DDHH
</t>
    </r>
    <r>
      <rPr>
        <b/>
        <sz val="11"/>
        <color indexed="53"/>
        <rFont val="Arial Rounded MT Bold"/>
        <family val="2"/>
      </rPr>
      <t>Julieth Mateus</t>
    </r>
  </si>
  <si>
    <t>Registro de la orientación brindada a las personas que acudieron a la Dirección de DDHH solicitando información sobre la oferta insitucional</t>
  </si>
  <si>
    <t>NO</t>
  </si>
  <si>
    <t>GASTOS DE INVERSION</t>
  </si>
  <si>
    <t>CONSTRUCCIÓN DE UNA BOGOTÁ QUE VIVE LOS DERECHOS HUMANOS</t>
  </si>
  <si>
    <t xml:space="preserve">En el marco de atención a la ciudadanía la Dirección de Derechos Humanos recepciona personas que presentan alguna necesidad y requieren ser orientadas.  Estas personas son atendidas por la dupla psicosocial del Componente de Prevención y Protección encargada de  llevar a cabo el análisis de los casos y determinar las razones por las cuales las personas no harían parte de las Rutas y Estrategias de Atención, dispuestas para los grupos poblacionales: Defensores y Defensoras de Derechos Humanos, Víctimas de Trata de Personas y Personas LGTBI Víctimas en razón a su orientación sexual e identidad de género.  La Dupla brinda la orientación respectiva hacia la oferta de otras entidades de la Administración Distrital, de ser el caso.  
Se cumplió con el 100% programado para el trimestre debido a que de 58  personas que llegaron buscando orientación, atendimos y orientamos a 58  personas durante los meses de enero a marzo (14 de marzo - fecha de corte del presente informe) </t>
  </si>
  <si>
    <t>Registro de la orientación brindada a las personas que acudieron a la Dirección de DDHH solicitando información sobre la oferta institucional, que reposa en el computador del contratista Erick Ruiz</t>
  </si>
  <si>
    <t>En el marco de atención a la ciudadanía la Dirección de Derechos Humanos recepciona personas que presentan alguna necesidad y requieren ser orientadas.  Estas personas son atendidas por la dupla psicosocial del Componente de Prevención y Protección encargada de  llevar a cabo el análisis de los casos y determinar las razones por las cuales las personas no harían parte de las Rutas y Estrategias de Atención, dispuestas para los grupos poblacionales: Defensores y Defensoras de Derechos Humanos, víctimas del delito de  Trata de Personas y Personas LGTBI víctimas en razón a su orientación sexual e identidad de género.  La Dupla brinda la orientación respectiva hacia la oferta de otras entidades de la Administración Distrital, de ser el caso.  
Se brindó orientación  a  114 personas que acudieron a la Dirección en los meses de abril a junio solicitando información  para la protección y garantía de sus derechos. Esta meta se cumplió en un 100% .  
Fuente: Julieth Mateus Dirección de DDHH</t>
  </si>
  <si>
    <t>2. Atender y/o proteger al 100% de las  personas que demanden los servicios de la oferta institucional para la atención y/o protección de los derechos de la población LGBTI, VTP y Defensores y Defensoras de DDHH.</t>
  </si>
  <si>
    <t>Porcentaje de personas atendidas en cada ruta según tipo de población</t>
  </si>
  <si>
    <t>(Sumatoria del numero de personas atendidas en cada ruta según tipo de población / sumatoria del numero de personas que demanda el servicio) * 100%</t>
  </si>
  <si>
    <t>255
Fuente: Base de datos componente prevención y protección de DDHH</t>
  </si>
  <si>
    <t>Porcentaje personas atendidas en cada ruta según tipo de población</t>
  </si>
  <si>
    <t>Formatos que evidencian la atención de los usuarios en cada una de las rutas que den cumplimiento a los  protocolos de Ruta de atención a defensores y defensoras d eDDHH, Ruta de atención VTP y Ruta de atención a población LGBTI-  SIG</t>
  </si>
  <si>
    <r>
      <t xml:space="preserve">Apoyo a Coordinación de prevención y protección de DDHH
</t>
    </r>
    <r>
      <rPr>
        <b/>
        <sz val="11"/>
        <color indexed="53"/>
        <rFont val="Arial Rounded MT Bold"/>
        <family val="2"/>
      </rPr>
      <t>Julieth Mateus</t>
    </r>
  </si>
  <si>
    <t>Registros de la atención brindada que den cumplimiento a los  protocolos de la Ruta de atención a defensores y defensoras, de DDHH, de la Ruta de atención VTP y de la Ruta de atención a población LGBTI-  SIG</t>
  </si>
  <si>
    <t xml:space="preserve">En el marco de la Ruta de Atención y Protección a Defensores de Derechos Humanos, la Ruta Interna a Víctimas de Trata de Personas y la Estrategia para la atención Víctimas de Violencia(s) en Razón a su Orientación Sexual e Identidad de Género Casa Refugio LGBTI, se atendieron a las personas que se acercaron a la Dirección de Derechos Humanos o fueron remitidas por alguna entidad.  En total durante el periodo de enero a 14 de marzo (fecha de corte del presente informe) se dió ingreso a un total de  31 personas, distribuidas por grupo poblacional así:
Defensoras y Defensores de Derechos Humanos 21
Personas LGTBI víctimas en razón a su identidad de género y orientación sexual 7
Víctimas de Trata de Personas 3
Total 31
Se cumplió con el 100% programado para el trimestre debido a que de 31  personas que llegaron buscando atención y protección fueron ingresadas a las rutas 31   personas durante los meses de enero a marzo (14 de marzo - fecha de corte del presente informe) </t>
  </si>
  <si>
    <t>Registros de la atención brindada en el marco del cumplimiento a los  protocolos de la Ruta de atención a defensores y defensoras, de DDHH, de la Ruta de atención VTP y de la Ruta de atención a población LGBTI-  SIG los cuales se encuetran en las carpetas de los usuarios que reposan en el archivo de la Dirección de DDHH</t>
  </si>
  <si>
    <t>En el marco de la Ruta de Atención y Protección a Defensores de Derechos Humanos, la ruta interna a víctimas del delito de  Trata de Personas y de la Estrategia para la atención Víctimas de Violencia(s) en razón a su Orientación Sexual e Identidad de Género Casa Refugio LGBTI, se atendieron a las personas que se acercaron a la Dirección de Derechos Humanos o fueron remitidas por alguna entidad, durante el periodo de abril a 26 de junio (fecha de corte del presente informe) se dió ingreso a un total de  60 personas, distribuidas por grupo poblacional así:
Defensoras y Defensores de Derechos Humanos 48
Personas LGTBI víctimas en razón a su identidad de género y orientación sexual 7
Víctimas de Trata de Personas  5
Total 60
Se cumplió con el 100% programado para el trimestre debido a que de 60  personas que llegaron buscando atención y protección fueron ingresadas a las rutas 60  personas durante los meses de abril a junio (26 de junio - fecha de corte del presente informe)
Fuente: Julieth Mateus - Dirección de DDHH</t>
  </si>
  <si>
    <t>3. Elaborar un (1) Manual del Sistema Distrital de Derechos Humanos.</t>
  </si>
  <si>
    <t>Manual del Sistema Distrital de Derechos Humanos</t>
  </si>
  <si>
    <t xml:space="preserve"> Un (1) Manual del Sistema Distrital de Derechos Humanos</t>
  </si>
  <si>
    <t>numero de  Manuales del Sistema Distrital de Derechos Humanos</t>
  </si>
  <si>
    <t>Documento del Manual del Sistema Distrital de Derechos Humanos</t>
  </si>
  <si>
    <r>
      <t xml:space="preserve">Apoyo a Coordinación equipo del Sistema y política Pública de DDHH
</t>
    </r>
    <r>
      <rPr>
        <b/>
        <sz val="11"/>
        <color indexed="53"/>
        <rFont val="Arial Rounded MT Bold"/>
        <family val="2"/>
      </rPr>
      <t xml:space="preserve">
Jeanette Castro</t>
    </r>
  </si>
  <si>
    <t>De manera cualitativa se informa que durante el primer trimestre se avanzo en el diseño de contenido del Manual del Sistema Distrital de Derechos Humanos, sin embargo el documento final esta presupuestado para entrega en el II trimestre del años 2018</t>
  </si>
  <si>
    <t>n/a</t>
  </si>
  <si>
    <t>El reporte de ésta meta no se encuentra programada para este trimestre.</t>
  </si>
  <si>
    <t>4. Formular el Plan de Acción de la Política Integral  de DDHH para aprobación de los sectores de la administración pública</t>
  </si>
  <si>
    <t xml:space="preserve"> Plan de Acción de la Política Integral de DDHH para aprobación de los sectores de la administración pública</t>
  </si>
  <si>
    <t xml:space="preserve"> Un (1)  Plan de Acción de la Política Integral de DDHH para aprobación de los sectores de la administración pública</t>
  </si>
  <si>
    <t>numero de Planes de Acción de la Política Integral de DDHH para aprobación de los sectores de la administración pública</t>
  </si>
  <si>
    <t>Actas u oficios de socialización del  Plan de Acción de la Política Integral de DDHH para aprobación de los sectores de la administración pública</t>
  </si>
  <si>
    <t>Actas u oficios de socialización del  Plan de Acción de la PolíticaIntegral de DDHH para aprobación de los sectores de la administración pública</t>
  </si>
  <si>
    <t>Esta actividad esta programada para entrega en el III trimestre</t>
  </si>
  <si>
    <t xml:space="preserve">5. Implementar un 40% de los Planes de Intervención Local en Derechos Humanos en las 20 Localidades del Distrito. </t>
  </si>
  <si>
    <t>Porcentaje de implementación de los planes de intervención local en DDHH en las 20 localidades</t>
  </si>
  <si>
    <t>(Numero de actividades cumplidas de los planes de intervención local en DDHH / Numero total de actividades de los planes de intervención local en DDHH en las 20 localidades)*100</t>
  </si>
  <si>
    <t>20%
Fuente: PG 2017</t>
  </si>
  <si>
    <t>SUMA</t>
  </si>
  <si>
    <t>Porcentaje de actividades cumplidas de los planes de intervención local en DDHH</t>
  </si>
  <si>
    <t xml:space="preserve">Informes trimestrales de % de avance de implementación  de los Planes de Intervención Local </t>
  </si>
  <si>
    <r>
      <t xml:space="preserve">Apoyo a Coordinación equipo territorial y poblacional 
</t>
    </r>
    <r>
      <rPr>
        <b/>
        <sz val="11"/>
        <color indexed="53"/>
        <rFont val="Arial Rounded MT Bold"/>
        <family val="2"/>
      </rPr>
      <t>Vicky Cogua</t>
    </r>
  </si>
  <si>
    <t xml:space="preserve">Informes trimestrales del avance en la Implementacion por Localidad en archivo físico y digital. </t>
  </si>
  <si>
    <t>Durante el primer trimestre de 2018 se diseñó la estrategia de implementación del 40% programado para este año y se continúo con la implementación de los 20 Planes de Intervención Local en Derechos Humanos.  Garantizando en las 20 Localidades la implementación de un 10% de cada Plan.</t>
  </si>
  <si>
    <t>Informes trimestrales. Archivo físico y digital con evidencias de la implementación.</t>
  </si>
  <si>
    <t>Durante el segundo trimestre de 2018 se avanzó en la implementación del 40% programado para este año y se continúo con la implementación de los 20 Planes de Intervención Local en Derechos Humanos, garantizando en las 20 Localidades la implementación de un 10% de cada Plan trimestral, acumulado de 20% semestral.
Fuente: Vicky Cogua - Dirección de DDHH</t>
  </si>
  <si>
    <t xml:space="preserve">6. Implementar el 100% de las metas anuales a cargo de la Dirección de Derechos Humanos, de los planes de acción de las políticas públicas poblacionales de adultez, persona mayor, niños, niñas y adolescentes, juventud, personas con discapacidad, prevención de maternidades y paternidades tempranas, habitante de calle y LGTBI. </t>
  </si>
  <si>
    <t>GESTION</t>
  </si>
  <si>
    <t>Porcentaje de avance en las acciones a cargo de la Dirección de Derechos Humanos de los planes de acción de las políticas públicas poblacionales.</t>
  </si>
  <si>
    <t>(Número de metas anuales implementadas a cargo de la Dir. DDHH de los planes de acción de las politicas públicas poblacionales/Total de metas anuales a cargo de la Dir. DDHH de losplanes de acción de las políticas públicas poblacionales)*100</t>
  </si>
  <si>
    <t>100%
Fuente: PA 2017</t>
  </si>
  <si>
    <t>Porcentaje de implementación de metas a cargo de la Dir. DDHH</t>
  </si>
  <si>
    <t xml:space="preserve">Informe trimestral de implementación de las metas anuales del plan de acción de las políticas públicas poblacionales </t>
  </si>
  <si>
    <t xml:space="preserve">Reportes trimestrales con evidencias en archivo físico y digital </t>
  </si>
  <si>
    <t>Durante el primer trimestre en articulación con la secretaría técnica de los espacios de coordinación interinstitucional poblacionales fueron concertadas las metas de los planes de acción poblacionales de las políticas públicas poblacionales de adultez, persona mayor, niños, niñas y adolescentes, juventud, personas con discapacidad, prevención de maternidades y paternidades tempranas, habitante de calle y LGTBI.  Avanzando en el cumplimiento programado de las metas asociadas a la oferta y competencia de la Dirección de Derechos Humanos</t>
  </si>
  <si>
    <t>Planes de Accion. Reportes Trimestrales. Archivo físico y digital con evidencias de la implementación.</t>
  </si>
  <si>
    <t>Durante el segundo trimestre en articulación con la secretaría técnica de los espacios de coordinación interinstitucional poblacionales, se avanzó en el cumplimiento de las metas de los planes de acción poblacionales de las políticas públicas poblacionales de: adultez, persona mayor, niños, niñas y adolescentes, juventud, personas con discapacidad, prevención de maternidades y paternidades tempranas, habitante de calle y LGTBI. Se avanzó en el 25% programado como cumplimiento de las metas asociadas a la oferta y competencia de la Dirección de Derechos Humanos
Fuente: Vicky Cogua - Dirección de DDHH</t>
  </si>
  <si>
    <t>7. Diseñar e implementar una (1) estrategia de acompañamiento técnico y coordinación interinstitucional en Derechos Humanos para: prostitución, mujer y género y nuevas masculinidades.</t>
  </si>
  <si>
    <t>Porcentaje de ejecución del Plan de trabajo para el diseño e implementación de la Estrategia de acompañamiento técnico y coordinación interinstitucional en Derechos Humanos para: Prostitución, mujer y género y nuevas masculinidades.</t>
  </si>
  <si>
    <t xml:space="preserve">(Numero de actividades ejecutadas del plan de trabajo de la estrategia / Número de actividades programadas en el plan de trabajo de la estrategia) * 100%
</t>
  </si>
  <si>
    <t>Numero de actividades ejecutadas del plan de trabajo de la estrategia</t>
  </si>
  <si>
    <t xml:space="preserve"> Plan de trabajo para el diseño e implementación de la Estrategia de acompañamiento técnico y coordinación interinstitucional en Derechos Humanos para: Prostitución, mujer y género y nuevas masculinidades.</t>
  </si>
  <si>
    <t>Informe trimestral  con el seguimiento al plan de trabajo de la estrategia</t>
  </si>
  <si>
    <t>Durante el primer trimestre en articulación con las entidades competentes en la garatia de los derechos poblacionales para los enfoques poblacionales y sectoriales de prostitución, mujer y género y nuevas masculinidades fue diseñada la estrategia de acompañamiento técnico y coordinación interinstitucional en Derechos Humanos.  Avanzando en el cumplimiento programado de acciones asociadas a la oferta y competencia de la Dirección de Derechos Humanos.</t>
  </si>
  <si>
    <t>Estrategia de acompañamiento técnico y coordinación interinstitucional en Derechos Humanos. Reportes Trimestrales. Archivo físico y digital con evidencias de la implementación.</t>
  </si>
  <si>
    <t>Durante el segundo trimestre en articulación con las entidades competentes en la garantía de los derechos poblacionales para los enfoques poblacionales y sectoriales de prostitución, mujer y género y nuevas masculinidades. Así mismo, se avanzó en la implementación de la estrategia de acompañamiento técnico y coordinación interinstitucional en Derechos Humanos, logrando el 25% del cumplimiento programado para acciones asociadas a la oferta y competencia de la Dirección de Derechos Humanos. En el archivo de la Dirección podrá evidenciar las actas que dan cuenta de la articulación realizada con las entidades.
Fuente: Vicky Cogua - Dirección de DDHH</t>
  </si>
  <si>
    <t xml:space="preserve">Estrategia de acompañamiento técnico y coordinación interinstitucional en Derechos Humanos. Reportes Trimestrales. Archivo físico y digital con evidencias de la implementación. Correo de aprobación de los informes por parte del Director. </t>
  </si>
  <si>
    <t>8. Diseñar un (1) curso de formación en Derechos Humanos para funcionarios de la Policía Metropolitana, que incluya los siguientes módulos:  
Módulo I. Función Policial y Estado de Derecho
Módulo II. Función Policial y Derechos humanos
Módulo III. Los Derechos Humanos de los Sectores LGTBI
Módulo IV. Los Derechos Humanos de las Personas con Discapacidad</t>
  </si>
  <si>
    <t>Curso de formación en Derechos Humanos para funcionarios de la Policía Metropolitana, que contenga cuatro (4) módulos</t>
  </si>
  <si>
    <t>Un (1) formación en Derechos Humanos para funcionarios de la Policía Metropolitana, que contenga cuatro (4) módulos</t>
  </si>
  <si>
    <t xml:space="preserve">numero de cursos  de formación en DDHH para funcionarios de la Policia Metropolitana </t>
  </si>
  <si>
    <t>EFECTIVIDAD</t>
  </si>
  <si>
    <t>Un (1) curso  de formación en DDHH para funcionarios de la Policia Metropolitana</t>
  </si>
  <si>
    <r>
      <t xml:space="preserve">Apoyo a Coordinación equipo de formación
</t>
    </r>
    <r>
      <rPr>
        <b/>
        <sz val="11"/>
        <color indexed="53"/>
        <rFont val="Arial Rounded MT Bold"/>
        <family val="2"/>
      </rPr>
      <t>Adriana Peña</t>
    </r>
  </si>
  <si>
    <t>Carpeta digital con un (1) curso  de formación en DDHH para funcionarios de la Policia Metropolitana</t>
  </si>
  <si>
    <t xml:space="preserve">El cumplimiento de la meta está proyectado para el tercer trimestre del año. </t>
  </si>
  <si>
    <t>De acuerdo al contrato 671 de 2017 suscrito con el Instituto Interamericano de Derechos Humanos,  se diseñó un (1) curso de formación  para funcionarios de la Policía Metropolitana en DDHH, que incluya los siguientes módulos:  
Módulo I. Función Policial y Estado de Derecho
Módulo II. Función Policial y Derechos humanos
Módulo III. Los Derechos Humanos de los Sectores LGTBI
Módulo IV. Los Derechos Humanos de las Personas con Discapacidad
Cada uno de los módulos con sus respectivas:
- Evaluación
- Lecturas obligatorias
- Lecturas complementarias
- Bibliografía
Fuente: Adriana Peña - Dirección de DDHH</t>
  </si>
  <si>
    <t>Módulo I. Función Policial y Estado de Derecho Módulo II. Función Policial y Derechos humanos Módulo III. Los Derechos Humanos de los Sectores LGTBI Módulo IV. Los Derechos Humanos de las Personas con Discapacidad</t>
  </si>
  <si>
    <t>9. Realizar (2) informes de seguimiento a la implementación de los PIAA por parte de los Sectores Distritales, que evidencien los avances en el impacto de las acciones afirmativas.</t>
  </si>
  <si>
    <t xml:space="preserve">Informes de seguimiento sobre la implementación de los PIAA por parte de los sectores Distritales </t>
  </si>
  <si>
    <t xml:space="preserve">Número de informes de seguimiento realizados </t>
  </si>
  <si>
    <t>Informe de seguimiento PIAA -2017</t>
  </si>
  <si>
    <t xml:space="preserve">numero de Informes de seguimiento PIAA </t>
  </si>
  <si>
    <t>Eficacia</t>
  </si>
  <si>
    <t xml:space="preserve"> Informes semestrales a la implementación de los PIAA por parte de los Sectores Distritales, que evidencien los avances en el impacto de las acciones afirmativas.</t>
  </si>
  <si>
    <r>
      <t xml:space="preserve"> Subdirector de Asuntos Étnicos
</t>
    </r>
    <r>
      <rPr>
        <b/>
        <sz val="11"/>
        <color indexed="53"/>
        <rFont val="Arial Rounded MT Bold"/>
        <family val="2"/>
      </rPr>
      <t>Eddy Bermudez 
Liliana Pachon</t>
    </r>
    <r>
      <rPr>
        <sz val="11"/>
        <color indexed="8"/>
        <rFont val="Arial Rounded MT Bold"/>
        <family val="2"/>
      </rPr>
      <t xml:space="preserve"> </t>
    </r>
  </si>
  <si>
    <t xml:space="preserve"> Informes semestrales sobre la implementación de los PIAA por parte de los Sectores Distritales</t>
  </si>
  <si>
    <t>N/A</t>
  </si>
  <si>
    <t xml:space="preserve">(1) Informe de seguimiento de las acciones afirmativas realizadas por cada Sector distrital, distribuido en (4) documentos técnicos que dan cuenta de los (4) PIAA para grupos étnicos, donde se evidencian los avances y dificultades en la implementación de las AA y sus impactos en la política pública de cada  grupo étnico.
Fuente: Edwin Caicedo Marines - Subdirección de Asuntos Étnicos
</t>
  </si>
  <si>
    <r>
      <rPr>
        <sz val="11"/>
        <color indexed="8"/>
        <rFont val="Arial Rounded MT Bold"/>
        <family val="2"/>
      </rPr>
      <t>(4)</t>
    </r>
    <r>
      <rPr>
        <sz val="11"/>
        <color indexed="10"/>
        <rFont val="Arial Rounded MT Bold"/>
        <family val="2"/>
      </rPr>
      <t xml:space="preserve"> </t>
    </r>
    <r>
      <rPr>
        <sz val="11"/>
        <color indexed="8"/>
        <rFont val="Arial Rounded MT Bold"/>
        <family val="2"/>
      </rPr>
      <t xml:space="preserve">Documentos técnicos de seguimiento a los Planes Integrales de Acciones Afirmativas para los grupos étnicos afrodescendientes, raizales, rrom e indígenas, los cuales conforman el informe de seguimiento programado para este semestre. </t>
    </r>
  </si>
  <si>
    <t>10. Sensibilizar o formar a 1500 personas en el módulo étnico.</t>
  </si>
  <si>
    <t xml:space="preserve">Personas Sensibilizadas o formadas en el módulo étnico  </t>
  </si>
  <si>
    <t>Sumatoria de las personas sensibilizadas y formadas en diferentes temáticas que conforman el módulo étnico</t>
  </si>
  <si>
    <t>Reporte de personas formadas por la SAE-2017</t>
  </si>
  <si>
    <t xml:space="preserve">numero de Personas Sensibilizadas o formadas con el módulo étnico  </t>
  </si>
  <si>
    <t>Formatos que evidencian la participación de los usuarios al servicio de sensibilización y formación que den cumplimiento al Protocolo de Formación en Derechos Humanos- SIG</t>
  </si>
  <si>
    <t xml:space="preserve"> Listado de asistencia a la sensibilización o formación en diferentes temáticas que conforman el módulo étnico</t>
  </si>
  <si>
    <t xml:space="preserve">En este trimestre se realizaron 12 talleres , donde se formaron y sensilizaron en temáticas étnicas 465 personas. De la siguiente manera:
Enlaces territoriales este trimestre se realizaron (7) talleres, donde se formaron en temáticas étnicas a (176) personas sensilizadas y formadas.  
Profesionales CONFIA  en total   (6) talleres con la particpaciòn de (289) personas sensibilizadas y formadas asì: Candelaria (27), San Cristobal (175), Ciudad Bolivar (87) personas  y formadas. Esta meta logro un avance mayor a lo planeado teniendo en cuenta la apertura del Centro CONFIA San Cristobal que ha contado con buena receptividad de las comunidades. </t>
  </si>
  <si>
    <t>("35 DE ESPACIOS") Listados de asistencia que evidencian la participación de (465) personas al servcio de sensibilizaciòn y formaciòn.</t>
  </si>
  <si>
    <r>
      <t>En este trimestre se realizaron 47</t>
    </r>
    <r>
      <rPr>
        <sz val="11"/>
        <color indexed="8"/>
        <rFont val="Arial Rounded MT Bold"/>
        <family val="2"/>
      </rPr>
      <t>, donde se formaron en temáticas étnicas 1496</t>
    </r>
    <r>
      <rPr>
        <sz val="11"/>
        <color indexed="10"/>
        <rFont val="Arial Rounded MT Bold"/>
        <family val="2"/>
      </rPr>
      <t xml:space="preserve"> </t>
    </r>
    <r>
      <rPr>
        <sz val="11"/>
        <color indexed="8"/>
        <rFont val="Arial Rounded MT Bold"/>
        <family val="2"/>
      </rPr>
      <t xml:space="preserve">personas. 
</t>
    </r>
    <r>
      <rPr>
        <i/>
        <sz val="11"/>
        <color indexed="8"/>
        <rFont val="Arial Rounded MT Bold"/>
        <family val="2"/>
      </rPr>
      <t xml:space="preserve">Enlaces territoriales: </t>
    </r>
    <r>
      <rPr>
        <sz val="11"/>
        <color indexed="8"/>
        <rFont val="Arial Rounded MT Bold"/>
        <family val="2"/>
      </rPr>
      <t xml:space="preserve"> 28 talleres con la participación de 1050 personas 
</t>
    </r>
    <r>
      <rPr>
        <i/>
        <sz val="11"/>
        <color indexed="8"/>
        <rFont val="Arial Rounded MT Bold"/>
        <family val="2"/>
      </rPr>
      <t>Profesionales CONFIA</t>
    </r>
    <r>
      <rPr>
        <sz val="11"/>
        <color indexed="8"/>
        <rFont val="Arial Rounded MT Bold"/>
        <family val="2"/>
      </rPr>
      <t xml:space="preserve">: </t>
    </r>
    <r>
      <rPr>
        <sz val="11"/>
        <color indexed="8"/>
        <rFont val="Arial Rounded MT Bold"/>
        <family val="2"/>
      </rPr>
      <t>19</t>
    </r>
    <r>
      <rPr>
        <sz val="11"/>
        <color indexed="8"/>
        <rFont val="Arial Rounded MT Bold"/>
        <family val="2"/>
      </rPr>
      <t xml:space="preserve"> talleres con la participación de</t>
    </r>
    <r>
      <rPr>
        <sz val="11"/>
        <color indexed="10"/>
        <rFont val="Arial Rounded MT Bold"/>
        <family val="2"/>
      </rPr>
      <t xml:space="preserve"> </t>
    </r>
    <r>
      <rPr>
        <sz val="11"/>
        <color indexed="8"/>
        <rFont val="Arial Rounded MT Bold"/>
        <family val="2"/>
      </rPr>
      <t xml:space="preserve">446 </t>
    </r>
    <r>
      <rPr>
        <sz val="11"/>
        <color indexed="8"/>
        <rFont val="Arial Rounded MT Bold"/>
        <family val="2"/>
      </rPr>
      <t xml:space="preserve"> personas  
</t>
    </r>
    <r>
      <rPr>
        <i/>
        <sz val="11"/>
        <color indexed="8"/>
        <rFont val="Arial Rounded MT Bold"/>
        <family val="2"/>
      </rPr>
      <t>Nota:</t>
    </r>
    <r>
      <rPr>
        <sz val="11"/>
        <color indexed="8"/>
        <rFont val="Arial Rounded MT Bold"/>
        <family val="2"/>
      </rPr>
      <t xml:space="preserve"> Es de anotar que esta meta se incremento en aprox. 299%, en razón que en el mes de junio se conmemoro la semana Afrodescendiente, por lo que varias instituciones como la Policía Metropolitana solicitó talleres  sobre la cosmogonía de la población negra afrodescendiente, raizal y palenquera, de esta forma se optimizaron los recursos asignados a través del trabajo colaborativo.
</t>
    </r>
    <r>
      <rPr>
        <sz val="9"/>
        <color indexed="8"/>
        <rFont val="Arial Rounded MT Bold"/>
        <family val="2"/>
      </rPr>
      <t>Fuente: María Ruviela Aguirre- Jilmar Robledo - Subdirección de Asuntos Étnicos</t>
    </r>
  </si>
  <si>
    <r>
      <rPr>
        <sz val="11"/>
        <color indexed="8"/>
        <rFont val="Arial Rounded MT Bold"/>
        <family val="2"/>
      </rPr>
      <t>47</t>
    </r>
    <r>
      <rPr>
        <sz val="11"/>
        <color indexed="10"/>
        <rFont val="Arial Rounded MT Bold"/>
        <family val="2"/>
      </rPr>
      <t xml:space="preserve"> </t>
    </r>
    <r>
      <rPr>
        <sz val="11"/>
        <color indexed="8"/>
        <rFont val="Arial Rounded MT Bold"/>
        <family val="2"/>
      </rPr>
      <t xml:space="preserve">Listados de asistencia que evidencian la participación de </t>
    </r>
    <r>
      <rPr>
        <sz val="11"/>
        <color indexed="8"/>
        <rFont val="Arial Rounded MT Bold"/>
        <family val="2"/>
      </rPr>
      <t>1496</t>
    </r>
    <r>
      <rPr>
        <sz val="11"/>
        <color indexed="10"/>
        <rFont val="Arial Rounded MT Bold"/>
        <family val="2"/>
      </rPr>
      <t xml:space="preserve"> </t>
    </r>
    <r>
      <rPr>
        <sz val="11"/>
        <color indexed="8"/>
        <rFont val="Arial Rounded MT Bold"/>
        <family val="2"/>
      </rPr>
      <t>personas a la formación</t>
    </r>
  </si>
  <si>
    <t>11. Diseñar un (1) módulo de formación en Derechos Humanos para funcionarios de la Policía Metropolitana, con enfoque étnico.</t>
  </si>
  <si>
    <t>Módulo de formación en Derechos Humanos para funcionarios de la Policía Metropolitana, con enfoque étnico</t>
  </si>
  <si>
    <t>Un (1)  módulo de formación en Derechos Humanos para funcionarios de la Policía Metropolitana, con enfoque étnico.</t>
  </si>
  <si>
    <t>numero de módulo de formación en Derechos Humanos para funcionarios de la Policía Metropolitana, con enfoque étnico.</t>
  </si>
  <si>
    <t>Carpeta digital con un (1) Un (1)  módulo de formación en Derechos Humanos para funcionarios de la Policía Metropolitana, con enfoque étnico.</t>
  </si>
  <si>
    <r>
      <t xml:space="preserve">En este trimestre se elaboró (1) Módulo en Derechos Humanos para la Polícia, según contrato 671 de 2017 con el Instituto Interamericano de los derechos humanos, siendo el aporte de la Subdirección de Asuntos Étnicos- SAE  la entrega al contratista de documentos técnicos previamente elaborados por el equipo SAE sobre el bloque de conocimientos específicos sobre grupos étnicos. Lo anterior para la formulación de contenidos y herramientas pedagógicas relacionadas con la función policial y los derechos humanos de grupos de especial protección constitucional,  por parte del contratista. 
</t>
    </r>
    <r>
      <rPr>
        <sz val="9"/>
        <color indexed="8"/>
        <rFont val="Arial Rounded MT Bold"/>
        <family val="2"/>
      </rPr>
      <t xml:space="preserve">
Fuente: Adriana Peña - Dirección DDHH</t>
    </r>
  </si>
  <si>
    <r>
      <rPr>
        <sz val="11"/>
        <color indexed="8"/>
        <rFont val="Arial Rounded MT Bold"/>
        <family val="2"/>
      </rPr>
      <t>(1)</t>
    </r>
    <r>
      <rPr>
        <sz val="11"/>
        <color indexed="10"/>
        <rFont val="Arial Rounded MT Bold"/>
        <family val="2"/>
      </rPr>
      <t xml:space="preserve"> </t>
    </r>
    <r>
      <rPr>
        <sz val="11"/>
        <color indexed="8"/>
        <rFont val="Arial Rounded MT Bold"/>
        <family val="2"/>
      </rPr>
      <t xml:space="preserve">Documento con el módulo en </t>
    </r>
    <r>
      <rPr>
        <sz val="11"/>
        <color indexed="63"/>
        <rFont val="Arial Rounded MT Bold"/>
        <family val="2"/>
      </rPr>
      <t xml:space="preserve">Derechos Humanos para la Polícia con enfoque étnico. </t>
    </r>
  </si>
  <si>
    <t xml:space="preserve">12. Diseñar e implementar una (1) campaña contra la discriminación por razón de raza o pertenencia étnica. </t>
  </si>
  <si>
    <t xml:space="preserve">
Porcentaje de implementación del plan de trabajo para la campaña contra la discriminación por razón de raza o pertenencia étnica. </t>
  </si>
  <si>
    <r>
      <rPr>
        <sz val="11"/>
        <color indexed="9"/>
        <rFont val="Arial Rounded MT Bold"/>
        <family val="2"/>
      </rPr>
      <t xml:space="preserve">
</t>
    </r>
    <r>
      <rPr>
        <sz val="11"/>
        <color indexed="8"/>
        <rFont val="Arial Rounded MT Bold"/>
        <family val="2"/>
      </rPr>
      <t xml:space="preserve">
(Numero de actividades ejecutadas del plande trabajo de la campaña / Número de actividades programadas en el plan de trabajo de la campaña) * 100%</t>
    </r>
  </si>
  <si>
    <t xml:space="preserve">
numero de Actividades ejecutadas / actividades programadas</t>
  </si>
  <si>
    <t>1
100%</t>
  </si>
  <si>
    <t xml:space="preserve">Seguimiento del Plan de trabajo de la campaña contra la discriminación por razón de raza o pertenencia étnica
Piezas publicitarias </t>
  </si>
  <si>
    <t xml:space="preserve">Plan de trabajo de la campaña contra la discriminación por razón de raza o pertenencia étnica
Campaña implementada </t>
  </si>
  <si>
    <t xml:space="preserve">En este trimestre se ejecutó la primera etapa de la campaña contra la discriminación donde se ejecutó el proceso de selección de la propuesta ganadora, para dar inicio en el segundo trimestre a la ejecución de la misma. 
Se elaborò (1) Plan de trabajo de la campaña contra la discriminación en (18) reuniones documento borrador en power point
Se elaborò  (1)- Video del diseño de la campaña.
</t>
  </si>
  <si>
    <t>(1) Plan de trabajo de la campaña contra la discriminación 
(1) Pieza publicitarias - video del diseño de la campaña
(18) Actas de reuniòn</t>
  </si>
  <si>
    <t>En este trimestre se ejecutó la etapa de Lanzamiento de la campaña contra la discriminación "RacisNO" cumpliendo el 30% de lo programado en el Plan de trabajo y piezas publicitarias, y  se ilustra los lugares donde se llevara a cabo el lanzamiento de las diferntes estrategias de la campaña.
Fuente: Dora Emilia Parra - Subdirección de Asuntos Étnicos</t>
  </si>
  <si>
    <r>
      <rPr>
        <sz val="11"/>
        <color indexed="8"/>
        <rFont val="Arial Rounded MT Bold"/>
        <family val="2"/>
      </rPr>
      <t>(1)</t>
    </r>
    <r>
      <rPr>
        <sz val="11"/>
        <color indexed="10"/>
        <rFont val="Arial Rounded MT Bold"/>
        <family val="2"/>
      </rPr>
      <t xml:space="preserve"> </t>
    </r>
    <r>
      <rPr>
        <sz val="11"/>
        <color indexed="8"/>
        <rFont val="Arial Rounded MT Bold"/>
        <family val="2"/>
      </rPr>
      <t>Presentación  Pla</t>
    </r>
    <r>
      <rPr>
        <sz val="11"/>
        <color indexed="8"/>
        <rFont val="Arial Rounded MT Bold"/>
        <family val="2"/>
      </rPr>
      <t xml:space="preserve">n de trabajo y piezas publicitarias
(3) Actas de reunión </t>
    </r>
  </si>
  <si>
    <t xml:space="preserve">13. Prestar los servicios de orientación inicial, orientación profesional y acompañamiento a procesos comunitarios y organizacionales al 100% de la población que acuda a los espacios de atención diferenciada. </t>
  </si>
  <si>
    <t>Porcentaje de las personas atendidas que acudieron a los espacios de atención diferenciada</t>
  </si>
  <si>
    <t>(Numero de las personas atendidas, que acudieron a los espacios de atención diferenciada atendidas / Numero total de las personas que acudieron a los espacios de atención diferenciada)*100</t>
  </si>
  <si>
    <t>Informe de gestión EAD -2017</t>
  </si>
  <si>
    <t>Porcentaje de población atendida en  a los espacios de atención diferenciada</t>
  </si>
  <si>
    <t>Formatos que evidencian la atención de los usuarios en cada uno de los servicios que se prestan en los EAD que den cumplimiento a los instructivos de los EAD casa del pensamiento Indígena y CONFIA-  SIG</t>
  </si>
  <si>
    <t>Registros de la atención brindada que den cumplimiento a los instructivos de los EAD casa del pensamiento Indígena y CONFIA-  SIG</t>
  </si>
  <si>
    <t xml:space="preserve">En este trimestre se ejecutó la primera etapa de la campaña contra la discriminación que corresponde al diseño de la misma donde se eligió la propuesta ganadora, para dar inicio en el segundo trimestre a la ejecución de la misma.
En este trimestre se atendieron  en los espacios de atención diferenciada, a través de los diferentes servicios de la siguiente manera: 
CONFIA CANDELARIA 
-Servicio de orientación Inicial: 34 personas atendidas 
-Servicio de Orientación Profesional:  20 personas orientadas
CONFIA SAN CRISTÓBAL: 
-Servicio de orientación Inicial: 34 personas atendidas 
-Servicio de Orientación Profesional:  21 personas orientadas
-Servicio de Acompañamiento a procesos comunitarios y organizacionales: 3 procesos comunitarios acompañados en la localidad 
CONFIA CIUDAD BOLIVAR 
-Servicio de orientación Inicial: 20 personas atendidas 
-Servicio de Orientación Profesional:  17 personas orientadas
-Servicio de Acompañamiento a procesos comunitarios y organizacionales: 1 procesos comunitarios acompañados en 1 visita en la localidad
CASA DEL PENSAMIENTO INDÍGENA 
-Servicio de orientación Inicial: 11 personas atendidas 
(2666) Gobernabilidad
Consejerias 
ETNOBUS. 
-Servicio de orientación Inicial: 33 personas atendidas 
-Servicio de orientación Profesional 47 personas atendidas
</t>
  </si>
  <si>
    <t xml:space="preserve">
CONFIA CANDELARIA 
34 Formatos de orientación inicial 
20 Formatos de orientación profesional
CONFIA SAN CRISTÓBAL: 
34 Formatos de orientación inicial 
21 Formatos de orientación profesional
3 Formatos de informe a recorridos en las localidades 
3 Formatos de Formación y Sensibilización
CONFIA CIUDAD BOLIVAR 
20 Formatos de orientación inicial 
17 Formatos de orientación profesional
1 Formatos de informe a recorridos en las localidades 
ETNOBUS
33 Formatos de orientación inicial 
47 Formatos de orientación profesional
CASA DEL PENSAMIENTO INDÍGENA 
(335) Formatos de orientación inicial y/o registro
</t>
  </si>
  <si>
    <r>
      <t xml:space="preserve">En este trimestre la atención de los espacios de atención diferenciada fue la siguiente: 
CONFIA CANDELARIA -Servicio de orientación Inicial: (58) personas atendidas -Servicio de Orientación Profesional: (38) personas orientadas - Servicio de Acompañamiento a procesos comunitarios y organizacionales: (2) procesos comunitarios acompañados. 
CONFIA SAN CRISTOBAL: -Servicio de orientación Inicial: (133) personas atendidas -Servicio de Orientación Profesional: (41) personas orientadas -Servicio de Acompañamiento a procesos comunitarios y organizacionales: (6) procesos acompañados.
CONFIA CIUDAD BOLIVAR (56) Formatos de orientación inicial (50) Formatos de orientación profesional -Servicio de Acompañamiento a procesos comunitarios y organizacionales: (2) procesos comunitarios acompañados .
CASA DEL PENSAMIENTO INDÍGENA -Servicio de orientación Inicial: (33) personas atendidas -Servicio de Gobernabilidad (3101) personas atendidas -Servicio de Consejerías (30) personas atendidas -Servicio de Acompañamiento a procesos comunitarios y organizacionales: (2) procesos comunitarios acompañados. 
ETNOBUS Servicio de orientación Inicial  (84) - Servicio de orientación profesional (36) personas atendidas.
</t>
    </r>
    <r>
      <rPr>
        <sz val="9"/>
        <color indexed="8"/>
        <rFont val="Arial Rounded MT Bold"/>
        <family val="2"/>
      </rPr>
      <t>Fuente: Jilmar Robledo - Subdirección de Asuntos Étnicos</t>
    </r>
  </si>
  <si>
    <t xml:space="preserve">CONFIA CANDELARIA (57) Formatos de orientación inicial
(37) Formatos de orientación profesional (2) Formatos de informe a recorridos en las localidades
CONFIA 20 DE JULIO: (118) Formatos de orientación inicial
(37) Formatos de orientación profesional (6) Formatos de informe a recorridos en las localidades
CONFIA CIUDAD BOLIVAR 
(56) Formatos de orientación inicial (50) Formatos de orientación profesional
(2) Formatos de informe a recorridos en las localidades 
CASA DEL PENSAMIENTO INDÍGENA (415) Formatos de orientación inicial y/o registro
</t>
  </si>
  <si>
    <t xml:space="preserve"> 14. Formular un (1) plan de acción de la política pública de libertad religiosa de culto y de conciencia. </t>
  </si>
  <si>
    <t>Plan de acción formulado y  enviado a aprobación del conpes</t>
  </si>
  <si>
    <t xml:space="preserve">
 Plan de Acción de la Política pública de libertad religiosa de culto y de conciencia formulado  y  enviado a aprobación del conpes</t>
  </si>
  <si>
    <t>numero de Planes de acción formulado y  enviado a aprobación del conpes</t>
  </si>
  <si>
    <t>Plan de accion  de la política pública  formualdo y  enviado a la SDP para  aprobación del conpes</t>
  </si>
  <si>
    <r>
      <t xml:space="preserve">Subdirector/a de asuntos de libertad religiosa y de conciencia 
</t>
    </r>
    <r>
      <rPr>
        <b/>
        <sz val="11"/>
        <color indexed="53"/>
        <rFont val="Arial Rounded MT Bold"/>
        <family val="2"/>
      </rPr>
      <t>Mardory Llanos
Carmen Montaño</t>
    </r>
  </si>
  <si>
    <r>
      <rPr>
        <sz val="11"/>
        <color indexed="9"/>
        <rFont val="Arial Rounded MT Bold"/>
        <family val="2"/>
      </rPr>
      <t xml:space="preserve">Reportes trimestrales actas de reunión
</t>
    </r>
    <r>
      <rPr>
        <sz val="11"/>
        <color indexed="8"/>
        <rFont val="Arial Rounded MT Bold"/>
        <family val="2"/>
      </rPr>
      <t>documento con el 
Plan de acción de la política pública enviado a la SDP, para aprobación del conpes</t>
    </r>
  </si>
  <si>
    <t>La subdireccion de asuntos de libertad religiosa  reporta de manera cualitativa avances en la aprobación del documento de formulación de la política pública,  Decreto 689 de 2011, desde este contexto y con el fin de avanzar en la etapa de implementación, se trazaron los lineamientos metodológicos  de conformidad con las orientaciones del  CONPES, para la formulación del plan de acción de la política pública en clave participativa, sus diferentes fases y la identificación de los actores sociales e institucionales involucrados.</t>
  </si>
  <si>
    <t>Actas de reuniones interinstitucionales y de equipo. Documento de propuesta metodológica para formulación del plan de acción de la politica.</t>
  </si>
  <si>
    <t xml:space="preserve">15. Formular el Reglamento del Comité Distrital de Libertad Religiosa   </t>
  </si>
  <si>
    <t xml:space="preserve">Documento con el reglamento del Comité Distrital de Libertad Religiosa   </t>
  </si>
  <si>
    <t xml:space="preserve">Un (1) reglamento del Comité Distrital de Libertad Religiosa   </t>
  </si>
  <si>
    <t xml:space="preserve"> numero de Reglamentos del Comité Distrital de Libertad Religiosa   </t>
  </si>
  <si>
    <t xml:space="preserve">Documento con el  Reglamento del Comité Distrital de Libertad Religiosa   </t>
  </si>
  <si>
    <t>La subdireccion de asuntos de libertad religiosa  no reporta avances , toda vez que los esfuerzos se han concentrado en la etapa de alistamiento ara la socialización e Instalación del Comité Distrital de Libertades Religiosas ante entidades y organizaciones religiosas</t>
  </si>
  <si>
    <t xml:space="preserve">16. Realizar tres (3) sesiones del Comité Distrital de Libertad Religiosa   </t>
  </si>
  <si>
    <t>Sesiones del Comité Distrital de Libertad Religiosa realizadas</t>
  </si>
  <si>
    <t xml:space="preserve">Sumatoria de las sesiones realizadas del Comité Distrital de Libertad Religiosa </t>
  </si>
  <si>
    <t xml:space="preserve">numero de Actas de sesiones de Comité Distrital de Libertad Religiosa </t>
  </si>
  <si>
    <t xml:space="preserve">Actas de reunión de las sesiones del Comité de Libertad Religiosa </t>
  </si>
  <si>
    <t xml:space="preserve">Actas de reunion del Comité de Libertad Religiosa  </t>
  </si>
  <si>
    <t>La subdireccion de asuntos de libertad religiosa  reporta de manera cualitativa avances en el alistamiento para la socialización e Instalación del Comité Distrital de Libertades Religiosas ante entidades y organizaciones religiosas, con la definición de una estrategia de comunicación que nos garantice por una parte la planeación y organización de la convocatoria del Comité, teniendo en cuenta las dificultades frente a la desactualización en los registros de georreferenciación de las comunidades  religiosas.    Evento que se tiene previsto  adelantar en el mes de marzo del 2018.</t>
  </si>
  <si>
    <t xml:space="preserve">Acta del 20 de febrero de 2018, Acta del 26 de febrero de 2018 </t>
  </si>
  <si>
    <r>
      <t xml:space="preserve">La Subdireccion de Asuntos de Libertad Religiosa da cumplimiento al indicador programado con la celebración de </t>
    </r>
    <r>
      <rPr>
        <sz val="11"/>
        <rFont val="Arial Rounded MT Bold"/>
        <family val="2"/>
      </rPr>
      <t>una</t>
    </r>
    <r>
      <rPr>
        <sz val="11"/>
        <color indexed="10"/>
        <rFont val="Arial Rounded MT Bold"/>
        <family val="2"/>
      </rPr>
      <t xml:space="preserve"> </t>
    </r>
    <r>
      <rPr>
        <sz val="11"/>
        <rFont val="Arial Rounded MT Bold"/>
        <family val="2"/>
      </rPr>
      <t>(1) sesiones del comité distrital de libertad religiosa</t>
    </r>
    <r>
      <rPr>
        <sz val="11"/>
        <color indexed="10"/>
        <rFont val="Arial Rounded MT Bold"/>
        <family val="2"/>
      </rPr>
      <t xml:space="preserve"> </t>
    </r>
    <r>
      <rPr>
        <sz val="11"/>
        <color indexed="8"/>
        <rFont val="Arial Rounded MT Bold"/>
        <family val="2"/>
      </rPr>
      <t>en el mes de mayo, mediante las cuales se realizó la preparación a la instalación y se realizo el primer acercamiento a la propuesta de  reglamento del Comite Distrital de Libertades Religiosas.</t>
    </r>
  </si>
  <si>
    <t>Acta de evidencias  cargadas en one drive. Archivos de gestion de la Subdirección de asuntos de libertad religiosa y de conciencia</t>
  </si>
  <si>
    <t xml:space="preserve"> 17. Construir un (1) documento del diseño y arquitectura para la plataforma  de la acción social y comunitaria de las comunidades religiosas suscritas. </t>
  </si>
  <si>
    <t>Diseño  y arquitectura de plataforma para la acción social y comunitaria de las comunidades religiosas</t>
  </si>
  <si>
    <t xml:space="preserve">Un (1) documento con el diseño de la arquitectura de la plataforma para la acción social y comunitaria de las comunidades religiosas  </t>
  </si>
  <si>
    <t>numero de  documentos de diseño de la arquitectura de la plataforma para la acción social y comunitaria de las comunidades religiosas</t>
  </si>
  <si>
    <t xml:space="preserve">Un (1) documento del diseñor de la plataforma de la acción social y comunitaria de las comunidades religiosas- Plataforma en uso por parte de las comunidades religiosas y ciudadanía. </t>
  </si>
  <si>
    <r>
      <rPr>
        <sz val="11"/>
        <color indexed="9"/>
        <rFont val="Arial Rounded MT Bold"/>
        <family val="2"/>
      </rPr>
      <t xml:space="preserve">Informes de avance mensual, paltaforma en uso por parte de las comunidades religiosas y la ciudadanía  </t>
    </r>
    <r>
      <rPr>
        <sz val="11"/>
        <color indexed="8"/>
        <rFont val="Arial Rounded MT Bold"/>
        <family val="2"/>
      </rPr>
      <t xml:space="preserve">
Un (1) documento del diseñor de la plataforma de la acción social y comunitaria de las comunidades religiosas- Plataforma en uso por parte de las comunidades religiosas y ciudadanía. 
</t>
    </r>
  </si>
  <si>
    <t>La subdireccion de asuntos de libertad religiosa  reporta de manera cualitativa avances  en la fase de arquitectura social para la conformación de una plataforma para la acción social y comunitaria de las comunidades religiosas con el desarrollo de  la selección de la problemática o problemáticas sociales que la plataforma se propondría atender en su primera etapa. Actividades que se vienen desarrollando en el marco de la ejecución del contrato interadministrativo No. 593-2017 cuyo objeto es “Brindar asesoría, asistencia técnica y acompañamiento en la creación e implementación de una plataforma interreligiosa para la acción social y comunitaria orientada a la articulación y cualificación de los esfuerzos adelantados por las diferentes entidades religiosas de la ciudad de Bogotá en dicho ámbito”.</t>
  </si>
  <si>
    <t xml:space="preserve">Actas de reunión (febrero de 2018). </t>
  </si>
  <si>
    <t>El reporte de ésta meta no se encuentra programada para éste trimestre.</t>
  </si>
  <si>
    <t>Integrar las herramientas de planeación, gestión y control, con enfoque de innovación, mejoramiento continuo, responsabilidad social, desarrollo integral del talento humano y transparencia</t>
  </si>
  <si>
    <r>
      <t>Fortalecer los mecanismos de articulación y control de los diferentes elementos del Sistema de Gestión de</t>
    </r>
    <r>
      <rPr>
        <sz val="11"/>
        <color indexed="8"/>
        <rFont val="Arial Rounded MT Bold"/>
        <family val="2"/>
      </rPr>
      <t xml:space="preserve"> </t>
    </r>
    <r>
      <rPr>
        <b/>
        <sz val="11"/>
        <rFont val="Arial Rounded MT Bold"/>
        <family val="2"/>
      </rPr>
      <t>la entidad</t>
    </r>
  </si>
  <si>
    <t>Incrementar el reconocimiento del Sistema de Gestión de la entidad como instrumento de fortalecimiento y modernización de la gestión en la entidad</t>
  </si>
  <si>
    <t>SOTENIBILIDAD DEL SISTEMA DE GESTIÓN</t>
  </si>
  <si>
    <t>Ejercicios de evaluación de los requisitos legales aplicables el proceso/Alcaldía realizados</t>
  </si>
  <si>
    <t>Numero de ejercicios de evaluación de los requisitos legales aplicables el proceso/Alcaldía realizados</t>
  </si>
  <si>
    <t>Fuentes de Requisitos Legales Aplicables al Proceso Registrados</t>
  </si>
  <si>
    <t xml:space="preserve">Herramienta de Registro de Requisitos Legales </t>
  </si>
  <si>
    <t>Patricia Ome
Diana Rua</t>
  </si>
  <si>
    <t>Constancia de realización de ejercicios de evaluación del normograma aplicables al proceso/Alcaldía de conformidad con  el procedimiento para la identificación y evaluación de requisitos legales</t>
  </si>
  <si>
    <t>De acuerdo con información suministrada por la OAP, mediante correo electrónico del 22/03/2018, la herramienta que permitirá a cada líder de proceso mantener actualizados los requisitos legales aplicables a su proceso se divulgará en el mes de abril, dado que la herramienta se está elaborando en conjunto con la Dirección TI y se encuentra pendiente de algunos ajustes.  Por lo que se entiende un cumplimiento del 100% en esta actividad.</t>
  </si>
  <si>
    <t>na</t>
  </si>
  <si>
    <t>Desarrollar dos mediciones del desempeño ambiental en el proceso/alcaldía local de acuerdo a la metodología definida por la OAP</t>
  </si>
  <si>
    <t>Mediciones de desempeño ambiental realizadas en el proceso/alcaldia local</t>
  </si>
  <si>
    <t>Numero de mediciones del desempeño ambiental en el proceso/alcaldia local realizados</t>
  </si>
  <si>
    <t>Gestión Ambiental</t>
  </si>
  <si>
    <t>Lista de chequeo de medición ambiental en el proceso/alcaldía</t>
  </si>
  <si>
    <t>De acuerdo con información suministrada por la OAP, mediante correo electrónico del 22/03/2018, la herramienta y los lineamientos para la evaluación ambiental, se divulgarán en el mes de abril. Por lo que se entiende un cumplimiento del 100% en esta actividad.</t>
  </si>
  <si>
    <t>Disminuir a 0 la cantidad de requerimientos ciudadanos vencidos asignados al proceso/Alcaldía local, según el resultado presentado en la vigencia 2017 y la información presentada por Servicio a la ciudadanía</t>
  </si>
  <si>
    <t>Disminución de requerimientos ciudadanos vencidos asignados al proceso/Alcaldía Local</t>
  </si>
  <si>
    <t>Numero de requerimientos ciudadanos vencidos asignados al proceso/Alcaldía Local de la vigencia 2017 - Numero de respuestas realizadas a requerimientos ciudadanos vencidos asignados al proceso/Alcaldía Local de la vigencia 2017</t>
  </si>
  <si>
    <t>DECRECIENTE</t>
  </si>
  <si>
    <t>Requerimientos ciudadanos (INICIA LA VIGENCIA CON 2 REQUERIMIENTOS VENCIDOS)</t>
  </si>
  <si>
    <t>REQUERIMIENTOS CIUDADNAOS</t>
  </si>
  <si>
    <t>Respuesta de requerimientos ciudadanos vencidos de 2017</t>
  </si>
  <si>
    <r>
      <t xml:space="preserve">Se dio respuesta a los requerimientos radicados con numero </t>
    </r>
    <r>
      <rPr>
        <b/>
        <sz val="11"/>
        <color indexed="53"/>
        <rFont val="Arial Rounded MT Bold"/>
        <family val="2"/>
      </rPr>
      <t>xxxx y xxxx</t>
    </r>
    <r>
      <rPr>
        <sz val="11"/>
        <color indexed="8"/>
        <rFont val="Arial Rounded MT Bold"/>
        <family val="2"/>
      </rPr>
      <t>, con lo que se cumplio al 100% la depuración de requiriemientos ciudadanos vencidos 2017, del proceso Fomento y protección del los DDHH</t>
    </r>
  </si>
  <si>
    <r>
      <t xml:space="preserve">radicados No. </t>
    </r>
    <r>
      <rPr>
        <b/>
        <sz val="11"/>
        <color indexed="53"/>
        <rFont val="Arial Rounded MT Bold"/>
        <family val="2"/>
      </rPr>
      <t>Xxxx y xxxx</t>
    </r>
    <r>
      <rPr>
        <sz val="11"/>
        <color indexed="8"/>
        <rFont val="Arial Rounded MT Bold"/>
        <family val="2"/>
      </rPr>
      <t xml:space="preserve"> en el aplicativo Orfeo</t>
    </r>
  </si>
  <si>
    <t>Registrar una (1) buena practica y una (1) experiencia producto de errores operacionales por proceso o Alcaldía Local en la herramienta institucional de Gestión del Conocimiento (AGORA)</t>
  </si>
  <si>
    <t>Buenas practicas y lecciones aprendidas identificadas por proceso o Alcaldía Local en la herramienta de gestión del conocimiento (AGORA)</t>
  </si>
  <si>
    <t>Numero de buenas practicas y lecciones aprendidas registradas por proceso o Alcaldía Local en la herramienta institucional de gestión del conocimiento (AGORA)</t>
  </si>
  <si>
    <t>Buenas y lecciones aprendidas identificadas en la herramienta de gestión del conocimiento  (AGORA)</t>
  </si>
  <si>
    <t>AGORA</t>
  </si>
  <si>
    <t>Buena practica y lección aprendida registrada en el AGORA</t>
  </si>
  <si>
    <t>De acuerdo con información suministrada por la OAP, mediante correo electrónico del 22/03/2018, acerca del Aplicativo AGORA   se podría coordinar capacitación despues del 10 de abril.  Para ello podrá contactarse con el profesional Sebastian Jiménez, ext. 6392.</t>
  </si>
  <si>
    <t>Basados en las instrucciones dadas por parte de las OAP, se diligenció el formulario de "Buenas practicas y lecciones aprendidas Agora " por parte del equipo de proceso de Fomento y Protección de DDHH</t>
  </si>
  <si>
    <t>Pantallazo del diligenciamiento del formulario de Buena practica y lección aprendida registrada en Agora</t>
  </si>
  <si>
    <t>Cumplir con el 100% de los requisitos del modelo integrado de planeación y gestión</t>
  </si>
  <si>
    <t>Porcentaje de depuración de las comunicaciones en el aplicatio de gestión documental</t>
  </si>
  <si>
    <t>(Número de comunicaciones depuradas en el aplicativo de gestión documental ORFEO/Numero total de comunicaciones que se encuentran asignadas en el AGD ORFEO)*100</t>
  </si>
  <si>
    <t>Comunicaciones en el aplicativo de gestión documental ORFEO</t>
  </si>
  <si>
    <t>COMUNICACIONES DEPURADAS</t>
  </si>
  <si>
    <t>ORFEO depurado de comunicaciones (Excepto derechos de petición)</t>
  </si>
  <si>
    <t>La Dirección de DDHH mantiene un extricto control sobre las bandejas de orfeo de cada uno de los contratista al momento de presentar su cuenta de cobro, con lo que se garantiza la depuración de las bandejas, por lo que esta actividad se cumple al 100% cada trimestre</t>
  </si>
  <si>
    <t>cuentas de cobro de los contratista en cada periodo</t>
  </si>
  <si>
    <t xml:space="preserve">Muestreo. Pantallazo de una Cuenta de cobro de un contratista en la que evidencia el control que se realiza. </t>
  </si>
  <si>
    <t>Cumplir el 100% del Plan de Actualización de la documentación del Sistema de Gestión de la Entidad correspondientes al proceso (Nivel Central)</t>
  </si>
  <si>
    <t>Cumplimiento del plan de actualización de los procesos en el marco del Sistema de Gestión</t>
  </si>
  <si>
    <t>(No. De Documentos actualizados según el  Plan/No. De Documentos previstos para actualización en el Plan  )*100</t>
  </si>
  <si>
    <t>Plan de Actualización de la Documentación</t>
  </si>
  <si>
    <t>OFICINA ASESORA DE PLANEACION</t>
  </si>
  <si>
    <t>Cumplimiento de la actualización documental del proceso</t>
  </si>
  <si>
    <r>
      <t xml:space="preserve">De acuerdo con el memorando </t>
    </r>
    <r>
      <rPr>
        <b/>
        <sz val="11"/>
        <color indexed="53"/>
        <rFont val="Arial Rounded MT Bold"/>
        <family val="2"/>
      </rPr>
      <t>xxxxx</t>
    </r>
    <r>
      <rPr>
        <sz val="11"/>
        <color indexed="8"/>
        <rFont val="Arial Rounded MT Bold"/>
        <family val="2"/>
      </rPr>
      <t>, para el I trimestre no se tienen programado la entrega de documentos del proceso, sin embargo se enviaron actualizaciones de los instructivos  IN008  CONFIA y IN009 Casa del Pensamiento Indígena. Por lo que se da por cumplida la actividad al 100%</t>
    </r>
  </si>
  <si>
    <r>
      <t xml:space="preserve">No de caso </t>
    </r>
    <r>
      <rPr>
        <b/>
        <sz val="11"/>
        <color indexed="53"/>
        <rFont val="Arial Rounded MT Bold"/>
        <family val="2"/>
      </rPr>
      <t>xxxx</t>
    </r>
    <r>
      <rPr>
        <sz val="11"/>
        <color indexed="8"/>
        <rFont val="Arial Rounded MT Bold"/>
        <family val="2"/>
      </rPr>
      <t xml:space="preserve"> en el aplicativo Hola</t>
    </r>
  </si>
  <si>
    <t>Acciones correctivas documentadas y vigentes</t>
  </si>
  <si>
    <t>Acciones de mejora asignadas al proceso actualizadas y documentadas</t>
  </si>
  <si>
    <r>
      <t>Di</t>
    </r>
    <r>
      <rPr>
        <b/>
        <sz val="11"/>
        <color indexed="53"/>
        <rFont val="Arial Rounded MT Bold"/>
        <family val="2"/>
      </rPr>
      <t>anita la información del plan de mejora no la tengo</t>
    </r>
  </si>
  <si>
    <t xml:space="preserve">Drive " plan de mejoramiento Contraloría 2017" </t>
  </si>
  <si>
    <t>Realizar la publicación del 100% de la información relacionada con el proceso/Alcaldía atendiendo los lineamientos de la ley 1712 de 2014</t>
  </si>
  <si>
    <t>Información publicada según lineamientos de la ley de transparencia 1712 de 2014</t>
  </si>
  <si>
    <t>(No.criterios cumplidos según la herramienta de medición de requisitos e indice de transparencia/No. Criterios definidos según la herramienta de medición de requisitos e indice de transparencia)*100</t>
  </si>
  <si>
    <t>Cantidad de resmas de papel de la presente vigencia</t>
  </si>
  <si>
    <t>Consumo de Papel</t>
  </si>
  <si>
    <t>Información publicada conforme a  los requisitos e indice de transparencia</t>
  </si>
  <si>
    <r>
      <t xml:space="preserve">Se publico en la pagina web de la SDG, la convocatoria para profesionalización de defensores y defensoras de DDHH, </t>
    </r>
    <r>
      <rPr>
        <sz val="11"/>
        <color indexed="8"/>
        <rFont val="Arial Rounded MT Bold"/>
        <family val="2"/>
      </rPr>
      <t xml:space="preserve">en convenio con el ICETEX, </t>
    </r>
    <r>
      <rPr>
        <b/>
        <sz val="11"/>
        <color indexed="10"/>
        <rFont val="Arial Rounded MT Bold"/>
        <family val="2"/>
      </rPr>
      <t>dianita esta no sirve porque es de noviembre de 2017.</t>
    </r>
  </si>
  <si>
    <t>http://www.gobiernobogota.gov.co/noticias/nivel-central/distrito-reconoce-experiencia-lideres-y-lideresas-defienden-los-derechos</t>
  </si>
  <si>
    <t>De acuerdo a los lineamientos de la Ley 1712 de 2014, se realizó reporte de la información del proceso "Fomento y Protección de DDHH"</t>
  </si>
  <si>
    <t>Pantallazo del caso en el aplicativo "Hola"</t>
  </si>
  <si>
    <t>TOTAL PLAN DE GESTIÓN</t>
  </si>
  <si>
    <t>Porcentaje de Cumplimiento Trimestre I</t>
  </si>
  <si>
    <t>Porcentaje de Cumplimiento Trimestre II</t>
  </si>
  <si>
    <t>Porcentaje de Cumplimiento Trimestre III</t>
  </si>
  <si>
    <t>Porcentaje de Cumplimiento Trimestre IV</t>
  </si>
  <si>
    <t>Porcentaje de Cumplimiento PLAN DE GESTIÓN 2018</t>
  </si>
  <si>
    <t>RUBROSFUNCIONAMIENTO</t>
  </si>
  <si>
    <t>SIG</t>
  </si>
  <si>
    <t>PROGRAMACION</t>
  </si>
  <si>
    <t>INDICADOR</t>
  </si>
  <si>
    <t>ADQUISICION DE BIENES</t>
  </si>
  <si>
    <t>GASTOS DE FUNCIONAMIENTO</t>
  </si>
  <si>
    <t>EFICIENCIA</t>
  </si>
  <si>
    <t>ADQUISICION DE SERVICIOS</t>
  </si>
  <si>
    <t>RUTINARIA</t>
  </si>
  <si>
    <t>SERVICIOS PUBLICOS</t>
  </si>
  <si>
    <t>CRECIENTE</t>
  </si>
  <si>
    <t>GASTOS GENERALES</t>
  </si>
  <si>
    <t>SERVICIOS PERSONALES</t>
  </si>
  <si>
    <t>SOSTENIBILIDAD DEL SISTEMA DE GESTIÓN</t>
  </si>
  <si>
    <t>MEDICIONFINAL</t>
  </si>
  <si>
    <t>CONTRALORIA</t>
  </si>
  <si>
    <t>OTROS GASTOS GENERALES</t>
  </si>
  <si>
    <t>MENSUAL</t>
  </si>
  <si>
    <t>SI</t>
  </si>
  <si>
    <t>TRIMESTRAL</t>
  </si>
  <si>
    <t>SEMESTRAL</t>
  </si>
  <si>
    <t>ANUAL</t>
  </si>
  <si>
    <t>MODELO DE GESTION LOCAL CON ENFOQUE A LA SATISFACCION DE LAS NECESIDADES</t>
  </si>
  <si>
    <t>ATENCION A LAS POBLACIONES VULNERABLES, EL APOYO EN EL RESTABLECIMIENTO Y GARANTIA DE DERECHOS</t>
  </si>
  <si>
    <t>MODELO PARA EL DESARROLLO DE LAS RELACIONES ESTRATEGICAS DEL DISTRITO CAPITAL CON ACTORES POLITICOS Y SOCIALES</t>
  </si>
  <si>
    <t>SISTEMA DISTRITAL DE DERECHOS HUMANOS</t>
  </si>
  <si>
    <t>NOMBRE PROYECTO</t>
  </si>
  <si>
    <t>IMPLEMETACIÓN DEL SISTEMAS DISTRITAL DE JUSTICIA</t>
  </si>
  <si>
    <t xml:space="preserve">CONSTRUCCIÓN DE UNA BOGOTÁ QUE VIVE LOS DERECHOS HUMANOS </t>
  </si>
  <si>
    <t>PREVENCIÓN Y CONTROL DEL DELITO EN EL DISTRITO CAPITAL</t>
  </si>
  <si>
    <t>FORTALECIMIENTO DE LA CAPACIDAD INSTITUCIONAL DE LAS ALCALDÍAS LOCALES</t>
  </si>
  <si>
    <t>FORTALECIMIENTO DE LA CAPACIDAD INSTITUCIONAL</t>
  </si>
  <si>
    <t>PROMOCIÓN Y VISIBILIZACIÓN DE LOS DERECHOS DE LOS GRUPOS ÉTNICOS EN EL DISTRITO CAPITAL</t>
  </si>
  <si>
    <t>FORTALECIMIENTO DE LAS RELACIONES ESTRATÉGICAS DEL DISTRITO CAPITAL CON ACTORES POLÍTICOS Y SOCIALES</t>
  </si>
  <si>
    <t>IMPLEMENTACIÓN DEL MODELO DE GESTIÓN DE TÉCNOLOGIA DE LA INFORMACIÓN PARA EL FORTALECIMIENTO INSTITUCIONAL</t>
  </si>
  <si>
    <t>Según informe presentado por la analista, el proceso cumplió con el 100% de las actividades del segundo trimestre</t>
  </si>
  <si>
    <t>Informe de analista</t>
  </si>
  <si>
    <t>Según informe de medición de desempeño ambiental, el proceso realizó de manera parcial la medición de desempeño ambiental</t>
  </si>
  <si>
    <t>Informe de medición de desempeño ambiental</t>
  </si>
  <si>
    <t>Hacer un (1) ejercicio de evaluación del normograma  aplicables al proceso/Alcaldía Local de conformidad con el procedimiento  "Procedimiento para la identificación y evaluación de requisitos legales"</t>
  </si>
  <si>
    <t>Mantener el 100% de las acciones de mejora asignadas al proceso/Alcaldía con relación a planes de mejoramiento interno documentadas y vigentes</t>
  </si>
  <si>
    <t>(1-No. De acciones vencidas de plan de mejoramiento responsabilidad del proceso /N°  de acciones a gestionar bajo responsabilidad del proceso)*100</t>
  </si>
  <si>
    <t>Según el informe de comunicaciones de ORFEO I el proceso de DDHH cuenta con 9 comunicaciones con corte a 30 de junio de 2018</t>
  </si>
  <si>
    <t xml:space="preserve">Acciones de mejora internas - 100% actualizadas
</t>
  </si>
  <si>
    <t>META NO PROGRAMADA</t>
  </si>
  <si>
    <r>
      <t xml:space="preserve">Depurar el 100% de las comunicaciones en el aplicativo de gestión documental </t>
    </r>
    <r>
      <rPr>
        <b/>
        <sz val="11"/>
        <rFont val="Arial Rounded MT Bold"/>
        <family val="2"/>
      </rPr>
      <t>ORFEO I</t>
    </r>
    <r>
      <rPr>
        <sz val="11"/>
        <rFont val="Arial Rounded MT Bold"/>
        <family val="2"/>
      </rPr>
      <t xml:space="preserve"> (a excepción de los derechos de petición)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</si>
</sst>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 &quot;€&quot;_-;\-* #,##0.00\ &quot;€&quot;_-;_-* &quot;-&quot;??\ &quot;€&quot;_-;_-@_-"/>
    <numFmt numFmtId="165" formatCode="0.0%"/>
    <numFmt numFmtId="166" formatCode="0.0"/>
    <numFmt numFmtId="167" formatCode="[$$-240A]\ #,##0.00"/>
    <numFmt numFmtId="168" formatCode="* #,##0.00&quot;    &quot;;\-* #,##0.00&quot;    &quot;;* \-#&quot;    &quot;;@\ "/>
  </numFmts>
  <fonts count="46" x14ac:knownFonts="1">
    <font>
      <sz val="11"/>
      <color theme="1"/>
      <name val="Calibri"/>
      <family val="2"/>
      <scheme val="minor"/>
    </font>
    <font>
      <sz val="10"/>
      <name val="Arial"/>
      <family val="2"/>
    </font>
    <font>
      <sz val="8"/>
      <color indexed="81"/>
      <name val="Tahoma"/>
      <family val="2"/>
    </font>
    <font>
      <b/>
      <sz val="8"/>
      <color indexed="81"/>
      <name val="Tahoma"/>
      <family val="2"/>
    </font>
    <font>
      <sz val="14"/>
      <name val="Arial Narrow"/>
      <family val="2"/>
    </font>
    <font>
      <sz val="9"/>
      <color indexed="81"/>
      <name val="Tahoma"/>
      <family val="2"/>
    </font>
    <font>
      <b/>
      <sz val="9"/>
      <color indexed="81"/>
      <name val="Tahoma"/>
      <family val="2"/>
    </font>
    <font>
      <sz val="11"/>
      <color indexed="8"/>
      <name val="Arial Rounded MT Bold"/>
      <family val="2"/>
    </font>
    <font>
      <b/>
      <sz val="10"/>
      <name val="Arial Rounded MT Bold"/>
      <family val="2"/>
    </font>
    <font>
      <b/>
      <sz val="11"/>
      <color indexed="16"/>
      <name val="Arial Rounded MT Bold"/>
      <family val="2"/>
    </font>
    <font>
      <sz val="10"/>
      <name val="Arial Rounded MT Bold"/>
      <family val="2"/>
    </font>
    <font>
      <sz val="12"/>
      <name val="Arial Rounded MT Bold"/>
      <family val="2"/>
    </font>
    <font>
      <sz val="10"/>
      <color indexed="8"/>
      <name val="Arial Rounded MT Bold"/>
      <family val="2"/>
    </font>
    <font>
      <b/>
      <sz val="10"/>
      <color indexed="8"/>
      <name val="Arial Rounded MT Bold"/>
      <family val="2"/>
    </font>
    <font>
      <sz val="11"/>
      <name val="Arial Rounded MT Bold"/>
      <family val="2"/>
    </font>
    <font>
      <b/>
      <sz val="22"/>
      <name val="Arial Rounded MT Bold"/>
      <family val="2"/>
    </font>
    <font>
      <sz val="11"/>
      <color indexed="9"/>
      <name val="Arial Rounded MT Bold"/>
      <family val="2"/>
    </font>
    <font>
      <b/>
      <sz val="11"/>
      <name val="Arial Rounded MT Bold"/>
      <family val="2"/>
    </font>
    <font>
      <b/>
      <sz val="11"/>
      <color indexed="53"/>
      <name val="Arial Rounded MT Bold"/>
      <family val="2"/>
    </font>
    <font>
      <b/>
      <sz val="11"/>
      <color indexed="10"/>
      <name val="Arial Rounded MT Bold"/>
      <family val="2"/>
    </font>
    <font>
      <sz val="9"/>
      <color indexed="8"/>
      <name val="Arial Rounded MT Bold"/>
      <family val="2"/>
    </font>
    <font>
      <sz val="11"/>
      <color indexed="10"/>
      <name val="Arial Rounded MT Bold"/>
      <family val="2"/>
    </font>
    <font>
      <i/>
      <sz val="11"/>
      <color indexed="8"/>
      <name val="Arial Rounded MT Bold"/>
      <family val="2"/>
    </font>
    <font>
      <sz val="11"/>
      <color indexed="63"/>
      <name val="Arial Rounded MT Bold"/>
      <family val="2"/>
    </font>
    <font>
      <sz val="11"/>
      <color theme="1"/>
      <name val="Calibri"/>
      <family val="2"/>
      <scheme val="minor"/>
    </font>
    <font>
      <u/>
      <sz val="11"/>
      <color theme="10"/>
      <name val="Calibri"/>
      <family val="2"/>
      <scheme val="minor"/>
    </font>
    <font>
      <sz val="11"/>
      <color theme="1"/>
      <name val="Arial"/>
      <family val="2"/>
    </font>
    <font>
      <sz val="12"/>
      <color theme="1"/>
      <name val="Arial"/>
      <family val="2"/>
    </font>
    <font>
      <sz val="14"/>
      <color theme="1"/>
      <name val="Arial Narrow"/>
      <family val="2"/>
    </font>
    <font>
      <sz val="14"/>
      <color rgb="FFFF0000"/>
      <name val="Arial Narrow"/>
      <family val="2"/>
    </font>
    <font>
      <sz val="11"/>
      <color theme="1"/>
      <name val="Arial Rounded MT Bold"/>
      <family val="2"/>
    </font>
    <font>
      <sz val="10"/>
      <color theme="1"/>
      <name val="Arial Rounded MT Bold"/>
      <family val="2"/>
    </font>
    <font>
      <b/>
      <sz val="10"/>
      <color theme="1"/>
      <name val="Arial Rounded MT Bold"/>
      <family val="2"/>
    </font>
    <font>
      <b/>
      <sz val="11"/>
      <color theme="1"/>
      <name val="Arial Rounded MT Bold"/>
      <family val="2"/>
    </font>
    <font>
      <sz val="12"/>
      <color theme="1"/>
      <name val="Arial Rounded MT Bold"/>
      <family val="2"/>
    </font>
    <font>
      <sz val="11"/>
      <color rgb="FF000000"/>
      <name val="Arial Rounded MT Bold"/>
      <family val="2"/>
    </font>
    <font>
      <b/>
      <sz val="11"/>
      <color theme="9" tint="-0.249977111117893"/>
      <name val="Arial Rounded MT Bold"/>
      <family val="2"/>
    </font>
    <font>
      <sz val="10"/>
      <color rgb="FF000000"/>
      <name val="Arial Rounded MT Bold"/>
      <family val="2"/>
    </font>
    <font>
      <sz val="10"/>
      <color rgb="FF00000A"/>
      <name val="Arial Rounded MT Bold"/>
      <family val="2"/>
    </font>
    <font>
      <sz val="9"/>
      <color rgb="FF000000"/>
      <name val="Arial Rounded MT Bold"/>
      <family val="2"/>
    </font>
    <font>
      <sz val="11"/>
      <color rgb="FFFF0000"/>
      <name val="Arial Rounded MT Bold"/>
      <family val="2"/>
    </font>
    <font>
      <sz val="11"/>
      <color rgb="FF00000A"/>
      <name val="Arial Rounded MT Bold"/>
      <family val="2"/>
    </font>
    <font>
      <sz val="10"/>
      <color rgb="FF00000A"/>
      <name val="Calibri"/>
      <family val="2"/>
      <scheme val="minor"/>
    </font>
    <font>
      <b/>
      <sz val="18"/>
      <color theme="1"/>
      <name val="Arial Rounded MT Bold"/>
      <family val="2"/>
    </font>
    <font>
      <b/>
      <sz val="20"/>
      <color theme="1"/>
      <name val="Arial Rounded MT Bold"/>
      <family val="2"/>
    </font>
    <font>
      <sz val="18"/>
      <name val="Arial"/>
      <family val="2"/>
    </font>
  </fonts>
  <fills count="29">
    <fill>
      <patternFill patternType="none"/>
    </fill>
    <fill>
      <patternFill patternType="gray125"/>
    </fill>
    <fill>
      <patternFill patternType="solid">
        <fgColor indexed="13"/>
        <bgColor indexed="34"/>
      </patternFill>
    </fill>
    <fill>
      <patternFill patternType="solid">
        <fgColor indexed="10"/>
        <bgColor indexed="60"/>
      </patternFill>
    </fill>
    <fill>
      <patternFill patternType="solid">
        <fgColor indexed="17"/>
        <bgColor indexed="21"/>
      </patternFill>
    </fill>
    <fill>
      <patternFill patternType="solid">
        <fgColor indexed="9"/>
        <bgColor indexed="64"/>
      </patternFill>
    </fill>
    <fill>
      <patternFill patternType="solid">
        <fgColor indexed="9"/>
        <bgColor indexed="26"/>
      </patternFill>
    </fill>
    <fill>
      <patternFill patternType="solid">
        <fgColor theme="6" tint="0.59999389629810485"/>
        <bgColor indexed="64"/>
      </patternFill>
    </fill>
    <fill>
      <patternFill patternType="solid">
        <fgColor theme="0"/>
        <bgColor indexed="64"/>
      </patternFill>
    </fill>
    <fill>
      <patternFill patternType="solid">
        <fgColor theme="4" tint="0.59999389629810485"/>
        <bgColor indexed="64"/>
      </patternFill>
    </fill>
    <fill>
      <patternFill patternType="solid">
        <fgColor rgb="FFFFFF00"/>
        <bgColor indexed="64"/>
      </patternFill>
    </fill>
    <fill>
      <patternFill patternType="solid">
        <fgColor theme="7" tint="0.59999389629810485"/>
        <bgColor indexed="64"/>
      </patternFill>
    </fill>
    <fill>
      <patternFill patternType="solid">
        <fgColor theme="2" tint="-0.249977111117893"/>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0070C0"/>
        <bgColor indexed="64"/>
      </patternFill>
    </fill>
    <fill>
      <patternFill patternType="solid">
        <fgColor theme="8" tint="-0.249977111117893"/>
        <bgColor indexed="64"/>
      </patternFill>
    </fill>
    <fill>
      <patternFill patternType="solid">
        <fgColor theme="9" tint="0.39997558519241921"/>
        <bgColor indexed="64"/>
      </patternFill>
    </fill>
    <fill>
      <patternFill patternType="solid">
        <fgColor theme="6"/>
        <bgColor indexed="64"/>
      </patternFill>
    </fill>
    <fill>
      <patternFill patternType="solid">
        <fgColor rgb="FF00B050"/>
        <bgColor indexed="64"/>
      </patternFill>
    </fill>
    <fill>
      <patternFill patternType="solid">
        <fgColor theme="6" tint="0.39997558519241921"/>
        <bgColor indexed="64"/>
      </patternFill>
    </fill>
    <fill>
      <patternFill patternType="solid">
        <fgColor theme="0"/>
        <bgColor rgb="FF000000"/>
      </patternFill>
    </fill>
    <fill>
      <patternFill patternType="solid">
        <fgColor theme="0"/>
        <bgColor indexed="26"/>
      </patternFill>
    </fill>
    <fill>
      <patternFill patternType="solid">
        <fgColor theme="0"/>
        <bgColor rgb="FFFFFFCC"/>
      </patternFill>
    </fill>
    <fill>
      <patternFill patternType="solid">
        <fgColor rgb="FFFFC000"/>
        <bgColor indexed="64"/>
      </patternFill>
    </fill>
    <fill>
      <patternFill patternType="solid">
        <fgColor rgb="FFB7DEE8"/>
        <bgColor rgb="FF000000"/>
      </patternFill>
    </fill>
    <fill>
      <patternFill patternType="solid">
        <fgColor theme="4" tint="0.39997558519241921"/>
        <bgColor indexed="64"/>
      </patternFill>
    </fill>
    <fill>
      <patternFill patternType="solid">
        <fgColor theme="0" tint="-0.249977111117893"/>
        <bgColor indexed="64"/>
      </patternFill>
    </fill>
    <fill>
      <patternFill patternType="solid">
        <fgColor theme="9"/>
        <bgColor indexed="64"/>
      </patternFill>
    </fill>
  </fills>
  <borders count="42">
    <border>
      <left/>
      <right/>
      <top/>
      <bottom/>
      <diagonal/>
    </border>
    <border>
      <left style="medium">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rgb="FF333333"/>
      </left>
      <right style="thin">
        <color rgb="FF333333"/>
      </right>
      <top style="medium">
        <color indexed="64"/>
      </top>
      <bottom style="medium">
        <color indexed="64"/>
      </bottom>
      <diagonal/>
    </border>
    <border>
      <left style="thin">
        <color rgb="FF333333"/>
      </left>
      <right style="thin">
        <color rgb="FF333333"/>
      </right>
      <top style="medium">
        <color indexed="64"/>
      </top>
      <bottom style="thin">
        <color rgb="FF333333"/>
      </bottom>
      <diagonal/>
    </border>
  </borders>
  <cellStyleXfs count="11">
    <xf numFmtId="0" fontId="0" fillId="0" borderId="0"/>
    <xf numFmtId="0" fontId="1" fillId="2" borderId="0" applyNumberFormat="0" applyBorder="0" applyAlignment="0" applyProtection="0"/>
    <xf numFmtId="0" fontId="25" fillId="0" borderId="0" applyNumberFormat="0" applyFill="0" applyBorder="0" applyAlignment="0" applyProtection="0"/>
    <xf numFmtId="168" fontId="1" fillId="0" borderId="0" applyFill="0" applyBorder="0" applyAlignment="0" applyProtection="0"/>
    <xf numFmtId="164" fontId="24" fillId="0" borderId="0" applyFont="0" applyFill="0" applyBorder="0" applyAlignment="0" applyProtection="0"/>
    <xf numFmtId="0" fontId="1" fillId="0" borderId="0"/>
    <xf numFmtId="9" fontId="24" fillId="0" borderId="0" applyFont="0" applyFill="0" applyBorder="0" applyAlignment="0" applyProtection="0"/>
    <xf numFmtId="9" fontId="1" fillId="0" borderId="0" applyFill="0" applyBorder="0" applyAlignment="0" applyProtection="0"/>
    <xf numFmtId="9" fontId="1" fillId="0" borderId="0" applyFill="0" applyBorder="0" applyAlignment="0" applyProtection="0"/>
    <xf numFmtId="0" fontId="1" fillId="3" borderId="0" applyNumberFormat="0" applyBorder="0" applyAlignment="0" applyProtection="0"/>
    <xf numFmtId="0" fontId="1" fillId="4" borderId="0" applyNumberFormat="0" applyBorder="0" applyAlignment="0" applyProtection="0"/>
  </cellStyleXfs>
  <cellXfs count="386">
    <xf numFmtId="0" fontId="0" fillId="0" borderId="0" xfId="0"/>
    <xf numFmtId="0" fontId="26" fillId="0" borderId="1" xfId="0" applyFont="1" applyBorder="1" applyAlignment="1">
      <alignment horizontal="justify" vertical="center" wrapText="1"/>
    </xf>
    <xf numFmtId="0" fontId="26" fillId="0" borderId="2" xfId="0" applyFont="1" applyBorder="1" applyAlignment="1">
      <alignment horizontal="center" vertical="center" wrapText="1"/>
    </xf>
    <xf numFmtId="0" fontId="0" fillId="0" borderId="0" xfId="0" applyAlignment="1">
      <alignment wrapText="1"/>
    </xf>
    <xf numFmtId="0" fontId="26" fillId="0" borderId="3" xfId="0" applyFont="1" applyBorder="1" applyAlignment="1">
      <alignment horizontal="justify" vertical="center" wrapText="1"/>
    </xf>
    <xf numFmtId="0" fontId="26" fillId="0" borderId="2" xfId="0" applyFont="1" applyBorder="1" applyAlignment="1">
      <alignment horizontal="justify" vertical="center" wrapText="1"/>
    </xf>
    <xf numFmtId="0" fontId="26" fillId="0" borderId="4" xfId="0" applyFont="1" applyBorder="1" applyAlignment="1">
      <alignment horizontal="justify" vertical="center" wrapText="1"/>
    </xf>
    <xf numFmtId="0" fontId="26" fillId="0" borderId="5" xfId="0" applyFont="1" applyBorder="1" applyAlignment="1">
      <alignment horizontal="justify" vertical="center" wrapText="1"/>
    </xf>
    <xf numFmtId="0" fontId="26" fillId="0" borderId="6" xfId="0" applyFont="1" applyBorder="1" applyAlignment="1">
      <alignment horizontal="justify" vertical="center" wrapText="1"/>
    </xf>
    <xf numFmtId="0" fontId="0" fillId="0" borderId="0" xfId="0" applyAlignment="1">
      <alignment horizontal="center"/>
    </xf>
    <xf numFmtId="0" fontId="0" fillId="0" borderId="0" xfId="0" applyAlignment="1">
      <alignment horizontal="center" vertical="center"/>
    </xf>
    <xf numFmtId="0" fontId="27" fillId="0" borderId="0" xfId="0" applyFont="1" applyAlignment="1">
      <alignment horizontal="justify"/>
    </xf>
    <xf numFmtId="0" fontId="28" fillId="7" borderId="7" xfId="0" applyFont="1" applyFill="1" applyBorder="1" applyAlignment="1">
      <alignment horizontal="justify" vertical="center" wrapText="1"/>
    </xf>
    <xf numFmtId="0" fontId="28" fillId="8" borderId="7" xfId="0" applyFont="1" applyFill="1" applyBorder="1" applyAlignment="1">
      <alignment horizontal="justify" vertical="center" wrapText="1"/>
    </xf>
    <xf numFmtId="0" fontId="4" fillId="9" borderId="2" xfId="0" applyFont="1" applyFill="1" applyBorder="1" applyAlignment="1">
      <alignment horizontal="center" vertical="center" wrapText="1"/>
    </xf>
    <xf numFmtId="0" fontId="4" fillId="9" borderId="2" xfId="0" applyFont="1" applyFill="1" applyBorder="1" applyAlignment="1">
      <alignment horizontal="justify" vertical="center" wrapText="1"/>
    </xf>
    <xf numFmtId="0" fontId="28" fillId="9" borderId="7" xfId="0" applyFont="1" applyFill="1" applyBorder="1" applyAlignment="1">
      <alignment horizontal="justify" vertical="center" wrapText="1"/>
    </xf>
    <xf numFmtId="0" fontId="28" fillId="9" borderId="8" xfId="0" applyFont="1" applyFill="1" applyBorder="1" applyAlignment="1">
      <alignment horizontal="justify" vertical="center" wrapText="1"/>
    </xf>
    <xf numFmtId="0" fontId="4" fillId="10" borderId="9" xfId="0" applyFont="1" applyFill="1" applyBorder="1" applyAlignment="1">
      <alignment horizontal="justify" vertical="center" wrapText="1"/>
    </xf>
    <xf numFmtId="0" fontId="4" fillId="10" borderId="7" xfId="0" applyFont="1" applyFill="1" applyBorder="1" applyAlignment="1">
      <alignment horizontal="justify" vertical="center" wrapText="1"/>
    </xf>
    <xf numFmtId="0" fontId="4" fillId="11" borderId="2" xfId="0" applyFont="1" applyFill="1" applyBorder="1" applyAlignment="1">
      <alignment horizontal="justify" vertical="center" wrapText="1"/>
    </xf>
    <xf numFmtId="0" fontId="4" fillId="11" borderId="7" xfId="0" applyFont="1" applyFill="1" applyBorder="1" applyAlignment="1">
      <alignment horizontal="justify" vertical="center" wrapText="1"/>
    </xf>
    <xf numFmtId="0" fontId="4" fillId="12" borderId="7" xfId="0" applyFont="1" applyFill="1" applyBorder="1" applyAlignment="1">
      <alignment horizontal="justify" vertical="center" wrapText="1"/>
    </xf>
    <xf numFmtId="0" fontId="28" fillId="12" borderId="10" xfId="0" applyFont="1" applyFill="1" applyBorder="1" applyAlignment="1">
      <alignment horizontal="justify" vertical="center" wrapText="1"/>
    </xf>
    <xf numFmtId="0" fontId="28" fillId="12" borderId="7" xfId="0" applyFont="1" applyFill="1" applyBorder="1" applyAlignment="1">
      <alignment horizontal="justify" vertical="center" wrapText="1"/>
    </xf>
    <xf numFmtId="0" fontId="4" fillId="12" borderId="2" xfId="0" applyFont="1" applyFill="1" applyBorder="1" applyAlignment="1">
      <alignment vertical="center" wrapText="1"/>
    </xf>
    <xf numFmtId="0" fontId="28" fillId="13" borderId="9" xfId="0" applyFont="1" applyFill="1" applyBorder="1" applyAlignment="1">
      <alignment horizontal="justify" vertical="center" wrapText="1"/>
    </xf>
    <xf numFmtId="0" fontId="28" fillId="13" borderId="7" xfId="0" applyFont="1" applyFill="1" applyBorder="1" applyAlignment="1">
      <alignment horizontal="justify" vertical="center" wrapText="1"/>
    </xf>
    <xf numFmtId="0" fontId="4" fillId="13" borderId="7" xfId="0" applyFont="1" applyFill="1" applyBorder="1" applyAlignment="1">
      <alignment horizontal="justify" vertical="center" wrapText="1"/>
    </xf>
    <xf numFmtId="0" fontId="29" fillId="13" borderId="7" xfId="0" applyFont="1" applyFill="1" applyBorder="1" applyAlignment="1">
      <alignment horizontal="justify" vertical="center" wrapText="1"/>
    </xf>
    <xf numFmtId="0" fontId="28" fillId="13" borderId="11" xfId="0" applyFont="1" applyFill="1" applyBorder="1" applyAlignment="1">
      <alignment horizontal="left" vertical="center" wrapText="1"/>
    </xf>
    <xf numFmtId="0" fontId="28" fillId="13" borderId="8" xfId="0" applyFont="1" applyFill="1" applyBorder="1" applyAlignment="1">
      <alignment horizontal="justify" vertical="center" wrapText="1"/>
    </xf>
    <xf numFmtId="0" fontId="4" fillId="13" borderId="9" xfId="0" applyFont="1" applyFill="1" applyBorder="1" applyAlignment="1">
      <alignment horizontal="justify" vertical="center" wrapText="1"/>
    </xf>
    <xf numFmtId="0" fontId="4" fillId="13" borderId="8" xfId="0" applyFont="1" applyFill="1" applyBorder="1" applyAlignment="1">
      <alignment horizontal="justify" vertical="center" wrapText="1"/>
    </xf>
    <xf numFmtId="0" fontId="30" fillId="0" borderId="0" xfId="0" applyFont="1"/>
    <xf numFmtId="0" fontId="8" fillId="8" borderId="12" xfId="0" applyFont="1" applyFill="1" applyBorder="1" applyAlignment="1">
      <alignment vertical="center" wrapText="1"/>
    </xf>
    <xf numFmtId="0" fontId="8" fillId="8" borderId="7" xfId="0" applyFont="1" applyFill="1" applyBorder="1" applyAlignment="1">
      <alignment vertical="center" wrapText="1"/>
    </xf>
    <xf numFmtId="0" fontId="31" fillId="8" borderId="0" xfId="0" applyFont="1" applyFill="1"/>
    <xf numFmtId="0" fontId="9" fillId="14" borderId="13" xfId="0" applyFont="1" applyFill="1" applyBorder="1" applyAlignment="1">
      <alignment horizontal="center" vertical="center" wrapText="1"/>
    </xf>
    <xf numFmtId="0" fontId="9" fillId="14" borderId="2" xfId="0" applyFont="1" applyFill="1" applyBorder="1" applyAlignment="1">
      <alignment horizontal="center" vertical="center" wrapText="1"/>
    </xf>
    <xf numFmtId="0" fontId="11" fillId="5" borderId="13" xfId="0" applyFont="1" applyFill="1" applyBorder="1" applyAlignment="1">
      <alignment horizontal="left" vertical="center" wrapText="1"/>
    </xf>
    <xf numFmtId="0" fontId="11" fillId="5" borderId="2" xfId="0" applyFont="1" applyFill="1" applyBorder="1" applyAlignment="1">
      <alignment horizontal="left" vertical="center" wrapText="1"/>
    </xf>
    <xf numFmtId="0" fontId="10" fillId="8" borderId="0" xfId="0" applyFont="1" applyFill="1" applyAlignment="1">
      <alignment horizontal="left" vertical="center" wrapText="1"/>
    </xf>
    <xf numFmtId="0" fontId="12" fillId="8" borderId="0" xfId="0" applyFont="1" applyFill="1" applyAlignment="1">
      <alignment horizontal="center"/>
    </xf>
    <xf numFmtId="0" fontId="8" fillId="8" borderId="14" xfId="0" applyFont="1" applyFill="1" applyBorder="1" applyAlignment="1">
      <alignment vertical="center" wrapText="1"/>
    </xf>
    <xf numFmtId="0" fontId="8" fillId="8" borderId="5" xfId="0" applyFont="1" applyFill="1" applyBorder="1" applyAlignment="1">
      <alignment vertical="center" wrapText="1"/>
    </xf>
    <xf numFmtId="0" fontId="10" fillId="8" borderId="15" xfId="0" applyFont="1" applyFill="1" applyBorder="1" applyAlignment="1">
      <alignment horizontal="left" vertical="center" wrapText="1"/>
    </xf>
    <xf numFmtId="0" fontId="32" fillId="8" borderId="0" xfId="0" applyFont="1" applyFill="1" applyAlignment="1">
      <alignment horizontal="center" vertical="center"/>
    </xf>
    <xf numFmtId="0" fontId="32" fillId="8" borderId="0" xfId="0" applyFont="1" applyFill="1" applyAlignment="1">
      <alignment vertical="center"/>
    </xf>
    <xf numFmtId="0" fontId="13" fillId="8" borderId="0" xfId="0" applyFont="1" applyFill="1" applyAlignment="1">
      <alignment horizontal="center" vertical="center" wrapText="1"/>
    </xf>
    <xf numFmtId="0" fontId="31" fillId="8" borderId="0" xfId="0" applyFont="1" applyFill="1" applyAlignment="1">
      <alignment horizontal="center"/>
    </xf>
    <xf numFmtId="0" fontId="8" fillId="8" borderId="0" xfId="0" applyFont="1" applyFill="1" applyAlignment="1">
      <alignment horizontal="center" vertical="center" wrapText="1"/>
    </xf>
    <xf numFmtId="0" fontId="13" fillId="15" borderId="13" xfId="0" applyFont="1" applyFill="1" applyBorder="1" applyAlignment="1">
      <alignment horizontal="center" vertical="center" wrapText="1"/>
    </xf>
    <xf numFmtId="0" fontId="13" fillId="15" borderId="2" xfId="0" applyFont="1" applyFill="1" applyBorder="1" applyAlignment="1">
      <alignment horizontal="center" vertical="center" wrapText="1"/>
    </xf>
    <xf numFmtId="0" fontId="13" fillId="15" borderId="16" xfId="0" applyFont="1" applyFill="1" applyBorder="1" applyAlignment="1">
      <alignment horizontal="center" vertical="center" wrapText="1"/>
    </xf>
    <xf numFmtId="0" fontId="8" fillId="16" borderId="12" xfId="0" applyFont="1" applyFill="1" applyBorder="1" applyAlignment="1">
      <alignment horizontal="center" vertical="center" wrapText="1"/>
    </xf>
    <xf numFmtId="0" fontId="8" fillId="15" borderId="13" xfId="0" applyFont="1" applyFill="1" applyBorder="1" applyAlignment="1">
      <alignment horizontal="center" vertical="center" wrapText="1"/>
    </xf>
    <xf numFmtId="0" fontId="8" fillId="15" borderId="2" xfId="0" applyFont="1" applyFill="1" applyBorder="1" applyAlignment="1">
      <alignment horizontal="center" vertical="center" wrapText="1"/>
    </xf>
    <xf numFmtId="0" fontId="8" fillId="16" borderId="13" xfId="0" applyFont="1" applyFill="1" applyBorder="1" applyAlignment="1">
      <alignment horizontal="center" vertical="center" wrapText="1"/>
    </xf>
    <xf numFmtId="0" fontId="8" fillId="16" borderId="2" xfId="0" applyFont="1" applyFill="1" applyBorder="1" applyAlignment="1">
      <alignment horizontal="center" vertical="center" wrapText="1"/>
    </xf>
    <xf numFmtId="0" fontId="8" fillId="16" borderId="17" xfId="0" applyFont="1" applyFill="1" applyBorder="1" applyAlignment="1">
      <alignment horizontal="center" vertical="center" wrapText="1"/>
    </xf>
    <xf numFmtId="0" fontId="8" fillId="17" borderId="13" xfId="0" applyFont="1" applyFill="1" applyBorder="1" applyAlignment="1">
      <alignment horizontal="center" vertical="center" wrapText="1"/>
    </xf>
    <xf numFmtId="0" fontId="8" fillId="17" borderId="2" xfId="0" applyFont="1" applyFill="1" applyBorder="1" applyAlignment="1">
      <alignment horizontal="center" vertical="center" wrapText="1"/>
    </xf>
    <xf numFmtId="0" fontId="8" fillId="17" borderId="16" xfId="0" applyFont="1" applyFill="1" applyBorder="1" applyAlignment="1">
      <alignment horizontal="center" vertical="center" wrapText="1"/>
    </xf>
    <xf numFmtId="0" fontId="8" fillId="18" borderId="13" xfId="0" applyFont="1" applyFill="1" applyBorder="1" applyAlignment="1">
      <alignment horizontal="center" vertical="center" wrapText="1"/>
    </xf>
    <xf numFmtId="0" fontId="8" fillId="19" borderId="2" xfId="0" applyFont="1" applyFill="1" applyBorder="1" applyAlignment="1">
      <alignment horizontal="center" vertical="center" wrapText="1"/>
    </xf>
    <xf numFmtId="0" fontId="8" fillId="19" borderId="13" xfId="0" applyFont="1" applyFill="1" applyBorder="1" applyAlignment="1">
      <alignment horizontal="center" vertical="center" wrapText="1"/>
    </xf>
    <xf numFmtId="0" fontId="8" fillId="10" borderId="13" xfId="0" applyFont="1" applyFill="1" applyBorder="1" applyAlignment="1">
      <alignment horizontal="center" vertical="center" wrapText="1"/>
    </xf>
    <xf numFmtId="0" fontId="8" fillId="10" borderId="2" xfId="0" applyFont="1" applyFill="1" applyBorder="1" applyAlignment="1">
      <alignment horizontal="center" vertical="center" wrapText="1"/>
    </xf>
    <xf numFmtId="0" fontId="8" fillId="20" borderId="13" xfId="0" applyFont="1" applyFill="1" applyBorder="1" applyAlignment="1">
      <alignment horizontal="center" vertical="center" wrapText="1"/>
    </xf>
    <xf numFmtId="0" fontId="8" fillId="20" borderId="2" xfId="0" applyFont="1" applyFill="1" applyBorder="1" applyAlignment="1">
      <alignment horizontal="center" vertical="center" wrapText="1"/>
    </xf>
    <xf numFmtId="0" fontId="8" fillId="15" borderId="18" xfId="0" applyFont="1" applyFill="1" applyBorder="1" applyAlignment="1">
      <alignment horizontal="center" vertical="center" wrapText="1"/>
    </xf>
    <xf numFmtId="0" fontId="8" fillId="15" borderId="6" xfId="0" applyFont="1" applyFill="1" applyBorder="1" applyAlignment="1">
      <alignment vertical="center" wrapText="1"/>
    </xf>
    <xf numFmtId="0" fontId="8" fillId="15" borderId="19" xfId="0" applyFont="1" applyFill="1" applyBorder="1" applyAlignment="1">
      <alignment horizontal="center" vertical="center" wrapText="1"/>
    </xf>
    <xf numFmtId="0" fontId="8" fillId="19" borderId="18" xfId="0" applyFont="1" applyFill="1" applyBorder="1" applyAlignment="1">
      <alignment horizontal="center" vertical="center" wrapText="1"/>
    </xf>
    <xf numFmtId="0" fontId="8" fillId="19" borderId="6" xfId="0" applyFont="1" applyFill="1" applyBorder="1" applyAlignment="1">
      <alignment horizontal="center" vertical="center" wrapText="1"/>
    </xf>
    <xf numFmtId="0" fontId="8" fillId="18" borderId="6" xfId="0" applyFont="1" applyFill="1" applyBorder="1" applyAlignment="1">
      <alignment horizontal="center" vertical="center" wrapText="1"/>
    </xf>
    <xf numFmtId="0" fontId="8" fillId="19" borderId="19" xfId="0" applyFont="1" applyFill="1" applyBorder="1" applyAlignment="1">
      <alignment horizontal="center" vertical="center" wrapText="1"/>
    </xf>
    <xf numFmtId="0" fontId="8" fillId="17" borderId="18" xfId="0" applyFont="1" applyFill="1" applyBorder="1" applyAlignment="1">
      <alignment horizontal="center" vertical="center" wrapText="1"/>
    </xf>
    <xf numFmtId="0" fontId="8" fillId="17" borderId="6" xfId="0" applyFont="1" applyFill="1" applyBorder="1" applyAlignment="1">
      <alignment horizontal="center" vertical="center" wrapText="1"/>
    </xf>
    <xf numFmtId="0" fontId="8" fillId="17" borderId="19" xfId="0" applyFont="1" applyFill="1" applyBorder="1" applyAlignment="1">
      <alignment horizontal="center" vertical="center" wrapText="1"/>
    </xf>
    <xf numFmtId="0" fontId="8" fillId="10" borderId="18" xfId="0" applyFont="1" applyFill="1" applyBorder="1" applyAlignment="1">
      <alignment horizontal="center" vertical="center" wrapText="1"/>
    </xf>
    <xf numFmtId="0" fontId="8" fillId="10" borderId="6" xfId="0" applyFont="1" applyFill="1" applyBorder="1" applyAlignment="1">
      <alignment horizontal="center" vertical="center" wrapText="1"/>
    </xf>
    <xf numFmtId="0" fontId="8" fillId="10" borderId="19" xfId="0" applyFont="1" applyFill="1" applyBorder="1" applyAlignment="1">
      <alignment horizontal="center" vertical="center" wrapText="1"/>
    </xf>
    <xf numFmtId="9" fontId="30" fillId="8" borderId="3" xfId="6" applyFont="1" applyFill="1" applyBorder="1" applyAlignment="1">
      <alignment horizontal="center" vertical="center" wrapText="1"/>
    </xf>
    <xf numFmtId="0" fontId="30" fillId="8" borderId="3" xfId="0" applyFont="1" applyFill="1" applyBorder="1" applyAlignment="1" applyProtection="1">
      <alignment horizontal="center" vertical="center" wrapText="1"/>
      <protection locked="0"/>
    </xf>
    <xf numFmtId="0" fontId="30" fillId="8" borderId="3" xfId="0" applyFont="1" applyFill="1" applyBorder="1" applyAlignment="1">
      <alignment horizontal="center" vertical="center" wrapText="1"/>
    </xf>
    <xf numFmtId="9" fontId="30" fillId="8" borderId="3" xfId="0" applyNumberFormat="1" applyFont="1" applyFill="1" applyBorder="1" applyAlignment="1">
      <alignment horizontal="center" vertical="center" wrapText="1"/>
    </xf>
    <xf numFmtId="0" fontId="30" fillId="8" borderId="13" xfId="0" applyFont="1" applyFill="1" applyBorder="1" applyAlignment="1" applyProtection="1">
      <alignment horizontal="justify" vertical="center" wrapText="1"/>
      <protection locked="0"/>
    </xf>
    <xf numFmtId="9" fontId="30" fillId="8" borderId="2" xfId="6" applyFont="1" applyFill="1" applyBorder="1" applyAlignment="1">
      <alignment horizontal="center" vertical="center" wrapText="1"/>
    </xf>
    <xf numFmtId="0" fontId="30" fillId="8" borderId="2" xfId="0" applyFont="1" applyFill="1" applyBorder="1" applyAlignment="1" applyProtection="1">
      <alignment horizontal="center" vertical="center" wrapText="1"/>
      <protection locked="0"/>
    </xf>
    <xf numFmtId="0" fontId="30" fillId="8" borderId="2" xfId="0" applyFont="1" applyFill="1" applyBorder="1" applyAlignment="1">
      <alignment horizontal="center" vertical="center" wrapText="1"/>
    </xf>
    <xf numFmtId="0" fontId="14" fillId="8" borderId="13" xfId="0" applyFont="1" applyFill="1" applyBorder="1" applyAlignment="1" applyProtection="1">
      <alignment horizontal="justify" vertical="center" wrapText="1"/>
      <protection locked="0"/>
    </xf>
    <xf numFmtId="0" fontId="30" fillId="8" borderId="2" xfId="0" applyFont="1" applyFill="1" applyBorder="1" applyAlignment="1" applyProtection="1">
      <alignment horizontal="left" vertical="center" wrapText="1"/>
      <protection locked="0"/>
    </xf>
    <xf numFmtId="0" fontId="30" fillId="8" borderId="2" xfId="6" applyNumberFormat="1" applyFont="1" applyFill="1" applyBorder="1" applyAlignment="1">
      <alignment horizontal="center" vertical="center" wrapText="1"/>
    </xf>
    <xf numFmtId="0" fontId="14" fillId="8" borderId="2" xfId="0" applyFont="1" applyFill="1" applyBorder="1" applyAlignment="1">
      <alignment vertical="center" wrapText="1"/>
    </xf>
    <xf numFmtId="9" fontId="30" fillId="8" borderId="2" xfId="0" applyNumberFormat="1" applyFont="1" applyFill="1" applyBorder="1" applyAlignment="1" applyProtection="1">
      <alignment horizontal="center" vertical="center" wrapText="1"/>
      <protection locked="0"/>
    </xf>
    <xf numFmtId="0" fontId="30" fillId="8" borderId="2" xfId="0" applyFont="1" applyFill="1" applyBorder="1" applyAlignment="1">
      <alignment horizontal="justify" vertical="center" wrapText="1"/>
    </xf>
    <xf numFmtId="0" fontId="14" fillId="8" borderId="2" xfId="0" applyFont="1" applyFill="1" applyBorder="1" applyAlignment="1" applyProtection="1">
      <alignment horizontal="center" vertical="center" wrapText="1"/>
      <protection locked="0"/>
    </xf>
    <xf numFmtId="167" fontId="30" fillId="8" borderId="2" xfId="0" applyNumberFormat="1" applyFont="1" applyFill="1" applyBorder="1" applyAlignment="1" applyProtection="1">
      <alignment horizontal="center" vertical="center" wrapText="1"/>
      <protection locked="0"/>
    </xf>
    <xf numFmtId="0" fontId="8" fillId="8" borderId="20" xfId="0" applyFont="1" applyFill="1" applyBorder="1" applyAlignment="1">
      <alignment vertical="center" wrapText="1"/>
    </xf>
    <xf numFmtId="9" fontId="33" fillId="8" borderId="4" xfId="6" applyFont="1" applyFill="1" applyBorder="1" applyAlignment="1" applyProtection="1">
      <alignment horizontal="center" vertical="center" wrapText="1"/>
      <protection locked="0"/>
    </xf>
    <xf numFmtId="9" fontId="10" fillId="8" borderId="4" xfId="6" applyFont="1" applyFill="1" applyBorder="1" applyAlignment="1">
      <alignment horizontal="center" vertical="center" wrapText="1"/>
    </xf>
    <xf numFmtId="0" fontId="34" fillId="8" borderId="4" xfId="0" applyFont="1" applyFill="1" applyBorder="1" applyAlignment="1" applyProtection="1">
      <alignment horizontal="center" vertical="center" wrapText="1"/>
      <protection locked="0"/>
    </xf>
    <xf numFmtId="9" fontId="15" fillId="8" borderId="4" xfId="6" applyFont="1" applyFill="1" applyBorder="1" applyAlignment="1">
      <alignment horizontal="center" vertical="center" wrapText="1"/>
    </xf>
    <xf numFmtId="0" fontId="31" fillId="8" borderId="0" xfId="0" applyFont="1" applyFill="1" applyAlignment="1">
      <alignment vertical="center" wrapText="1"/>
    </xf>
    <xf numFmtId="9" fontId="10" fillId="8" borderId="0" xfId="6" applyFont="1" applyFill="1" applyAlignment="1">
      <alignment horizontal="center" vertical="center" wrapText="1"/>
    </xf>
    <xf numFmtId="0" fontId="32" fillId="8" borderId="0" xfId="0" applyFont="1" applyFill="1" applyAlignment="1">
      <alignment horizontal="right" vertical="center" wrapText="1"/>
    </xf>
    <xf numFmtId="0" fontId="8" fillId="16" borderId="18" xfId="0" applyFont="1" applyFill="1" applyBorder="1" applyAlignment="1">
      <alignment horizontal="center" vertical="center" wrapText="1"/>
    </xf>
    <xf numFmtId="0" fontId="8" fillId="16" borderId="6" xfId="0" applyFont="1" applyFill="1" applyBorder="1" applyAlignment="1">
      <alignment horizontal="center" vertical="center" wrapText="1"/>
    </xf>
    <xf numFmtId="0" fontId="32" fillId="16" borderId="6" xfId="0" applyFont="1" applyFill="1" applyBorder="1"/>
    <xf numFmtId="0" fontId="8" fillId="16" borderId="21" xfId="0" applyFont="1" applyFill="1" applyBorder="1" applyAlignment="1">
      <alignment horizontal="center" vertical="center" wrapText="1"/>
    </xf>
    <xf numFmtId="0" fontId="8" fillId="20" borderId="18" xfId="0" applyFont="1" applyFill="1" applyBorder="1" applyAlignment="1">
      <alignment horizontal="center" vertical="center" wrapText="1"/>
    </xf>
    <xf numFmtId="0" fontId="8" fillId="20" borderId="6" xfId="0" applyFont="1" applyFill="1" applyBorder="1" applyAlignment="1">
      <alignment horizontal="center" vertical="center" wrapText="1"/>
    </xf>
    <xf numFmtId="0" fontId="8" fillId="20" borderId="19" xfId="0" applyFont="1" applyFill="1" applyBorder="1" applyAlignment="1">
      <alignment horizontal="center" vertical="center" wrapText="1"/>
    </xf>
    <xf numFmtId="167" fontId="30" fillId="8" borderId="2" xfId="4" applyNumberFormat="1" applyFont="1" applyFill="1" applyBorder="1" applyAlignment="1" applyProtection="1">
      <alignment horizontal="center" vertical="center" wrapText="1"/>
      <protection locked="0"/>
    </xf>
    <xf numFmtId="167" fontId="30" fillId="8" borderId="3" xfId="4" applyNumberFormat="1" applyFont="1" applyFill="1" applyBorder="1" applyAlignment="1" applyProtection="1">
      <alignment horizontal="center" vertical="center" wrapText="1"/>
      <protection locked="0"/>
    </xf>
    <xf numFmtId="0" fontId="11" fillId="5" borderId="2" xfId="0" applyFont="1" applyFill="1" applyBorder="1" applyAlignment="1">
      <alignment horizontal="center" vertical="center" wrapText="1"/>
    </xf>
    <xf numFmtId="0" fontId="11" fillId="5" borderId="16" xfId="0" applyFont="1" applyFill="1" applyBorder="1" applyAlignment="1">
      <alignment horizontal="center" vertical="center" wrapText="1"/>
    </xf>
    <xf numFmtId="0" fontId="30" fillId="8" borderId="3" xfId="0" applyFont="1" applyFill="1" applyBorder="1" applyAlignment="1">
      <alignment horizontal="justify" vertical="center" wrapText="1"/>
    </xf>
    <xf numFmtId="0" fontId="30" fillId="8" borderId="2" xfId="0" applyFont="1" applyFill="1" applyBorder="1" applyAlignment="1">
      <alignment vertical="center" wrapText="1"/>
    </xf>
    <xf numFmtId="0" fontId="30" fillId="8" borderId="2" xfId="0" applyFont="1" applyFill="1" applyBorder="1" applyAlignment="1">
      <alignment vertical="center"/>
    </xf>
    <xf numFmtId="0" fontId="7" fillId="8" borderId="2" xfId="0" applyFont="1" applyFill="1" applyBorder="1" applyAlignment="1">
      <alignment horizontal="center" vertical="center" wrapText="1"/>
    </xf>
    <xf numFmtId="9" fontId="14" fillId="8" borderId="2" xfId="0" applyNumberFormat="1" applyFont="1" applyFill="1" applyBorder="1" applyAlignment="1" applyProtection="1">
      <alignment horizontal="center" vertical="center" wrapText="1"/>
      <protection locked="0"/>
    </xf>
    <xf numFmtId="0" fontId="30" fillId="8" borderId="18" xfId="0" applyFont="1" applyFill="1" applyBorder="1" applyAlignment="1" applyProtection="1">
      <alignment horizontal="justify" vertical="center" wrapText="1"/>
      <protection locked="0"/>
    </xf>
    <xf numFmtId="9" fontId="30" fillId="8" borderId="6" xfId="6" applyFont="1" applyFill="1" applyBorder="1" applyAlignment="1">
      <alignment horizontal="center" vertical="center" wrapText="1"/>
    </xf>
    <xf numFmtId="0" fontId="30" fillId="8" borderId="6" xfId="0" applyFont="1" applyFill="1" applyBorder="1" applyAlignment="1" applyProtection="1">
      <alignment horizontal="center" vertical="center" wrapText="1"/>
      <protection locked="0"/>
    </xf>
    <xf numFmtId="0" fontId="30" fillId="8" borderId="6" xfId="0" applyFont="1" applyFill="1" applyBorder="1" applyAlignment="1">
      <alignment horizontal="justify" vertical="center" wrapText="1"/>
    </xf>
    <xf numFmtId="0" fontId="30" fillId="8" borderId="6" xfId="0" applyFont="1" applyFill="1" applyBorder="1" applyAlignment="1">
      <alignment horizontal="center" vertical="center" wrapText="1"/>
    </xf>
    <xf numFmtId="0" fontId="30" fillId="8" borderId="6" xfId="6" applyNumberFormat="1" applyFont="1" applyFill="1" applyBorder="1" applyAlignment="1">
      <alignment horizontal="center" vertical="center" wrapText="1"/>
    </xf>
    <xf numFmtId="0" fontId="30" fillId="8" borderId="6" xfId="0" applyFont="1" applyFill="1" applyBorder="1" applyAlignment="1" applyProtection="1">
      <alignment horizontal="left" vertical="center" wrapText="1"/>
      <protection locked="0"/>
    </xf>
    <xf numFmtId="167" fontId="30" fillId="8" borderId="6" xfId="4" applyNumberFormat="1" applyFont="1" applyFill="1" applyBorder="1" applyAlignment="1" applyProtection="1">
      <alignment horizontal="center" vertical="center" wrapText="1"/>
      <protection locked="0"/>
    </xf>
    <xf numFmtId="14" fontId="11" fillId="5" borderId="2" xfId="0" applyNumberFormat="1" applyFont="1" applyFill="1" applyBorder="1" applyAlignment="1">
      <alignment horizontal="left" vertical="center" wrapText="1"/>
    </xf>
    <xf numFmtId="1" fontId="30" fillId="8" borderId="6" xfId="6" applyNumberFormat="1" applyFont="1" applyFill="1" applyBorder="1" applyAlignment="1">
      <alignment horizontal="center" vertical="center" wrapText="1"/>
    </xf>
    <xf numFmtId="0" fontId="17" fillId="8" borderId="13" xfId="0" applyFont="1" applyFill="1" applyBorder="1" applyAlignment="1">
      <alignment vertical="center" wrapText="1"/>
    </xf>
    <xf numFmtId="0" fontId="7" fillId="6" borderId="3" xfId="0" applyFont="1" applyFill="1" applyBorder="1" applyAlignment="1" applyProtection="1">
      <alignment horizontal="center" vertical="center" wrapText="1"/>
      <protection locked="0"/>
    </xf>
    <xf numFmtId="0" fontId="7" fillId="6" borderId="3" xfId="0" quotePrefix="1" applyFont="1" applyFill="1" applyBorder="1" applyAlignment="1" applyProtection="1">
      <alignment horizontal="center" vertical="center" wrapText="1"/>
      <protection locked="0"/>
    </xf>
    <xf numFmtId="9" fontId="14" fillId="8" borderId="3" xfId="6" applyFont="1" applyFill="1" applyBorder="1" applyAlignment="1">
      <alignment horizontal="center" vertical="center" wrapText="1"/>
    </xf>
    <xf numFmtId="0" fontId="30" fillId="8" borderId="3" xfId="6" applyNumberFormat="1" applyFont="1" applyFill="1" applyBorder="1" applyAlignment="1" applyProtection="1">
      <alignment horizontal="center" vertical="center" wrapText="1"/>
      <protection locked="0"/>
    </xf>
    <xf numFmtId="9" fontId="17" fillId="8" borderId="3" xfId="6" applyFont="1" applyFill="1" applyBorder="1" applyAlignment="1">
      <alignment horizontal="center" vertical="center" wrapText="1"/>
    </xf>
    <xf numFmtId="9" fontId="14" fillId="8" borderId="3" xfId="6" applyFont="1" applyFill="1" applyBorder="1" applyAlignment="1" applyProtection="1">
      <alignment horizontal="center" vertical="center" wrapText="1"/>
      <protection locked="0"/>
    </xf>
    <xf numFmtId="0" fontId="30" fillId="8" borderId="22" xfId="0" applyFont="1" applyFill="1" applyBorder="1" applyAlignment="1" applyProtection="1">
      <alignment horizontal="center" vertical="center" wrapText="1"/>
      <protection locked="0"/>
    </xf>
    <xf numFmtId="0" fontId="7" fillId="6" borderId="2" xfId="0" applyFont="1" applyFill="1" applyBorder="1" applyAlignment="1" applyProtection="1">
      <alignment horizontal="center" vertical="center" wrapText="1"/>
      <protection locked="0"/>
    </xf>
    <xf numFmtId="0" fontId="7" fillId="6" borderId="2" xfId="0" quotePrefix="1" applyFont="1" applyFill="1" applyBorder="1" applyAlignment="1" applyProtection="1">
      <alignment horizontal="center" vertical="center" wrapText="1"/>
      <protection locked="0"/>
    </xf>
    <xf numFmtId="0" fontId="30" fillId="8" borderId="2" xfId="0" applyFont="1" applyFill="1" applyBorder="1" applyAlignment="1" applyProtection="1">
      <alignment horizontal="justify" vertical="center" wrapText="1"/>
      <protection locked="0"/>
    </xf>
    <xf numFmtId="165" fontId="30" fillId="8" borderId="2" xfId="6" applyNumberFormat="1" applyFont="1" applyFill="1" applyBorder="1" applyAlignment="1" applyProtection="1">
      <alignment horizontal="center" vertical="center" wrapText="1"/>
      <protection locked="0"/>
    </xf>
    <xf numFmtId="0" fontId="30" fillId="8" borderId="16" xfId="0" applyFont="1" applyFill="1" applyBorder="1" applyAlignment="1" applyProtection="1">
      <alignment horizontal="center" vertical="center" wrapText="1"/>
      <protection locked="0"/>
    </xf>
    <xf numFmtId="9" fontId="30" fillId="8" borderId="2" xfId="6" applyFont="1" applyFill="1" applyBorder="1" applyAlignment="1" applyProtection="1">
      <alignment horizontal="center" vertical="center" wrapText="1"/>
      <protection locked="0"/>
    </xf>
    <xf numFmtId="0" fontId="30" fillId="8" borderId="16" xfId="0" applyFont="1" applyFill="1" applyBorder="1" applyAlignment="1" applyProtection="1">
      <alignment horizontal="justify" vertical="center" wrapText="1"/>
      <protection locked="0"/>
    </xf>
    <xf numFmtId="1" fontId="30" fillId="8" borderId="3" xfId="0" applyNumberFormat="1" applyFont="1" applyFill="1" applyBorder="1" applyAlignment="1">
      <alignment horizontal="center" vertical="center" wrapText="1"/>
    </xf>
    <xf numFmtId="1" fontId="30" fillId="8" borderId="3" xfId="6" applyNumberFormat="1" applyFont="1" applyFill="1" applyBorder="1" applyAlignment="1">
      <alignment horizontal="center" vertical="center" wrapText="1"/>
    </xf>
    <xf numFmtId="0" fontId="30" fillId="8" borderId="16" xfId="0" applyFont="1" applyFill="1" applyBorder="1" applyAlignment="1" applyProtection="1">
      <alignment horizontal="left" vertical="center" wrapText="1"/>
      <protection locked="0"/>
    </xf>
    <xf numFmtId="166" fontId="30" fillId="8" borderId="2" xfId="0" applyNumberFormat="1" applyFont="1" applyFill="1" applyBorder="1" applyAlignment="1" applyProtection="1">
      <alignment horizontal="center" vertical="center" wrapText="1"/>
      <protection locked="0"/>
    </xf>
    <xf numFmtId="0" fontId="17" fillId="8" borderId="18" xfId="0" applyFont="1" applyFill="1" applyBorder="1" applyAlignment="1">
      <alignment vertical="center" wrapText="1"/>
    </xf>
    <xf numFmtId="0" fontId="30" fillId="8" borderId="19" xfId="0" applyFont="1" applyFill="1" applyBorder="1" applyAlignment="1" applyProtection="1">
      <alignment horizontal="center" vertical="center" wrapText="1"/>
      <protection locked="0"/>
    </xf>
    <xf numFmtId="0" fontId="17" fillId="8" borderId="11" xfId="0" applyFont="1" applyFill="1" applyBorder="1" applyAlignment="1">
      <alignment vertical="center" wrapText="1"/>
    </xf>
    <xf numFmtId="0" fontId="17" fillId="8" borderId="2" xfId="0" applyFont="1" applyFill="1" applyBorder="1" applyAlignment="1">
      <alignment vertical="center" wrapText="1"/>
    </xf>
    <xf numFmtId="9" fontId="30" fillId="8" borderId="2" xfId="0" applyNumberFormat="1" applyFont="1" applyFill="1" applyBorder="1" applyAlignment="1">
      <alignment horizontal="center" vertical="center" wrapText="1"/>
    </xf>
    <xf numFmtId="0" fontId="30" fillId="8" borderId="23" xfId="0" applyFont="1" applyFill="1" applyBorder="1" applyAlignment="1" applyProtection="1">
      <alignment horizontal="justify" vertical="center" wrapText="1"/>
      <protection locked="0"/>
    </xf>
    <xf numFmtId="0" fontId="14" fillId="8" borderId="14" xfId="0" applyFont="1" applyFill="1" applyBorder="1" applyAlignment="1">
      <alignment vertical="center" wrapText="1"/>
    </xf>
    <xf numFmtId="0" fontId="30" fillId="8" borderId="24" xfId="0" applyFont="1" applyFill="1" applyBorder="1" applyAlignment="1" applyProtection="1">
      <alignment horizontal="justify" vertical="center" wrapText="1"/>
      <protection locked="0"/>
    </xf>
    <xf numFmtId="9" fontId="30" fillId="8" borderId="25" xfId="6" applyFont="1" applyFill="1" applyBorder="1" applyAlignment="1">
      <alignment horizontal="center" vertical="center" wrapText="1"/>
    </xf>
    <xf numFmtId="0" fontId="30" fillId="8" borderId="25" xfId="0" applyFont="1" applyFill="1" applyBorder="1" applyAlignment="1" applyProtection="1">
      <alignment horizontal="center" vertical="center" wrapText="1"/>
      <protection locked="0"/>
    </xf>
    <xf numFmtId="0" fontId="30" fillId="8" borderId="25" xfId="0" applyFont="1" applyFill="1" applyBorder="1" applyAlignment="1">
      <alignment horizontal="justify" vertical="center" wrapText="1"/>
    </xf>
    <xf numFmtId="0" fontId="30" fillId="8" borderId="25" xfId="0" applyFont="1" applyFill="1" applyBorder="1" applyAlignment="1">
      <alignment horizontal="center" vertical="center" wrapText="1"/>
    </xf>
    <xf numFmtId="0" fontId="14" fillId="8" borderId="5" xfId="0" applyFont="1" applyFill="1" applyBorder="1" applyAlignment="1">
      <alignment horizontal="center" vertical="center" wrapText="1"/>
    </xf>
    <xf numFmtId="9" fontId="30" fillId="8" borderId="25" xfId="0" applyNumberFormat="1" applyFont="1" applyFill="1" applyBorder="1" applyAlignment="1">
      <alignment horizontal="center" vertical="center" wrapText="1"/>
    </xf>
    <xf numFmtId="167" fontId="30" fillId="8" borderId="25" xfId="4" applyNumberFormat="1" applyFont="1" applyFill="1" applyBorder="1" applyAlignment="1" applyProtection="1">
      <alignment horizontal="center" vertical="center" wrapText="1"/>
      <protection locked="0"/>
    </xf>
    <xf numFmtId="9" fontId="14" fillId="8" borderId="25" xfId="6" applyFont="1" applyFill="1" applyBorder="1" applyAlignment="1">
      <alignment horizontal="center" vertical="center" wrapText="1"/>
    </xf>
    <xf numFmtId="0" fontId="30" fillId="8" borderId="25" xfId="6" applyNumberFormat="1" applyFont="1" applyFill="1" applyBorder="1" applyAlignment="1" applyProtection="1">
      <alignment horizontal="center" vertical="center" wrapText="1"/>
      <protection locked="0"/>
    </xf>
    <xf numFmtId="9" fontId="14" fillId="8" borderId="25" xfId="6" applyFont="1" applyFill="1" applyBorder="1" applyAlignment="1" applyProtection="1">
      <alignment horizontal="center" vertical="center" wrapText="1"/>
      <protection locked="0"/>
    </xf>
    <xf numFmtId="0" fontId="30" fillId="8" borderId="26" xfId="0" applyFont="1" applyFill="1" applyBorder="1" applyAlignment="1" applyProtection="1">
      <alignment horizontal="center" vertical="center" wrapText="1"/>
      <protection locked="0"/>
    </xf>
    <xf numFmtId="0" fontId="30" fillId="8" borderId="0" xfId="0" applyFont="1" applyFill="1"/>
    <xf numFmtId="0" fontId="14" fillId="8" borderId="24" xfId="0" applyFont="1" applyFill="1" applyBorder="1" applyAlignment="1">
      <alignment vertical="center" wrapText="1"/>
    </xf>
    <xf numFmtId="0" fontId="14" fillId="8" borderId="25" xfId="0" applyFont="1" applyFill="1" applyBorder="1" applyAlignment="1">
      <alignment horizontal="center" vertical="center" wrapText="1"/>
    </xf>
    <xf numFmtId="0" fontId="14" fillId="21" borderId="25" xfId="0" applyFont="1" applyFill="1" applyBorder="1" applyAlignment="1">
      <alignment horizontal="center" vertical="center" wrapText="1"/>
    </xf>
    <xf numFmtId="1" fontId="30" fillId="8" borderId="25" xfId="0" applyNumberFormat="1" applyFont="1" applyFill="1" applyBorder="1" applyAlignment="1">
      <alignment horizontal="center" vertical="center" wrapText="1"/>
    </xf>
    <xf numFmtId="1" fontId="30" fillId="8" borderId="25" xfId="6" applyNumberFormat="1" applyFont="1" applyFill="1" applyBorder="1" applyAlignment="1">
      <alignment horizontal="center" vertical="center" wrapText="1"/>
    </xf>
    <xf numFmtId="1" fontId="14" fillId="8" borderId="25" xfId="6" applyNumberFormat="1" applyFont="1" applyFill="1" applyBorder="1" applyAlignment="1" applyProtection="1">
      <alignment horizontal="center" vertical="center" wrapText="1"/>
      <protection locked="0"/>
    </xf>
    <xf numFmtId="0" fontId="17" fillId="8" borderId="23" xfId="0" applyFont="1" applyFill="1" applyBorder="1" applyAlignment="1">
      <alignment vertical="center" wrapText="1"/>
    </xf>
    <xf numFmtId="0" fontId="14" fillId="21" borderId="3" xfId="0" applyFont="1" applyFill="1" applyBorder="1" applyAlignment="1">
      <alignment horizontal="center" vertical="center" wrapText="1"/>
    </xf>
    <xf numFmtId="0" fontId="7" fillId="8" borderId="2" xfId="0" applyFont="1" applyFill="1" applyBorder="1" applyAlignment="1">
      <alignment horizontal="justify" vertical="center" wrapText="1"/>
    </xf>
    <xf numFmtId="0" fontId="7" fillId="22" borderId="2" xfId="0" applyFont="1" applyFill="1" applyBorder="1" applyAlignment="1" applyProtection="1">
      <alignment horizontal="center" vertical="center" wrapText="1"/>
      <protection locked="0"/>
    </xf>
    <xf numFmtId="0" fontId="7" fillId="22" borderId="2" xfId="0" quotePrefix="1" applyFont="1" applyFill="1" applyBorder="1" applyAlignment="1" applyProtection="1">
      <alignment horizontal="center" vertical="center" wrapText="1"/>
      <protection locked="0"/>
    </xf>
    <xf numFmtId="0" fontId="30" fillId="8" borderId="13" xfId="0" applyFont="1" applyFill="1" applyBorder="1" applyAlignment="1" applyProtection="1">
      <alignment horizontal="left" vertical="center" wrapText="1"/>
      <protection locked="0"/>
    </xf>
    <xf numFmtId="0" fontId="35" fillId="8" borderId="13" xfId="0" applyFont="1" applyFill="1" applyBorder="1" applyAlignment="1">
      <alignment horizontal="left" vertical="center" wrapText="1" indent="1"/>
    </xf>
    <xf numFmtId="0" fontId="14" fillId="8" borderId="2" xfId="0" applyFont="1" applyFill="1" applyBorder="1" applyAlignment="1">
      <alignment horizontal="left" vertical="center" wrapText="1"/>
    </xf>
    <xf numFmtId="9" fontId="30" fillId="8" borderId="6" xfId="6" applyFont="1" applyFill="1" applyBorder="1" applyAlignment="1" applyProtection="1">
      <alignment horizontal="center" vertical="center" wrapText="1"/>
      <protection locked="0"/>
    </xf>
    <xf numFmtId="0" fontId="30" fillId="8" borderId="13" xfId="0" applyFont="1" applyFill="1" applyBorder="1" applyAlignment="1">
      <alignment horizontal="center" vertical="center" wrapText="1"/>
    </xf>
    <xf numFmtId="0" fontId="7" fillId="8" borderId="2" xfId="0" applyFont="1" applyFill="1" applyBorder="1" applyAlignment="1">
      <alignment vertical="center" wrapText="1"/>
    </xf>
    <xf numFmtId="0" fontId="35" fillId="23" borderId="40" xfId="0" applyFont="1" applyFill="1" applyBorder="1" applyAlignment="1" applyProtection="1">
      <alignment horizontal="center" vertical="center" wrapText="1"/>
      <protection locked="0"/>
    </xf>
    <xf numFmtId="0" fontId="35" fillId="23" borderId="40" xfId="0" quotePrefix="1" applyFont="1" applyFill="1" applyBorder="1" applyAlignment="1" applyProtection="1">
      <alignment horizontal="center" vertical="center" wrapText="1"/>
      <protection locked="0"/>
    </xf>
    <xf numFmtId="9" fontId="35" fillId="21" borderId="25" xfId="6" applyFont="1" applyFill="1" applyBorder="1" applyAlignment="1">
      <alignment horizontal="center" vertical="center" wrapText="1"/>
    </xf>
    <xf numFmtId="0" fontId="14" fillId="21" borderId="27" xfId="0" applyFont="1" applyFill="1" applyBorder="1" applyAlignment="1">
      <alignment horizontal="center" vertical="center" wrapText="1"/>
    </xf>
    <xf numFmtId="0" fontId="35" fillId="21" borderId="25" xfId="0" applyFont="1" applyFill="1" applyBorder="1" applyAlignment="1">
      <alignment horizontal="center" vertical="center" wrapText="1"/>
    </xf>
    <xf numFmtId="0" fontId="35" fillId="21" borderId="25" xfId="0" applyFont="1" applyFill="1" applyBorder="1" applyAlignment="1">
      <alignment vertical="center"/>
    </xf>
    <xf numFmtId="0" fontId="35" fillId="21" borderId="25" xfId="6" applyNumberFormat="1" applyFont="1" applyFill="1" applyBorder="1" applyAlignment="1">
      <alignment horizontal="center" vertical="center" wrapText="1"/>
    </xf>
    <xf numFmtId="0" fontId="30" fillId="21" borderId="25" xfId="0" applyFont="1" applyFill="1" applyBorder="1" applyAlignment="1">
      <alignment horizontal="center" vertical="center" wrapText="1"/>
    </xf>
    <xf numFmtId="0" fontId="30" fillId="21" borderId="28" xfId="0" applyFont="1" applyFill="1" applyBorder="1" applyAlignment="1" applyProtection="1">
      <alignment horizontal="center" vertical="center" wrapText="1"/>
      <protection locked="0"/>
    </xf>
    <xf numFmtId="9" fontId="35" fillId="21" borderId="3" xfId="6" applyFont="1" applyFill="1" applyBorder="1" applyAlignment="1">
      <alignment horizontal="center" vertical="center" wrapText="1"/>
    </xf>
    <xf numFmtId="0" fontId="14" fillId="21" borderId="9" xfId="0" applyFont="1" applyFill="1" applyBorder="1" applyAlignment="1">
      <alignment horizontal="center" vertical="center" wrapText="1"/>
    </xf>
    <xf numFmtId="0" fontId="35" fillId="21" borderId="3" xfId="0" applyFont="1" applyFill="1" applyBorder="1" applyAlignment="1">
      <alignment horizontal="center" vertical="center" wrapText="1"/>
    </xf>
    <xf numFmtId="0" fontId="35" fillId="21" borderId="3" xfId="0" applyFont="1" applyFill="1" applyBorder="1" applyAlignment="1">
      <alignment vertical="center"/>
    </xf>
    <xf numFmtId="0" fontId="35" fillId="21" borderId="3" xfId="6" applyNumberFormat="1" applyFont="1" applyFill="1" applyBorder="1" applyAlignment="1">
      <alignment horizontal="center" vertical="center" wrapText="1"/>
    </xf>
    <xf numFmtId="0" fontId="30" fillId="21" borderId="3" xfId="0" applyFont="1" applyFill="1" applyBorder="1" applyAlignment="1">
      <alignment horizontal="center" vertical="center" wrapText="1"/>
    </xf>
    <xf numFmtId="0" fontId="14" fillId="21" borderId="29" xfId="0" applyFont="1" applyFill="1" applyBorder="1" applyAlignment="1">
      <alignment horizontal="center" vertical="center" wrapText="1"/>
    </xf>
    <xf numFmtId="0" fontId="35" fillId="23" borderId="41" xfId="0" applyFont="1" applyFill="1" applyBorder="1" applyAlignment="1" applyProtection="1">
      <alignment horizontal="center" vertical="center" wrapText="1"/>
      <protection locked="0"/>
    </xf>
    <xf numFmtId="0" fontId="35" fillId="23" borderId="41" xfId="0" quotePrefix="1" applyFont="1" applyFill="1" applyBorder="1" applyAlignment="1" applyProtection="1">
      <alignment horizontal="center" vertical="center" wrapText="1"/>
      <protection locked="0"/>
    </xf>
    <xf numFmtId="9" fontId="30" fillId="24" borderId="2" xfId="6" applyFont="1" applyFill="1" applyBorder="1" applyAlignment="1" applyProtection="1">
      <alignment horizontal="center" vertical="center" wrapText="1"/>
      <protection locked="0"/>
    </xf>
    <xf numFmtId="9" fontId="14" fillId="8" borderId="2" xfId="6" applyFont="1" applyFill="1" applyBorder="1" applyAlignment="1">
      <alignment horizontal="left" vertical="center" wrapText="1"/>
    </xf>
    <xf numFmtId="0" fontId="36" fillId="8" borderId="2" xfId="0" applyFont="1" applyFill="1" applyBorder="1" applyAlignment="1">
      <alignment horizontal="center" vertical="center" wrapText="1"/>
    </xf>
    <xf numFmtId="0" fontId="30" fillId="14" borderId="0" xfId="0" applyFont="1" applyFill="1"/>
    <xf numFmtId="0" fontId="31" fillId="14" borderId="0" xfId="0" applyFont="1" applyFill="1"/>
    <xf numFmtId="0" fontId="12" fillId="14" borderId="0" xfId="0" applyFont="1" applyFill="1" applyAlignment="1">
      <alignment horizontal="center"/>
    </xf>
    <xf numFmtId="0" fontId="13" fillId="14" borderId="0" xfId="0" applyFont="1" applyFill="1" applyAlignment="1">
      <alignment horizontal="center" vertical="center" wrapText="1"/>
    </xf>
    <xf numFmtId="0" fontId="8" fillId="14" borderId="0" xfId="0" applyFont="1" applyFill="1" applyAlignment="1">
      <alignment horizontal="center" vertical="center" wrapText="1"/>
    </xf>
    <xf numFmtId="0" fontId="8" fillId="14" borderId="6" xfId="0" applyFont="1" applyFill="1" applyBorder="1" applyAlignment="1">
      <alignment horizontal="center" vertical="center" wrapText="1"/>
    </xf>
    <xf numFmtId="0" fontId="30" fillId="14" borderId="25" xfId="0" applyFont="1" applyFill="1" applyBorder="1" applyAlignment="1" applyProtection="1">
      <alignment horizontal="justify" vertical="center" wrapText="1"/>
      <protection locked="0"/>
    </xf>
    <xf numFmtId="0" fontId="30" fillId="14" borderId="3" xfId="0" applyFont="1" applyFill="1" applyBorder="1" applyAlignment="1" applyProtection="1">
      <alignment horizontal="justify" vertical="center" wrapText="1"/>
      <protection locked="0"/>
    </xf>
    <xf numFmtId="0" fontId="30" fillId="14" borderId="2" xfId="0" applyFont="1" applyFill="1" applyBorder="1" applyAlignment="1" applyProtection="1">
      <alignment horizontal="justify" vertical="center" wrapText="1"/>
      <protection locked="0"/>
    </xf>
    <xf numFmtId="0" fontId="30" fillId="14" borderId="2" xfId="0" applyFont="1" applyFill="1" applyBorder="1" applyAlignment="1" applyProtection="1">
      <alignment horizontal="center" vertical="center" wrapText="1"/>
      <protection locked="0"/>
    </xf>
    <xf numFmtId="0" fontId="8" fillId="14" borderId="19" xfId="0" applyFont="1" applyFill="1" applyBorder="1" applyAlignment="1">
      <alignment horizontal="center" vertical="center" wrapText="1"/>
    </xf>
    <xf numFmtId="0" fontId="8" fillId="14" borderId="2" xfId="0" applyFont="1" applyFill="1" applyBorder="1" applyAlignment="1">
      <alignment horizontal="center" vertical="center" wrapText="1"/>
    </xf>
    <xf numFmtId="9" fontId="14" fillId="14" borderId="25" xfId="6" applyFont="1" applyFill="1" applyBorder="1" applyAlignment="1">
      <alignment horizontal="center" vertical="center" wrapText="1"/>
    </xf>
    <xf numFmtId="9" fontId="14" fillId="14" borderId="3" xfId="6" applyFont="1" applyFill="1" applyBorder="1" applyAlignment="1">
      <alignment horizontal="center" vertical="center" wrapText="1"/>
    </xf>
    <xf numFmtId="9" fontId="14" fillId="14" borderId="2" xfId="6" applyFont="1" applyFill="1" applyBorder="1" applyAlignment="1">
      <alignment horizontal="center" vertical="center" wrapText="1"/>
    </xf>
    <xf numFmtId="9" fontId="30" fillId="14" borderId="2" xfId="6" applyFont="1" applyFill="1" applyBorder="1" applyAlignment="1" applyProtection="1">
      <alignment horizontal="center" vertical="center" wrapText="1"/>
      <protection locked="0"/>
    </xf>
    <xf numFmtId="0" fontId="30" fillId="14" borderId="6" xfId="0" applyFont="1" applyFill="1" applyBorder="1" applyAlignment="1" applyProtection="1">
      <alignment horizontal="center" vertical="center" wrapText="1"/>
      <protection locked="0"/>
    </xf>
    <xf numFmtId="0" fontId="32" fillId="14" borderId="0" xfId="0" applyFont="1" applyFill="1" applyAlignment="1">
      <alignment horizontal="right" vertical="center" wrapText="1"/>
    </xf>
    <xf numFmtId="0" fontId="35" fillId="25" borderId="2" xfId="0" applyFont="1" applyFill="1" applyBorder="1" applyAlignment="1" applyProtection="1">
      <alignment horizontal="justify" vertical="center" wrapText="1"/>
      <protection locked="0"/>
    </xf>
    <xf numFmtId="0" fontId="35" fillId="25" borderId="6" xfId="0" applyFont="1" applyFill="1" applyBorder="1" applyAlignment="1" applyProtection="1">
      <alignment horizontal="justify" vertical="center" wrapText="1"/>
      <protection locked="0"/>
    </xf>
    <xf numFmtId="0" fontId="35" fillId="25" borderId="25" xfId="0" applyFont="1" applyFill="1" applyBorder="1" applyAlignment="1" applyProtection="1">
      <alignment horizontal="justify" vertical="center" wrapText="1"/>
      <protection locked="0"/>
    </xf>
    <xf numFmtId="9" fontId="30" fillId="14" borderId="2" xfId="0" applyNumberFormat="1" applyFont="1" applyFill="1" applyBorder="1" applyAlignment="1" applyProtection="1">
      <alignment horizontal="center" vertical="center" wrapText="1"/>
      <protection locked="0"/>
    </xf>
    <xf numFmtId="0" fontId="37" fillId="25" borderId="6" xfId="0" applyFont="1" applyFill="1" applyBorder="1" applyAlignment="1" applyProtection="1">
      <alignment horizontal="justify" vertical="center" wrapText="1"/>
      <protection locked="0"/>
    </xf>
    <xf numFmtId="0" fontId="35" fillId="25" borderId="2" xfId="0" applyFont="1" applyFill="1" applyBorder="1" applyAlignment="1">
      <alignment horizontal="center" vertical="center"/>
    </xf>
    <xf numFmtId="0" fontId="38" fillId="25" borderId="2" xfId="0" applyFont="1" applyFill="1" applyBorder="1" applyAlignment="1">
      <alignment horizontal="left" vertical="center" wrapText="1" readingOrder="1"/>
    </xf>
    <xf numFmtId="0" fontId="39" fillId="25" borderId="2" xfId="0" applyFont="1" applyFill="1" applyBorder="1" applyAlignment="1" applyProtection="1">
      <alignment horizontal="justify" vertical="center" wrapText="1"/>
      <protection locked="0"/>
    </xf>
    <xf numFmtId="0" fontId="39" fillId="25" borderId="2" xfId="0" applyFont="1" applyFill="1" applyBorder="1" applyAlignment="1">
      <alignment vertical="top" wrapText="1"/>
    </xf>
    <xf numFmtId="9" fontId="14" fillId="25" borderId="2" xfId="6" applyFont="1" applyFill="1" applyBorder="1" applyAlignment="1">
      <alignment horizontal="center" vertical="center" wrapText="1"/>
    </xf>
    <xf numFmtId="9" fontId="35" fillId="25" borderId="2" xfId="6" applyFont="1" applyFill="1" applyBorder="1" applyAlignment="1" applyProtection="1">
      <alignment horizontal="center" vertical="center" wrapText="1"/>
      <protection locked="0"/>
    </xf>
    <xf numFmtId="1" fontId="14" fillId="25" borderId="2" xfId="6" applyNumberFormat="1" applyFont="1" applyFill="1" applyBorder="1" applyAlignment="1">
      <alignment horizontal="center" vertical="center" wrapText="1"/>
    </xf>
    <xf numFmtId="0" fontId="10" fillId="25" borderId="2" xfId="0" applyFont="1" applyFill="1" applyBorder="1" applyAlignment="1">
      <alignment horizontal="left" vertical="center" wrapText="1" readingOrder="1"/>
    </xf>
    <xf numFmtId="0" fontId="25" fillId="14" borderId="2" xfId="2" applyFill="1" applyBorder="1" applyAlignment="1" applyProtection="1">
      <alignment horizontal="justify" vertical="center" wrapText="1"/>
      <protection locked="0"/>
    </xf>
    <xf numFmtId="0" fontId="40" fillId="0" borderId="0" xfId="0" applyFont="1" applyAlignment="1">
      <alignment horizontal="left" vertical="center" wrapText="1" readingOrder="1"/>
    </xf>
    <xf numFmtId="0" fontId="40" fillId="0" borderId="2" xfId="0" applyFont="1" applyBorder="1" applyAlignment="1">
      <alignment horizontal="left" vertical="center" wrapText="1" readingOrder="1"/>
    </xf>
    <xf numFmtId="0" fontId="41" fillId="0" borderId="2" xfId="0" applyFont="1" applyBorder="1" applyAlignment="1">
      <alignment horizontal="left" vertical="center" wrapText="1" readingOrder="1"/>
    </xf>
    <xf numFmtId="0" fontId="41" fillId="0" borderId="6" xfId="0" applyFont="1" applyBorder="1" applyAlignment="1">
      <alignment horizontal="left" vertical="center" wrapText="1" readingOrder="1"/>
    </xf>
    <xf numFmtId="0" fontId="0" fillId="0" borderId="2" xfId="0" applyBorder="1"/>
    <xf numFmtId="0" fontId="42" fillId="0" borderId="2" xfId="0" applyFont="1" applyBorder="1" applyAlignment="1">
      <alignment horizontal="left" vertical="center" readingOrder="1"/>
    </xf>
    <xf numFmtId="9" fontId="17" fillId="8" borderId="30" xfId="6" applyFont="1" applyFill="1" applyBorder="1" applyAlignment="1">
      <alignment horizontal="center" vertical="center" wrapText="1"/>
    </xf>
    <xf numFmtId="0" fontId="35" fillId="0" borderId="6" xfId="0" applyFont="1" applyBorder="1" applyAlignment="1">
      <alignment vertical="center" wrapText="1"/>
    </xf>
    <xf numFmtId="9" fontId="17" fillId="8" borderId="4" xfId="6" applyFont="1" applyFill="1" applyBorder="1" applyAlignment="1">
      <alignment horizontal="center" vertical="center" wrapText="1"/>
    </xf>
    <xf numFmtId="9" fontId="17" fillId="8" borderId="2" xfId="6" applyFont="1" applyFill="1" applyBorder="1" applyAlignment="1">
      <alignment horizontal="center" vertical="center" wrapText="1"/>
    </xf>
    <xf numFmtId="0" fontId="30" fillId="8" borderId="25" xfId="0" applyFont="1" applyFill="1" applyBorder="1" applyAlignment="1" applyProtection="1">
      <alignment vertical="center" wrapText="1"/>
      <protection locked="0"/>
    </xf>
    <xf numFmtId="0" fontId="30" fillId="8" borderId="25" xfId="0" applyFont="1" applyFill="1" applyBorder="1" applyAlignment="1" applyProtection="1">
      <alignment horizontal="left" vertical="center" wrapText="1"/>
      <protection locked="0"/>
    </xf>
    <xf numFmtId="0" fontId="30" fillId="8" borderId="3" xfId="0" applyFont="1" applyFill="1" applyBorder="1" applyAlignment="1" applyProtection="1">
      <alignment horizontal="left" vertical="center" wrapText="1"/>
      <protection locked="0"/>
    </xf>
    <xf numFmtId="0" fontId="30" fillId="8" borderId="2" xfId="0" applyFont="1" applyFill="1" applyBorder="1" applyAlignment="1" applyProtection="1">
      <alignment vertical="center" wrapText="1"/>
      <protection locked="0"/>
    </xf>
    <xf numFmtId="9" fontId="30" fillId="8" borderId="25" xfId="6" applyFont="1" applyFill="1" applyBorder="1" applyAlignment="1" applyProtection="1">
      <alignment horizontal="center" vertical="center" wrapText="1"/>
      <protection locked="0"/>
    </xf>
    <xf numFmtId="9" fontId="30" fillId="8" borderId="3" xfId="6" applyFont="1" applyFill="1" applyBorder="1" applyAlignment="1" applyProtection="1">
      <alignment horizontal="center" vertical="center" wrapText="1"/>
      <protection locked="0"/>
    </xf>
    <xf numFmtId="0" fontId="14" fillId="0" borderId="2" xfId="0" applyFont="1" applyBorder="1" applyAlignment="1">
      <alignment horizontal="left" vertical="center" wrapText="1" readingOrder="1"/>
    </xf>
    <xf numFmtId="0" fontId="41" fillId="0" borderId="2" xfId="0" applyFont="1" applyBorder="1" applyAlignment="1">
      <alignment vertical="center" wrapText="1" readingOrder="1"/>
    </xf>
    <xf numFmtId="0" fontId="37" fillId="0" borderId="0" xfId="0" applyFont="1" applyAlignment="1">
      <alignment horizontal="left" wrapText="1"/>
    </xf>
    <xf numFmtId="0" fontId="30" fillId="0" borderId="2" xfId="0" applyFont="1" applyBorder="1" applyAlignment="1">
      <alignment horizontal="left" vertical="center"/>
    </xf>
    <xf numFmtId="0" fontId="30" fillId="8" borderId="4" xfId="0" applyFont="1" applyFill="1" applyBorder="1" applyAlignment="1" applyProtection="1">
      <alignment horizontal="left" vertical="center" wrapText="1"/>
      <protection locked="0"/>
    </xf>
    <xf numFmtId="0" fontId="35" fillId="0" borderId="0" xfId="0" applyFont="1" applyAlignment="1">
      <alignment vertical="center" wrapText="1"/>
    </xf>
    <xf numFmtId="0" fontId="14" fillId="8" borderId="2" xfId="0" applyFont="1" applyFill="1" applyBorder="1" applyAlignment="1" applyProtection="1">
      <alignment vertical="center" wrapText="1"/>
      <protection locked="0"/>
    </xf>
    <xf numFmtId="9" fontId="8" fillId="8" borderId="4" xfId="6" applyFont="1" applyFill="1" applyBorder="1" applyAlignment="1">
      <alignment horizontal="center" vertical="center" wrapText="1"/>
    </xf>
    <xf numFmtId="9" fontId="45" fillId="8" borderId="2" xfId="6" applyFont="1" applyFill="1" applyBorder="1" applyAlignment="1" applyProtection="1">
      <alignment horizontal="center" vertical="center" wrapText="1"/>
    </xf>
    <xf numFmtId="10" fontId="45" fillId="8" borderId="2" xfId="6" applyNumberFormat="1" applyFont="1" applyFill="1" applyBorder="1" applyAlignment="1" applyProtection="1">
      <alignment horizontal="center" vertical="center" wrapText="1"/>
    </xf>
    <xf numFmtId="9" fontId="45" fillId="8" borderId="5" xfId="6" applyFont="1" applyFill="1" applyBorder="1" applyAlignment="1" applyProtection="1">
      <alignment horizontal="center" vertical="center" wrapText="1"/>
    </xf>
    <xf numFmtId="1" fontId="30" fillId="8" borderId="2" xfId="6" applyNumberFormat="1" applyFont="1" applyFill="1" applyBorder="1" applyAlignment="1" applyProtection="1">
      <alignment horizontal="center" vertical="center" wrapText="1"/>
      <protection locked="0"/>
    </xf>
    <xf numFmtId="0" fontId="32" fillId="8" borderId="0" xfId="0" applyFont="1" applyFill="1" applyAlignment="1">
      <alignment horizontal="right" vertical="center" wrapText="1"/>
    </xf>
    <xf numFmtId="0" fontId="33" fillId="18" borderId="20" xfId="0" applyFont="1" applyFill="1" applyBorder="1" applyAlignment="1" applyProtection="1">
      <alignment horizontal="center" vertical="center" wrapText="1"/>
      <protection locked="0"/>
    </xf>
    <xf numFmtId="0" fontId="33" fillId="18" borderId="36" xfId="0" applyFont="1" applyFill="1" applyBorder="1" applyAlignment="1" applyProtection="1">
      <alignment horizontal="center" vertical="center" wrapText="1"/>
      <protection locked="0"/>
    </xf>
    <xf numFmtId="0" fontId="33" fillId="18" borderId="10" xfId="0" applyFont="1" applyFill="1" applyBorder="1" applyAlignment="1" applyProtection="1">
      <alignment horizontal="center" vertical="center" wrapText="1"/>
      <protection locked="0"/>
    </xf>
    <xf numFmtId="0" fontId="31" fillId="8" borderId="20" xfId="0" applyFont="1" applyFill="1" applyBorder="1" applyAlignment="1" applyProtection="1">
      <alignment horizontal="center" vertical="center" wrapText="1"/>
      <protection locked="0"/>
    </xf>
    <xf numFmtId="0" fontId="31" fillId="8" borderId="10" xfId="0" applyFont="1" applyFill="1" applyBorder="1" applyAlignment="1" applyProtection="1">
      <alignment horizontal="center" vertical="center" wrapText="1"/>
      <protection locked="0"/>
    </xf>
    <xf numFmtId="0" fontId="33" fillId="28" borderId="20" xfId="0" applyFont="1" applyFill="1" applyBorder="1" applyAlignment="1" applyProtection="1">
      <alignment horizontal="center" vertical="center" wrapText="1"/>
      <protection locked="0"/>
    </xf>
    <xf numFmtId="0" fontId="33" fillId="28" borderId="36" xfId="0" applyFont="1" applyFill="1" applyBorder="1" applyAlignment="1" applyProtection="1">
      <alignment horizontal="center" vertical="center" wrapText="1"/>
      <protection locked="0"/>
    </xf>
    <xf numFmtId="0" fontId="33" fillId="28" borderId="10" xfId="0" applyFont="1" applyFill="1" applyBorder="1" applyAlignment="1" applyProtection="1">
      <alignment horizontal="center" vertical="center" wrapText="1"/>
      <protection locked="0"/>
    </xf>
    <xf numFmtId="0" fontId="33" fillId="10" borderId="20" xfId="0" applyFont="1" applyFill="1" applyBorder="1" applyAlignment="1" applyProtection="1">
      <alignment horizontal="center" vertical="center" wrapText="1"/>
      <protection locked="0"/>
    </xf>
    <xf numFmtId="0" fontId="33" fillId="10" borderId="36" xfId="0" applyFont="1" applyFill="1" applyBorder="1" applyAlignment="1" applyProtection="1">
      <alignment horizontal="center" vertical="center" wrapText="1"/>
      <protection locked="0"/>
    </xf>
    <xf numFmtId="0" fontId="33" fillId="10" borderId="10" xfId="0" applyFont="1" applyFill="1" applyBorder="1" applyAlignment="1" applyProtection="1">
      <alignment horizontal="center" vertical="center" wrapText="1"/>
      <protection locked="0"/>
    </xf>
    <xf numFmtId="9" fontId="10" fillId="8" borderId="20" xfId="6" applyFont="1" applyFill="1" applyBorder="1" applyAlignment="1" applyProtection="1">
      <alignment horizontal="center" vertical="center" wrapText="1"/>
      <protection locked="0"/>
    </xf>
    <xf numFmtId="9" fontId="10" fillId="8" borderId="10" xfId="6" applyFont="1" applyFill="1" applyBorder="1" applyAlignment="1" applyProtection="1">
      <alignment horizontal="center" vertical="center" wrapText="1"/>
      <protection locked="0"/>
    </xf>
    <xf numFmtId="0" fontId="13" fillId="8" borderId="0" xfId="0" applyFont="1" applyFill="1" applyAlignment="1">
      <alignment horizontal="center" vertical="center" wrapText="1"/>
    </xf>
    <xf numFmtId="0" fontId="8" fillId="8" borderId="0" xfId="0" applyFont="1" applyFill="1" applyAlignment="1">
      <alignment horizontal="center" vertical="center" wrapText="1"/>
    </xf>
    <xf numFmtId="0" fontId="8" fillId="10" borderId="13" xfId="0" applyFont="1" applyFill="1" applyBorder="1" applyAlignment="1">
      <alignment horizontal="center" vertical="center" wrapText="1"/>
    </xf>
    <xf numFmtId="0" fontId="8" fillId="10" borderId="2" xfId="0" applyFont="1" applyFill="1" applyBorder="1" applyAlignment="1">
      <alignment horizontal="center" vertical="center" wrapText="1"/>
    </xf>
    <xf numFmtId="0" fontId="34" fillId="8" borderId="20" xfId="0" applyFont="1" applyFill="1" applyBorder="1" applyAlignment="1" applyProtection="1">
      <alignment horizontal="center" vertical="center" wrapText="1"/>
      <protection locked="0"/>
    </xf>
    <xf numFmtId="0" fontId="34" fillId="8" borderId="10" xfId="0" applyFont="1" applyFill="1" applyBorder="1" applyAlignment="1" applyProtection="1">
      <alignment horizontal="center" vertical="center" wrapText="1"/>
      <protection locked="0"/>
    </xf>
    <xf numFmtId="0" fontId="8" fillId="17" borderId="16" xfId="0" applyFont="1" applyFill="1" applyBorder="1" applyAlignment="1">
      <alignment horizontal="center" vertical="center" wrapText="1"/>
    </xf>
    <xf numFmtId="0" fontId="8" fillId="17" borderId="2" xfId="0" applyFont="1" applyFill="1" applyBorder="1" applyAlignment="1">
      <alignment horizontal="center" vertical="center" wrapText="1"/>
    </xf>
    <xf numFmtId="0" fontId="8" fillId="19" borderId="16" xfId="0" applyFont="1" applyFill="1" applyBorder="1" applyAlignment="1">
      <alignment horizontal="center" vertical="center" wrapText="1"/>
    </xf>
    <xf numFmtId="0" fontId="13" fillId="10" borderId="23" xfId="0" applyFont="1" applyFill="1" applyBorder="1" applyAlignment="1">
      <alignment horizontal="center" vertical="center" wrapText="1"/>
    </xf>
    <xf numFmtId="0" fontId="13" fillId="10" borderId="3" xfId="0" applyFont="1" applyFill="1" applyBorder="1" applyAlignment="1">
      <alignment horizontal="center" vertical="center" wrapText="1"/>
    </xf>
    <xf numFmtId="0" fontId="13" fillId="10" borderId="22" xfId="0" applyFont="1" applyFill="1" applyBorder="1" applyAlignment="1">
      <alignment horizontal="center" vertical="center" wrapText="1"/>
    </xf>
    <xf numFmtId="0" fontId="13" fillId="20" borderId="23" xfId="0" applyFont="1" applyFill="1" applyBorder="1" applyAlignment="1">
      <alignment horizontal="center" vertical="center" wrapText="1"/>
    </xf>
    <xf numFmtId="0" fontId="13" fillId="20" borderId="3" xfId="0" applyFont="1" applyFill="1" applyBorder="1" applyAlignment="1">
      <alignment horizontal="center" vertical="center" wrapText="1"/>
    </xf>
    <xf numFmtId="0" fontId="13" fillId="20" borderId="22" xfId="0" applyFont="1" applyFill="1" applyBorder="1" applyAlignment="1">
      <alignment horizontal="center" vertical="center" wrapText="1"/>
    </xf>
    <xf numFmtId="0" fontId="8" fillId="20" borderId="16" xfId="0" applyFont="1" applyFill="1" applyBorder="1" applyAlignment="1">
      <alignment horizontal="center" vertical="center" wrapText="1"/>
    </xf>
    <xf numFmtId="0" fontId="8" fillId="20" borderId="2" xfId="0" applyFont="1" applyFill="1" applyBorder="1" applyAlignment="1">
      <alignment horizontal="center" vertical="center" wrapText="1"/>
    </xf>
    <xf numFmtId="0" fontId="33" fillId="27" borderId="20" xfId="0" applyFont="1" applyFill="1" applyBorder="1" applyAlignment="1" applyProtection="1">
      <alignment horizontal="center" vertical="center" wrapText="1"/>
      <protection locked="0"/>
    </xf>
    <xf numFmtId="0" fontId="33" fillId="27" borderId="36" xfId="0" applyFont="1" applyFill="1" applyBorder="1" applyAlignment="1" applyProtection="1">
      <alignment horizontal="center" vertical="center" wrapText="1"/>
      <protection locked="0"/>
    </xf>
    <xf numFmtId="0" fontId="33" fillId="27" borderId="10" xfId="0" applyFont="1" applyFill="1" applyBorder="1" applyAlignment="1" applyProtection="1">
      <alignment horizontal="center" vertical="center" wrapText="1"/>
      <protection locked="0"/>
    </xf>
    <xf numFmtId="0" fontId="44" fillId="18" borderId="20" xfId="0" applyFont="1" applyFill="1" applyBorder="1" applyAlignment="1" applyProtection="1">
      <alignment horizontal="center" vertical="center" wrapText="1"/>
      <protection locked="0"/>
    </xf>
    <xf numFmtId="0" fontId="44" fillId="18" borderId="36" xfId="0" applyFont="1" applyFill="1" applyBorder="1" applyAlignment="1" applyProtection="1">
      <alignment horizontal="center" vertical="center" wrapText="1"/>
      <protection locked="0"/>
    </xf>
    <xf numFmtId="0" fontId="44" fillId="18" borderId="10" xfId="0" applyFont="1" applyFill="1" applyBorder="1" applyAlignment="1" applyProtection="1">
      <alignment horizontal="center" vertical="center" wrapText="1"/>
      <protection locked="0"/>
    </xf>
    <xf numFmtId="0" fontId="30" fillId="8" borderId="6" xfId="0" applyFont="1" applyFill="1" applyBorder="1" applyAlignment="1">
      <alignment horizontal="center" vertical="center" textRotation="90" wrapText="1"/>
    </xf>
    <xf numFmtId="0" fontId="30" fillId="8" borderId="37" xfId="0" applyFont="1" applyFill="1" applyBorder="1" applyAlignment="1">
      <alignment horizontal="center" vertical="center" textRotation="90" wrapText="1"/>
    </xf>
    <xf numFmtId="0" fontId="30" fillId="8" borderId="4" xfId="0" applyFont="1" applyFill="1" applyBorder="1" applyAlignment="1">
      <alignment horizontal="center" vertical="center" textRotation="90" wrapText="1"/>
    </xf>
    <xf numFmtId="0" fontId="13" fillId="17" borderId="23" xfId="0" applyFont="1" applyFill="1" applyBorder="1" applyAlignment="1">
      <alignment horizontal="center" vertical="center" wrapText="1"/>
    </xf>
    <xf numFmtId="0" fontId="13" fillId="17" borderId="3" xfId="0" applyFont="1" applyFill="1" applyBorder="1" applyAlignment="1">
      <alignment horizontal="center" vertical="center" wrapText="1"/>
    </xf>
    <xf numFmtId="0" fontId="13" fillId="17" borderId="22" xfId="0" applyFont="1" applyFill="1" applyBorder="1" applyAlignment="1">
      <alignment horizontal="center" vertical="center" wrapText="1"/>
    </xf>
    <xf numFmtId="0" fontId="8" fillId="19" borderId="13" xfId="0" applyFont="1" applyFill="1" applyBorder="1" applyAlignment="1">
      <alignment horizontal="center" vertical="center" wrapText="1"/>
    </xf>
    <xf numFmtId="0" fontId="8" fillId="19" borderId="2" xfId="0" applyFont="1" applyFill="1" applyBorder="1" applyAlignment="1">
      <alignment horizontal="center" vertical="center" wrapText="1"/>
    </xf>
    <xf numFmtId="0" fontId="30" fillId="8" borderId="6" xfId="0" applyFont="1" applyFill="1" applyBorder="1" applyAlignment="1" applyProtection="1">
      <alignment horizontal="center" vertical="center" textRotation="90" wrapText="1"/>
      <protection locked="0"/>
    </xf>
    <xf numFmtId="0" fontId="30" fillId="8" borderId="37" xfId="0" applyFont="1" applyFill="1" applyBorder="1" applyAlignment="1" applyProtection="1">
      <alignment horizontal="center" vertical="center" textRotation="90" wrapText="1"/>
      <protection locked="0"/>
    </xf>
    <xf numFmtId="0" fontId="30" fillId="8" borderId="4" xfId="0" applyFont="1" applyFill="1" applyBorder="1" applyAlignment="1" applyProtection="1">
      <alignment horizontal="center" vertical="center" textRotation="90" wrapText="1"/>
      <protection locked="0"/>
    </xf>
    <xf numFmtId="0" fontId="30" fillId="8" borderId="19" xfId="0" applyFont="1" applyFill="1" applyBorder="1" applyAlignment="1">
      <alignment horizontal="center" vertical="center" textRotation="90"/>
    </xf>
    <xf numFmtId="0" fontId="30" fillId="8" borderId="38" xfId="0" applyFont="1" applyFill="1" applyBorder="1" applyAlignment="1">
      <alignment horizontal="center" vertical="center" textRotation="90"/>
    </xf>
    <xf numFmtId="0" fontId="30" fillId="8" borderId="39" xfId="0" applyFont="1" applyFill="1" applyBorder="1" applyAlignment="1">
      <alignment horizontal="center" vertical="center" textRotation="90"/>
    </xf>
    <xf numFmtId="0" fontId="33" fillId="8" borderId="2" xfId="0" applyFont="1" applyFill="1" applyBorder="1" applyAlignment="1" applyProtection="1">
      <alignment horizontal="center" vertical="center" textRotation="90" wrapText="1"/>
      <protection locked="0"/>
    </xf>
    <xf numFmtId="0" fontId="17" fillId="0" borderId="2" xfId="0" applyFont="1" applyBorder="1" applyAlignment="1">
      <alignment horizontal="center" vertical="center" textRotation="90" wrapText="1"/>
    </xf>
    <xf numFmtId="0" fontId="30" fillId="8" borderId="20" xfId="0" applyFont="1" applyFill="1" applyBorder="1" applyAlignment="1" applyProtection="1">
      <alignment horizontal="center" vertical="center" wrapText="1"/>
      <protection locked="0"/>
    </xf>
    <xf numFmtId="0" fontId="30" fillId="8" borderId="36" xfId="0" applyFont="1" applyFill="1" applyBorder="1" applyAlignment="1" applyProtection="1">
      <alignment horizontal="center" vertical="center" wrapText="1"/>
      <protection locked="0"/>
    </xf>
    <xf numFmtId="0" fontId="30" fillId="8" borderId="10" xfId="0" applyFont="1" applyFill="1" applyBorder="1" applyAlignment="1" applyProtection="1">
      <alignment horizontal="center" vertical="center" wrapText="1"/>
      <protection locked="0"/>
    </xf>
    <xf numFmtId="0" fontId="8" fillId="18" borderId="2" xfId="0" applyFont="1" applyFill="1" applyBorder="1" applyAlignment="1">
      <alignment horizontal="center" vertical="center" wrapText="1"/>
    </xf>
    <xf numFmtId="0" fontId="8" fillId="14" borderId="2" xfId="0" applyFont="1" applyFill="1" applyBorder="1" applyAlignment="1">
      <alignment horizontal="center" vertical="center" wrapText="1"/>
    </xf>
    <xf numFmtId="0" fontId="8" fillId="16" borderId="35" xfId="0" applyFont="1" applyFill="1" applyBorder="1" applyAlignment="1">
      <alignment horizontal="center" vertical="center" wrapText="1"/>
    </xf>
    <xf numFmtId="0" fontId="8" fillId="16" borderId="12" xfId="0" applyFont="1" applyFill="1" applyBorder="1" applyAlignment="1">
      <alignment horizontal="center" vertical="center" wrapText="1"/>
    </xf>
    <xf numFmtId="0" fontId="8" fillId="16" borderId="7" xfId="0" applyFont="1" applyFill="1" applyBorder="1" applyAlignment="1">
      <alignment horizontal="center" vertical="center" wrapText="1"/>
    </xf>
    <xf numFmtId="0" fontId="8" fillId="20" borderId="13" xfId="0" applyFont="1" applyFill="1" applyBorder="1" applyAlignment="1">
      <alignment horizontal="center" vertical="center" wrapText="1"/>
    </xf>
    <xf numFmtId="22" fontId="43" fillId="26" borderId="2" xfId="0" applyNumberFormat="1" applyFont="1" applyFill="1" applyBorder="1" applyAlignment="1">
      <alignment horizontal="center" vertical="center"/>
    </xf>
    <xf numFmtId="0" fontId="43" fillId="26" borderId="2" xfId="0" applyFont="1" applyFill="1" applyBorder="1" applyAlignment="1">
      <alignment horizontal="center" vertical="center"/>
    </xf>
    <xf numFmtId="0" fontId="43" fillId="9" borderId="2" xfId="0" applyFont="1" applyFill="1" applyBorder="1" applyAlignment="1">
      <alignment horizontal="center" vertical="center"/>
    </xf>
    <xf numFmtId="0" fontId="43" fillId="9" borderId="6" xfId="0" applyFont="1" applyFill="1" applyBorder="1" applyAlignment="1">
      <alignment horizontal="center" vertical="center"/>
    </xf>
    <xf numFmtId="0" fontId="13" fillId="15" borderId="23" xfId="0" applyFont="1" applyFill="1" applyBorder="1" applyAlignment="1">
      <alignment horizontal="center" vertical="center" wrapText="1"/>
    </xf>
    <xf numFmtId="0" fontId="13" fillId="15" borderId="3" xfId="0" applyFont="1" applyFill="1" applyBorder="1" applyAlignment="1">
      <alignment horizontal="center" vertical="center" wrapText="1"/>
    </xf>
    <xf numFmtId="0" fontId="13" fillId="15" borderId="22" xfId="0" applyFont="1" applyFill="1" applyBorder="1" applyAlignment="1">
      <alignment horizontal="center" vertical="center" wrapText="1"/>
    </xf>
    <xf numFmtId="0" fontId="13" fillId="15" borderId="13" xfId="0" applyFont="1" applyFill="1" applyBorder="1" applyAlignment="1">
      <alignment horizontal="center" vertical="center" wrapText="1"/>
    </xf>
    <xf numFmtId="0" fontId="13" fillId="15" borderId="2" xfId="0" applyFont="1" applyFill="1" applyBorder="1" applyAlignment="1">
      <alignment horizontal="center" vertical="center" wrapText="1"/>
    </xf>
    <xf numFmtId="0" fontId="13" fillId="15" borderId="16" xfId="0" applyFont="1" applyFill="1" applyBorder="1" applyAlignment="1">
      <alignment horizontal="center" vertical="center" wrapText="1"/>
    </xf>
    <xf numFmtId="0" fontId="9" fillId="14" borderId="23" xfId="0" applyFont="1" applyFill="1" applyBorder="1" applyAlignment="1">
      <alignment horizontal="center" vertical="center" wrapText="1"/>
    </xf>
    <xf numFmtId="0" fontId="9" fillId="14" borderId="3" xfId="0" applyFont="1" applyFill="1" applyBorder="1" applyAlignment="1">
      <alignment horizontal="center" vertical="center" wrapText="1"/>
    </xf>
    <xf numFmtId="0" fontId="9" fillId="14" borderId="22" xfId="0" applyFont="1" applyFill="1" applyBorder="1" applyAlignment="1">
      <alignment horizontal="center" vertical="center" wrapText="1"/>
    </xf>
    <xf numFmtId="0" fontId="8" fillId="8" borderId="2" xfId="0" applyFont="1" applyFill="1" applyBorder="1" applyAlignment="1">
      <alignment horizontal="center" vertical="center" wrapText="1"/>
    </xf>
    <xf numFmtId="0" fontId="31" fillId="8" borderId="0" xfId="0" applyFont="1" applyFill="1" applyAlignment="1">
      <alignment horizontal="center"/>
    </xf>
    <xf numFmtId="0" fontId="13" fillId="19" borderId="13" xfId="0" applyFont="1" applyFill="1" applyBorder="1" applyAlignment="1">
      <alignment horizontal="center" vertical="center" wrapText="1"/>
    </xf>
    <xf numFmtId="0" fontId="13" fillId="19" borderId="2" xfId="0" applyFont="1" applyFill="1" applyBorder="1" applyAlignment="1">
      <alignment horizontal="center" vertical="center" wrapText="1"/>
    </xf>
    <xf numFmtId="0" fontId="13" fillId="19" borderId="16" xfId="0" applyFont="1" applyFill="1" applyBorder="1" applyAlignment="1">
      <alignment horizontal="center" vertical="center" wrapText="1"/>
    </xf>
    <xf numFmtId="0" fontId="8" fillId="8" borderId="17" xfId="0" applyFont="1" applyFill="1" applyBorder="1" applyAlignment="1">
      <alignment horizontal="center" vertical="center" wrapText="1"/>
    </xf>
    <xf numFmtId="0" fontId="8" fillId="8" borderId="31" xfId="0" applyFont="1" applyFill="1" applyBorder="1" applyAlignment="1">
      <alignment horizontal="center" vertical="center" wrapText="1"/>
    </xf>
    <xf numFmtId="0" fontId="8" fillId="10" borderId="16" xfId="0" applyFont="1" applyFill="1" applyBorder="1" applyAlignment="1">
      <alignment horizontal="center" vertical="center" wrapText="1"/>
    </xf>
    <xf numFmtId="0" fontId="13" fillId="19" borderId="23" xfId="0" applyFont="1" applyFill="1" applyBorder="1" applyAlignment="1">
      <alignment horizontal="center" vertical="center" wrapText="1"/>
    </xf>
    <xf numFmtId="0" fontId="13" fillId="19" borderId="3" xfId="0" applyFont="1" applyFill="1" applyBorder="1" applyAlignment="1">
      <alignment horizontal="center" vertical="center" wrapText="1"/>
    </xf>
    <xf numFmtId="0" fontId="13" fillId="19" borderId="22" xfId="0" applyFont="1" applyFill="1" applyBorder="1" applyAlignment="1">
      <alignment horizontal="center" vertical="center" wrapText="1"/>
    </xf>
    <xf numFmtId="0" fontId="13" fillId="10" borderId="13" xfId="0" applyFont="1" applyFill="1" applyBorder="1" applyAlignment="1">
      <alignment horizontal="center" vertical="center" wrapText="1"/>
    </xf>
    <xf numFmtId="0" fontId="13" fillId="10" borderId="2" xfId="0" applyFont="1" applyFill="1" applyBorder="1" applyAlignment="1">
      <alignment horizontal="center" vertical="center" wrapText="1"/>
    </xf>
    <xf numFmtId="0" fontId="13" fillId="10" borderId="16" xfId="0" applyFont="1" applyFill="1" applyBorder="1" applyAlignment="1">
      <alignment horizontal="center" vertical="center" wrapText="1"/>
    </xf>
    <xf numFmtId="0" fontId="8" fillId="17" borderId="13" xfId="0" applyFont="1" applyFill="1" applyBorder="1" applyAlignment="1">
      <alignment horizontal="center" vertical="center" wrapText="1"/>
    </xf>
    <xf numFmtId="0" fontId="32" fillId="8" borderId="0" xfId="0" applyFont="1" applyFill="1" applyAlignment="1">
      <alignment horizontal="center" vertical="center"/>
    </xf>
    <xf numFmtId="0" fontId="9" fillId="14" borderId="2" xfId="0" applyFont="1" applyFill="1" applyBorder="1" applyAlignment="1">
      <alignment horizontal="center" vertical="center" wrapText="1"/>
    </xf>
    <xf numFmtId="0" fontId="9" fillId="14" borderId="16" xfId="0" applyFont="1" applyFill="1" applyBorder="1" applyAlignment="1">
      <alignment horizontal="center" vertical="center" wrapText="1"/>
    </xf>
    <xf numFmtId="0" fontId="11" fillId="5" borderId="2" xfId="0" applyFont="1" applyFill="1" applyBorder="1" applyAlignment="1">
      <alignment horizontal="center" vertical="center" wrapText="1"/>
    </xf>
    <xf numFmtId="0" fontId="11" fillId="5" borderId="16" xfId="0" applyFont="1" applyFill="1" applyBorder="1" applyAlignment="1">
      <alignment horizontal="center" vertical="center" wrapText="1"/>
    </xf>
    <xf numFmtId="0" fontId="8" fillId="8" borderId="32" xfId="0" applyFont="1" applyFill="1" applyBorder="1" applyAlignment="1">
      <alignment horizontal="center" vertical="center" wrapText="1"/>
    </xf>
    <xf numFmtId="0" fontId="8" fillId="8" borderId="33" xfId="0" applyFont="1" applyFill="1" applyBorder="1" applyAlignment="1">
      <alignment horizontal="center" vertical="center" wrapText="1"/>
    </xf>
    <xf numFmtId="0" fontId="8" fillId="8" borderId="34" xfId="0" applyFont="1" applyFill="1" applyBorder="1" applyAlignment="1">
      <alignment horizontal="center" vertical="center" wrapText="1"/>
    </xf>
    <xf numFmtId="0" fontId="13" fillId="17" borderId="13" xfId="0" applyFont="1" applyFill="1" applyBorder="1" applyAlignment="1">
      <alignment horizontal="center" vertical="center" wrapText="1"/>
    </xf>
    <xf numFmtId="0" fontId="13" fillId="17" borderId="2" xfId="0" applyFont="1" applyFill="1" applyBorder="1" applyAlignment="1">
      <alignment horizontal="center" vertical="center" wrapText="1"/>
    </xf>
    <xf numFmtId="0" fontId="13" fillId="17" borderId="16" xfId="0" applyFont="1" applyFill="1" applyBorder="1" applyAlignment="1">
      <alignment horizontal="center" vertical="center" wrapText="1"/>
    </xf>
    <xf numFmtId="0" fontId="8" fillId="14" borderId="16" xfId="0" applyFont="1" applyFill="1" applyBorder="1" applyAlignment="1">
      <alignment horizontal="center" vertical="center" wrapText="1"/>
    </xf>
    <xf numFmtId="0" fontId="13" fillId="16" borderId="23" xfId="0" applyFont="1" applyFill="1" applyBorder="1" applyAlignment="1">
      <alignment horizontal="center" vertical="center" wrapText="1"/>
    </xf>
    <xf numFmtId="0" fontId="13" fillId="16" borderId="3" xfId="0" applyFont="1" applyFill="1" applyBorder="1" applyAlignment="1">
      <alignment horizontal="center" vertical="center" wrapText="1"/>
    </xf>
    <xf numFmtId="0" fontId="13" fillId="16" borderId="22" xfId="0" applyFont="1" applyFill="1" applyBorder="1" applyAlignment="1">
      <alignment horizontal="center" vertical="center" wrapText="1"/>
    </xf>
    <xf numFmtId="0" fontId="13" fillId="16" borderId="13" xfId="0" applyFont="1" applyFill="1" applyBorder="1" applyAlignment="1">
      <alignment horizontal="center" vertical="center" wrapText="1"/>
    </xf>
    <xf numFmtId="0" fontId="13" fillId="16" borderId="2" xfId="0" applyFont="1" applyFill="1" applyBorder="1" applyAlignment="1">
      <alignment horizontal="center" vertical="center" wrapText="1"/>
    </xf>
    <xf numFmtId="0" fontId="13" fillId="16" borderId="6" xfId="0" applyFont="1" applyFill="1" applyBorder="1" applyAlignment="1">
      <alignment horizontal="center" vertical="center" wrapText="1"/>
    </xf>
    <xf numFmtId="0" fontId="13" fillId="16" borderId="19" xfId="0" applyFont="1" applyFill="1" applyBorder="1" applyAlignment="1">
      <alignment horizontal="center" vertical="center" wrapText="1"/>
    </xf>
    <xf numFmtId="0" fontId="8" fillId="17" borderId="17" xfId="0" applyFont="1" applyFill="1" applyBorder="1" applyAlignment="1">
      <alignment horizontal="center" vertical="center" wrapText="1"/>
    </xf>
    <xf numFmtId="0" fontId="8" fillId="17" borderId="7" xfId="0" applyFont="1" applyFill="1" applyBorder="1" applyAlignment="1">
      <alignment horizontal="center" vertical="center" wrapText="1"/>
    </xf>
    <xf numFmtId="0" fontId="13" fillId="20" borderId="13" xfId="0" applyFont="1" applyFill="1" applyBorder="1" applyAlignment="1">
      <alignment horizontal="center" vertical="center" wrapText="1"/>
    </xf>
    <xf numFmtId="0" fontId="13" fillId="20" borderId="2" xfId="0" applyFont="1" applyFill="1" applyBorder="1" applyAlignment="1">
      <alignment horizontal="center" vertical="center" wrapText="1"/>
    </xf>
    <xf numFmtId="0" fontId="13" fillId="20" borderId="16" xfId="0" applyFont="1" applyFill="1" applyBorder="1" applyAlignment="1">
      <alignment horizontal="center" vertical="center" wrapText="1"/>
    </xf>
    <xf numFmtId="165" fontId="45" fillId="8" borderId="2" xfId="6" applyNumberFormat="1" applyFont="1" applyFill="1" applyBorder="1" applyAlignment="1" applyProtection="1">
      <alignment horizontal="center" vertical="center" wrapText="1"/>
    </xf>
  </cellXfs>
  <cellStyles count="11">
    <cellStyle name="Amarillo" xfId="1" xr:uid="{00000000-0005-0000-0000-000000000000}"/>
    <cellStyle name="Hipervínculo" xfId="2" builtinId="8"/>
    <cellStyle name="Millares 2" xfId="3" xr:uid="{00000000-0005-0000-0000-000002000000}"/>
    <cellStyle name="Moneda" xfId="4" builtinId="4"/>
    <cellStyle name="Normal" xfId="0" builtinId="0"/>
    <cellStyle name="Normal 2" xfId="5" xr:uid="{00000000-0005-0000-0000-000005000000}"/>
    <cellStyle name="Porcentaje" xfId="6" builtinId="5"/>
    <cellStyle name="Porcentaje 2" xfId="7" xr:uid="{00000000-0005-0000-0000-000007000000}"/>
    <cellStyle name="Porcentual 2" xfId="8" xr:uid="{00000000-0005-0000-0000-000008000000}"/>
    <cellStyle name="Rojo" xfId="9" xr:uid="{00000000-0005-0000-0000-000009000000}"/>
    <cellStyle name="Verde" xfId="10" xr:uid="{00000000-0005-0000-0000-00000A000000}"/>
  </cellStyles>
  <dxfs count="35">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editAs="oneCell">
    <xdr:from>
      <xdr:col>6</xdr:col>
      <xdr:colOff>0</xdr:colOff>
      <xdr:row>5</xdr:row>
      <xdr:rowOff>0</xdr:rowOff>
    </xdr:from>
    <xdr:to>
      <xdr:col>6</xdr:col>
      <xdr:colOff>295275</xdr:colOff>
      <xdr:row>5</xdr:row>
      <xdr:rowOff>190500</xdr:rowOff>
    </xdr:to>
    <xdr:sp macro="" textlink="">
      <xdr:nvSpPr>
        <xdr:cNvPr id="6896" name="AutoShape 38" descr="Resultado de imagen para boton agregar icono">
          <a:extLst>
            <a:ext uri="{FF2B5EF4-FFF2-40B4-BE49-F238E27FC236}">
              <a16:creationId xmlns:a16="http://schemas.microsoft.com/office/drawing/2014/main" id="{B2812F38-F444-4FD6-B697-2A7DE210359E}"/>
            </a:ext>
          </a:extLst>
        </xdr:cNvPr>
        <xdr:cNvSpPr>
          <a:spLocks noChangeAspect="1" noChangeArrowheads="1"/>
        </xdr:cNvSpPr>
      </xdr:nvSpPr>
      <xdr:spPr bwMode="auto">
        <a:xfrm>
          <a:off x="6810375" y="2638425"/>
          <a:ext cx="2952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xdr:row>
      <xdr:rowOff>0</xdr:rowOff>
    </xdr:from>
    <xdr:to>
      <xdr:col>6</xdr:col>
      <xdr:colOff>295275</xdr:colOff>
      <xdr:row>5</xdr:row>
      <xdr:rowOff>190500</xdr:rowOff>
    </xdr:to>
    <xdr:sp macro="" textlink="">
      <xdr:nvSpPr>
        <xdr:cNvPr id="6897" name="AutoShape 39" descr="Resultado de imagen para boton agregar icono">
          <a:extLst>
            <a:ext uri="{FF2B5EF4-FFF2-40B4-BE49-F238E27FC236}">
              <a16:creationId xmlns:a16="http://schemas.microsoft.com/office/drawing/2014/main" id="{948B08A0-1D31-4559-84F7-6B74CF035B47}"/>
            </a:ext>
          </a:extLst>
        </xdr:cNvPr>
        <xdr:cNvSpPr>
          <a:spLocks noChangeAspect="1" noChangeArrowheads="1"/>
        </xdr:cNvSpPr>
      </xdr:nvSpPr>
      <xdr:spPr bwMode="auto">
        <a:xfrm>
          <a:off x="6810375" y="2638425"/>
          <a:ext cx="2952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xdr:row>
      <xdr:rowOff>0</xdr:rowOff>
    </xdr:from>
    <xdr:to>
      <xdr:col>6</xdr:col>
      <xdr:colOff>295275</xdr:colOff>
      <xdr:row>5</xdr:row>
      <xdr:rowOff>190500</xdr:rowOff>
    </xdr:to>
    <xdr:sp macro="" textlink="">
      <xdr:nvSpPr>
        <xdr:cNvPr id="6898" name="AutoShape 40" descr="Resultado de imagen para boton agregar icono">
          <a:extLst>
            <a:ext uri="{FF2B5EF4-FFF2-40B4-BE49-F238E27FC236}">
              <a16:creationId xmlns:a16="http://schemas.microsoft.com/office/drawing/2014/main" id="{E61FB862-9152-4004-831A-3A46CE4179A7}"/>
            </a:ext>
          </a:extLst>
        </xdr:cNvPr>
        <xdr:cNvSpPr>
          <a:spLocks noChangeAspect="1" noChangeArrowheads="1"/>
        </xdr:cNvSpPr>
      </xdr:nvSpPr>
      <xdr:spPr bwMode="auto">
        <a:xfrm>
          <a:off x="6810375" y="2638425"/>
          <a:ext cx="2952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xdr:row>
      <xdr:rowOff>0</xdr:rowOff>
    </xdr:from>
    <xdr:to>
      <xdr:col>6</xdr:col>
      <xdr:colOff>295275</xdr:colOff>
      <xdr:row>5</xdr:row>
      <xdr:rowOff>190500</xdr:rowOff>
    </xdr:to>
    <xdr:sp macro="" textlink="">
      <xdr:nvSpPr>
        <xdr:cNvPr id="6899" name="AutoShape 42" descr="Z">
          <a:extLst>
            <a:ext uri="{FF2B5EF4-FFF2-40B4-BE49-F238E27FC236}">
              <a16:creationId xmlns:a16="http://schemas.microsoft.com/office/drawing/2014/main" id="{6BA9DCA7-B2C1-4A31-BABE-FAD63528C9F1}"/>
            </a:ext>
          </a:extLst>
        </xdr:cNvPr>
        <xdr:cNvSpPr>
          <a:spLocks noChangeAspect="1" noChangeArrowheads="1"/>
        </xdr:cNvSpPr>
      </xdr:nvSpPr>
      <xdr:spPr bwMode="auto">
        <a:xfrm>
          <a:off x="6810375" y="2638425"/>
          <a:ext cx="2952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6</xdr:col>
      <xdr:colOff>0</xdr:colOff>
      <xdr:row>4</xdr:row>
      <xdr:rowOff>123825</xdr:rowOff>
    </xdr:from>
    <xdr:to>
      <xdr:col>6</xdr:col>
      <xdr:colOff>0</xdr:colOff>
      <xdr:row>6</xdr:row>
      <xdr:rowOff>0</xdr:rowOff>
    </xdr:to>
    <xdr:sp macro="[2]!MostrarFuente_Impacto" textlink="">
      <xdr:nvSpPr>
        <xdr:cNvPr id="6" name="Rectangle 53">
          <a:extLst>
            <a:ext uri="{FF2B5EF4-FFF2-40B4-BE49-F238E27FC236}">
              <a16:creationId xmlns:a16="http://schemas.microsoft.com/office/drawing/2014/main" id="{54423F30-2313-4BEA-8BCB-91E3C45A1F19}"/>
            </a:ext>
          </a:extLst>
        </xdr:cNvPr>
        <xdr:cNvSpPr>
          <a:spLocks noChangeArrowheads="1"/>
        </xdr:cNvSpPr>
      </xdr:nvSpPr>
      <xdr:spPr bwMode="auto">
        <a:xfrm>
          <a:off x="12039600" y="2085975"/>
          <a:ext cx="0" cy="809625"/>
        </a:xfrm>
        <a:prstGeom prst="rect">
          <a:avLst/>
        </a:prstGeom>
        <a:noFill/>
        <a:ln>
          <a:noFill/>
        </a:ln>
        <a:extLst/>
      </xdr:spPr>
      <xdr:txBody>
        <a:bodyPr vertOverflow="clip" wrap="square" lIns="45720" tIns="41148" rIns="45720" bIns="0" anchor="t"/>
        <a:lstStyle/>
        <a:p>
          <a:pPr algn="ctr" rtl="0">
            <a:defRPr sz="1000"/>
          </a:pPr>
          <a:r>
            <a:rPr lang="es-CO" sz="2000" b="1" i="0" u="none" strike="noStrike" baseline="0">
              <a:solidFill>
                <a:srgbClr val="FFFFFF"/>
              </a:solidFill>
              <a:latin typeface="Arial"/>
              <a:cs typeface="Arial"/>
            </a:rPr>
            <a:t>?</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sandra.ome\Documents\PROCESO-DDHH\plan-gestion-2018-propuest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Documents%20and%20Settings\juan.jimenez\Mis%20documentos\Juan%20Sebastian%20Jimenez\EVIDENCIAS%20SEPTIEMBRE%202017\Proceso%20GPTL\REVISI&#210;N%20ING%20LEONARDOMatriz%20de%20Riesgo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GESTION POR PROCESO"/>
      <sheetName val="Hoja2"/>
    </sheetNames>
    <sheetDataSet>
      <sheetData sheetId="0" refreshError="1"/>
      <sheetData sheetId="1">
        <row r="2">
          <cell r="D2" t="str">
            <v>SUMA</v>
          </cell>
        </row>
        <row r="3">
          <cell r="D3" t="str">
            <v>CONSTANTE</v>
          </cell>
        </row>
        <row r="4">
          <cell r="D4" t="str">
            <v>CRECIENTE</v>
          </cell>
        </row>
        <row r="5">
          <cell r="D5" t="str">
            <v>DECRECIENTE</v>
          </cell>
        </row>
        <row r="7">
          <cell r="G7" t="str">
            <v>SI</v>
          </cell>
        </row>
        <row r="8">
          <cell r="G8" t="str">
            <v>NO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ISIÒN ING LEONARDOMatriz de "/>
      <sheetName val="1D-PGE-F001"/>
      <sheetName val="FuenteRiesgo_AImpacto"/>
      <sheetName val="Mapa_Riesgo_Inherente"/>
      <sheetName val="Mapa_RResidual"/>
      <sheetName val="Nivel_Organizacional"/>
      <sheetName val="Caracteristicas_Controles"/>
      <sheetName val="Probabilidad"/>
      <sheetName val="Impacto"/>
      <sheetName val="Imp_Ambiental"/>
    </sheetNames>
    <definedNames>
      <definedName name="MostrarFuente_Impacto"/>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gobiernobogota.gov.co/noticias/nivel-central/distrito-reconoce-experiencia-lideres-y-lideresas-defienden-los-derechos"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D44"/>
  <sheetViews>
    <sheetView showGridLines="0" tabSelected="1" topLeftCell="A13" zoomScale="80" zoomScaleNormal="80" workbookViewId="0">
      <pane xSplit="4" ySplit="4" topLeftCell="AK41" activePane="bottomRight" state="frozen"/>
      <selection pane="topRight" activeCell="E13" sqref="E13"/>
      <selection pane="bottomLeft" activeCell="A17" sqref="A17"/>
      <selection pane="bottomRight" activeCell="AK42" sqref="AK42"/>
    </sheetView>
  </sheetViews>
  <sheetFormatPr baseColWidth="10" defaultColWidth="11.42578125" defaultRowHeight="14.25" x14ac:dyDescent="0.2"/>
  <cols>
    <col min="1" max="1" width="8.85546875" style="34" hidden="1" customWidth="1"/>
    <col min="2" max="2" width="26.85546875" style="34" hidden="1" customWidth="1"/>
    <col min="3" max="3" width="30.140625" style="34" hidden="1" customWidth="1"/>
    <col min="4" max="4" width="33.140625" style="34" hidden="1" customWidth="1"/>
    <col min="5" max="5" width="63.140625" style="34" customWidth="1"/>
    <col min="6" max="19" width="11" style="34" customWidth="1"/>
    <col min="20" max="20" width="19.5703125" style="34" customWidth="1"/>
    <col min="21" max="21" width="46.28515625" style="34" customWidth="1"/>
    <col min="22" max="22" width="11.42578125" style="34" customWidth="1"/>
    <col min="23" max="23" width="16.7109375" style="34" customWidth="1"/>
    <col min="24" max="25" width="11.42578125" style="34" customWidth="1"/>
    <col min="26" max="26" width="20.85546875" style="34" customWidth="1"/>
    <col min="27" max="27" width="18.85546875" style="34" customWidth="1"/>
    <col min="28" max="28" width="26.7109375" style="34" customWidth="1"/>
    <col min="29" max="29" width="18.85546875" style="34" customWidth="1"/>
    <col min="30" max="30" width="14.140625" style="211" customWidth="1"/>
    <col min="31" max="31" width="18.42578125" style="34" customWidth="1"/>
    <col min="32" max="32" width="80.28515625" style="211" customWidth="1"/>
    <col min="33" max="33" width="17.7109375" style="211" customWidth="1"/>
    <col min="34" max="34" width="33.7109375" style="34" customWidth="1"/>
    <col min="35" max="35" width="19.7109375" style="34" customWidth="1"/>
    <col min="36" max="36" width="16.42578125" style="34" customWidth="1"/>
    <col min="37" max="37" width="20.85546875" style="34" customWidth="1"/>
    <col min="38" max="38" width="102" style="34" customWidth="1"/>
    <col min="39" max="39" width="31.85546875" style="34" customWidth="1"/>
    <col min="40" max="40" width="22.85546875" style="34" customWidth="1"/>
    <col min="41" max="45" width="11.42578125" style="34" customWidth="1"/>
    <col min="46" max="46" width="24.85546875" style="34" customWidth="1"/>
    <col min="47" max="48" width="11.42578125" style="34" customWidth="1"/>
    <col min="49" max="49" width="14.85546875" style="34" customWidth="1"/>
    <col min="50" max="50" width="14.5703125" style="34" customWidth="1"/>
    <col min="51" max="51" width="20.7109375" style="34" customWidth="1"/>
    <col min="52" max="52" width="23" style="34" customWidth="1"/>
    <col min="53" max="53" width="19.140625" style="34" customWidth="1"/>
    <col min="54" max="54" width="31.42578125" style="34" customWidth="1"/>
    <col min="55" max="55" width="18.42578125" style="34" customWidth="1"/>
    <col min="56" max="56" width="19.85546875" style="34" customWidth="1"/>
    <col min="57" max="57" width="11.42578125" style="34" customWidth="1"/>
    <col min="58" max="16384" width="11.42578125" style="34"/>
  </cols>
  <sheetData>
    <row r="1" spans="1:56" ht="40.5" customHeight="1" x14ac:dyDescent="0.2">
      <c r="A1" s="333"/>
      <c r="B1" s="334"/>
      <c r="C1" s="334"/>
      <c r="D1" s="334"/>
      <c r="E1" s="334"/>
      <c r="F1" s="334"/>
      <c r="G1" s="334"/>
      <c r="H1" s="334"/>
      <c r="I1" s="334"/>
      <c r="J1" s="334"/>
      <c r="K1" s="334"/>
      <c r="L1" s="334"/>
      <c r="M1" s="334"/>
      <c r="N1" s="334"/>
      <c r="O1" s="334"/>
      <c r="P1" s="334"/>
      <c r="Q1" s="334"/>
      <c r="R1" s="334"/>
      <c r="S1" s="334"/>
      <c r="T1" s="334"/>
      <c r="U1" s="334"/>
      <c r="V1" s="334"/>
      <c r="W1" s="334"/>
      <c r="X1" s="334"/>
      <c r="Y1" s="334"/>
      <c r="Z1" s="334"/>
      <c r="AA1" s="334"/>
    </row>
    <row r="2" spans="1:56" ht="40.5" customHeight="1" thickBot="1" x14ac:dyDescent="0.25">
      <c r="A2" s="335" t="s">
        <v>0</v>
      </c>
      <c r="B2" s="335"/>
      <c r="C2" s="335"/>
      <c r="D2" s="335"/>
      <c r="E2" s="336"/>
      <c r="F2" s="336"/>
      <c r="G2" s="336"/>
      <c r="H2" s="336"/>
      <c r="I2" s="336"/>
      <c r="J2" s="336"/>
      <c r="K2" s="335"/>
      <c r="L2" s="335"/>
      <c r="M2" s="335"/>
      <c r="N2" s="335"/>
      <c r="O2" s="335"/>
      <c r="P2" s="335"/>
      <c r="Q2" s="335"/>
      <c r="R2" s="335"/>
      <c r="S2" s="335"/>
      <c r="T2" s="335"/>
      <c r="U2" s="335"/>
      <c r="V2" s="335"/>
      <c r="W2" s="335"/>
      <c r="X2" s="335"/>
      <c r="Y2" s="335"/>
      <c r="Z2" s="335"/>
      <c r="AA2" s="335"/>
    </row>
    <row r="3" spans="1:56" ht="15" customHeight="1" x14ac:dyDescent="0.2">
      <c r="A3" s="346" t="s">
        <v>1</v>
      </c>
      <c r="B3" s="346"/>
      <c r="C3" s="351"/>
      <c r="D3" s="352"/>
      <c r="E3" s="343" t="s">
        <v>2</v>
      </c>
      <c r="F3" s="344"/>
      <c r="G3" s="344"/>
      <c r="H3" s="344"/>
      <c r="I3" s="344"/>
      <c r="J3" s="345"/>
      <c r="K3" s="35"/>
      <c r="L3" s="35"/>
      <c r="M3" s="35"/>
      <c r="N3" s="35"/>
      <c r="O3" s="35"/>
      <c r="P3" s="35"/>
      <c r="Q3" s="35"/>
      <c r="R3" s="35"/>
      <c r="S3" s="35"/>
      <c r="T3" s="35"/>
      <c r="U3" s="35"/>
      <c r="V3" s="35"/>
      <c r="W3" s="35"/>
      <c r="X3" s="35"/>
      <c r="Y3" s="35"/>
      <c r="Z3" s="35"/>
      <c r="AA3" s="36"/>
      <c r="AB3" s="37"/>
      <c r="AC3" s="37"/>
      <c r="AD3" s="212"/>
      <c r="AE3" s="37"/>
      <c r="AF3" s="212"/>
      <c r="AG3" s="212"/>
      <c r="AH3" s="37"/>
      <c r="AI3" s="37"/>
      <c r="AJ3" s="37"/>
      <c r="AK3" s="37"/>
      <c r="AL3" s="37"/>
      <c r="AM3" s="37"/>
      <c r="AN3" s="37"/>
      <c r="AO3" s="37"/>
      <c r="AP3" s="37"/>
      <c r="AQ3" s="37"/>
      <c r="AR3" s="37"/>
      <c r="AS3" s="37"/>
      <c r="AT3" s="37"/>
      <c r="AU3" s="37"/>
      <c r="AV3" s="37"/>
      <c r="AW3" s="37"/>
      <c r="AX3" s="37"/>
      <c r="AY3" s="37"/>
      <c r="AZ3" s="37"/>
      <c r="BA3" s="37"/>
      <c r="BB3" s="37"/>
      <c r="BC3" s="37"/>
      <c r="BD3" s="37"/>
    </row>
    <row r="4" spans="1:56" ht="15" customHeight="1" x14ac:dyDescent="0.2">
      <c r="A4" s="346" t="s">
        <v>3</v>
      </c>
      <c r="B4" s="346"/>
      <c r="C4" s="351" t="s">
        <v>4</v>
      </c>
      <c r="D4" s="352"/>
      <c r="E4" s="38" t="s">
        <v>5</v>
      </c>
      <c r="F4" s="39" t="s">
        <v>6</v>
      </c>
      <c r="G4" s="362" t="s">
        <v>7</v>
      </c>
      <c r="H4" s="362"/>
      <c r="I4" s="362"/>
      <c r="J4" s="363"/>
      <c r="K4" s="35"/>
      <c r="L4" s="35"/>
      <c r="M4" s="35"/>
      <c r="N4" s="35"/>
      <c r="O4" s="35"/>
      <c r="P4" s="35"/>
      <c r="Q4" s="35"/>
      <c r="R4" s="35"/>
      <c r="S4" s="35"/>
      <c r="T4" s="35"/>
      <c r="U4" s="35"/>
      <c r="V4" s="35"/>
      <c r="W4" s="35"/>
      <c r="X4" s="35"/>
      <c r="Y4" s="35"/>
      <c r="Z4" s="35"/>
      <c r="AA4" s="36"/>
      <c r="AB4" s="37"/>
      <c r="AC4" s="37"/>
      <c r="AD4" s="212"/>
      <c r="AE4" s="37"/>
      <c r="AF4" s="212"/>
      <c r="AG4" s="212"/>
      <c r="AH4" s="37"/>
      <c r="AI4" s="37"/>
      <c r="AJ4" s="37"/>
      <c r="AK4" s="37"/>
      <c r="AL4" s="37"/>
      <c r="AM4" s="37"/>
      <c r="AN4" s="37"/>
      <c r="AO4" s="37"/>
      <c r="AP4" s="37"/>
      <c r="AQ4" s="37"/>
      <c r="AR4" s="37"/>
      <c r="AS4" s="37"/>
      <c r="AT4" s="37"/>
      <c r="AU4" s="37"/>
      <c r="AV4" s="37"/>
      <c r="AW4" s="37"/>
      <c r="AX4" s="37"/>
      <c r="AY4" s="37"/>
      <c r="AZ4" s="37"/>
      <c r="BA4" s="37"/>
      <c r="BB4" s="37"/>
      <c r="BC4" s="37"/>
      <c r="BD4" s="37"/>
    </row>
    <row r="5" spans="1:56" ht="96.75" customHeight="1" x14ac:dyDescent="0.2">
      <c r="A5" s="346" t="s">
        <v>8</v>
      </c>
      <c r="B5" s="346"/>
      <c r="C5" s="351" t="s">
        <v>9</v>
      </c>
      <c r="D5" s="352"/>
      <c r="E5" s="40">
        <v>1</v>
      </c>
      <c r="F5" s="132">
        <v>43119</v>
      </c>
      <c r="G5" s="117" t="s">
        <v>10</v>
      </c>
      <c r="H5" s="117"/>
      <c r="I5" s="117"/>
      <c r="J5" s="118"/>
      <c r="K5" s="35"/>
      <c r="L5" s="35"/>
      <c r="M5" s="35"/>
      <c r="N5" s="35"/>
      <c r="O5" s="35"/>
      <c r="P5" s="35"/>
      <c r="Q5" s="35"/>
      <c r="R5" s="35"/>
      <c r="S5" s="35"/>
      <c r="T5" s="35"/>
      <c r="U5" s="35"/>
      <c r="V5" s="35"/>
      <c r="W5" s="35"/>
      <c r="X5" s="35"/>
      <c r="Y5" s="35"/>
      <c r="Z5" s="35"/>
      <c r="AA5" s="36"/>
      <c r="AB5" s="37"/>
      <c r="AC5" s="37"/>
      <c r="AD5" s="212"/>
      <c r="AE5" s="37"/>
      <c r="AF5" s="212"/>
      <c r="AG5" s="212"/>
      <c r="AH5" s="37"/>
      <c r="AI5" s="37"/>
      <c r="AJ5" s="37"/>
      <c r="AK5" s="37"/>
      <c r="AL5" s="37"/>
      <c r="AM5" s="37"/>
      <c r="AN5" s="37"/>
      <c r="AO5" s="37"/>
      <c r="AP5" s="37"/>
      <c r="AQ5" s="37"/>
      <c r="AR5" s="37"/>
      <c r="AS5" s="37"/>
      <c r="AT5" s="37"/>
      <c r="AU5" s="37"/>
      <c r="AV5" s="37"/>
      <c r="AW5" s="37"/>
      <c r="AX5" s="37"/>
      <c r="AY5" s="37"/>
      <c r="AZ5" s="37"/>
      <c r="BA5" s="37"/>
      <c r="BB5" s="37"/>
      <c r="BC5" s="37"/>
      <c r="BD5" s="37"/>
    </row>
    <row r="6" spans="1:56" ht="56.25" customHeight="1" x14ac:dyDescent="0.2">
      <c r="A6" s="346" t="s">
        <v>11</v>
      </c>
      <c r="B6" s="346"/>
      <c r="C6" s="351" t="s">
        <v>12</v>
      </c>
      <c r="D6" s="352"/>
      <c r="E6" s="40"/>
      <c r="F6" s="41"/>
      <c r="G6" s="364"/>
      <c r="H6" s="364"/>
      <c r="I6" s="364"/>
      <c r="J6" s="365"/>
      <c r="K6" s="35"/>
      <c r="L6" s="35"/>
      <c r="M6" s="35"/>
      <c r="N6" s="35"/>
      <c r="O6" s="35"/>
      <c r="P6" s="35"/>
      <c r="Q6" s="35"/>
      <c r="R6" s="35"/>
      <c r="S6" s="35"/>
      <c r="T6" s="35"/>
      <c r="U6" s="35"/>
      <c r="V6" s="35"/>
      <c r="W6" s="35"/>
      <c r="X6" s="35"/>
      <c r="Y6" s="35"/>
      <c r="Z6" s="35"/>
      <c r="AA6" s="36"/>
      <c r="AB6" s="42"/>
      <c r="AC6" s="43"/>
      <c r="AD6" s="213"/>
      <c r="AE6" s="43"/>
      <c r="AF6" s="213"/>
      <c r="AG6" s="213"/>
      <c r="AH6" s="42"/>
      <c r="AI6" s="43"/>
      <c r="AJ6" s="43"/>
      <c r="AK6" s="43"/>
      <c r="AL6" s="43"/>
      <c r="AM6" s="43"/>
      <c r="AN6" s="42"/>
      <c r="AO6" s="43"/>
      <c r="AP6" s="43"/>
      <c r="AQ6" s="43"/>
      <c r="AR6" s="43"/>
      <c r="AS6" s="43"/>
      <c r="AT6" s="42"/>
      <c r="AU6" s="43"/>
      <c r="AV6" s="43"/>
      <c r="AW6" s="43"/>
      <c r="AX6" s="43"/>
      <c r="AY6" s="43"/>
      <c r="AZ6" s="42"/>
      <c r="BA6" s="43"/>
      <c r="BB6" s="43"/>
      <c r="BC6" s="43"/>
      <c r="BD6" s="43"/>
    </row>
    <row r="7" spans="1:56" ht="15.75" customHeight="1" thickBot="1" x14ac:dyDescent="0.25">
      <c r="A7" s="346" t="s">
        <v>13</v>
      </c>
      <c r="B7" s="346"/>
      <c r="C7" s="351" t="s">
        <v>14</v>
      </c>
      <c r="D7" s="352"/>
      <c r="E7" s="44"/>
      <c r="F7" s="45"/>
      <c r="G7" s="366"/>
      <c r="H7" s="367"/>
      <c r="I7" s="367"/>
      <c r="J7" s="368"/>
      <c r="K7" s="35"/>
      <c r="L7" s="35"/>
      <c r="M7" s="35"/>
      <c r="N7" s="35"/>
      <c r="O7" s="35"/>
      <c r="P7" s="35"/>
      <c r="Q7" s="35"/>
      <c r="R7" s="35"/>
      <c r="S7" s="35"/>
      <c r="T7" s="35"/>
      <c r="U7" s="35"/>
      <c r="V7" s="35"/>
      <c r="W7" s="35"/>
      <c r="X7" s="35"/>
      <c r="Y7" s="35"/>
      <c r="Z7" s="35"/>
      <c r="AA7" s="36"/>
      <c r="AB7" s="285"/>
      <c r="AC7" s="285"/>
      <c r="AD7" s="285"/>
      <c r="AE7" s="285"/>
      <c r="AF7" s="285"/>
      <c r="AG7" s="285"/>
      <c r="AH7" s="285"/>
      <c r="AI7" s="285"/>
      <c r="AJ7" s="285"/>
      <c r="AK7" s="285"/>
      <c r="AL7" s="285"/>
      <c r="AM7" s="285"/>
      <c r="AN7" s="285"/>
      <c r="AO7" s="285"/>
      <c r="AP7" s="285"/>
      <c r="AQ7" s="285"/>
      <c r="AR7" s="285"/>
      <c r="AS7" s="285"/>
      <c r="AT7" s="285"/>
      <c r="AU7" s="285"/>
      <c r="AV7" s="285"/>
      <c r="AW7" s="285"/>
      <c r="AX7" s="285"/>
      <c r="AY7" s="285"/>
      <c r="AZ7" s="285"/>
      <c r="BA7" s="285"/>
      <c r="BB7" s="285"/>
      <c r="BC7" s="285"/>
      <c r="BD7" s="285"/>
    </row>
    <row r="8" spans="1:56" x14ac:dyDescent="0.2">
      <c r="A8" s="46"/>
      <c r="B8" s="42"/>
      <c r="C8" s="42"/>
      <c r="D8" s="42"/>
      <c r="E8" s="42"/>
      <c r="F8" s="42"/>
      <c r="G8" s="42"/>
      <c r="H8" s="42"/>
      <c r="I8" s="42"/>
      <c r="J8" s="42"/>
      <c r="K8" s="42"/>
      <c r="L8" s="42"/>
      <c r="M8" s="42"/>
      <c r="N8" s="42"/>
      <c r="O8" s="42"/>
      <c r="P8" s="42"/>
      <c r="Q8" s="42"/>
      <c r="R8" s="37"/>
      <c r="S8" s="37"/>
      <c r="T8" s="37"/>
      <c r="U8" s="37"/>
      <c r="V8" s="37"/>
      <c r="W8" s="37"/>
      <c r="X8" s="37"/>
      <c r="Y8" s="37"/>
      <c r="Z8" s="37"/>
      <c r="AA8" s="37"/>
      <c r="AB8" s="285"/>
      <c r="AC8" s="285"/>
      <c r="AD8" s="285"/>
      <c r="AE8" s="285"/>
      <c r="AF8" s="285"/>
      <c r="AG8" s="285"/>
      <c r="AH8" s="285"/>
      <c r="AI8" s="285"/>
      <c r="AJ8" s="285"/>
      <c r="AK8" s="285"/>
      <c r="AL8" s="285"/>
      <c r="AM8" s="285"/>
      <c r="AN8" s="285"/>
      <c r="AO8" s="285"/>
      <c r="AP8" s="285"/>
      <c r="AQ8" s="285"/>
      <c r="AR8" s="285"/>
      <c r="AS8" s="285"/>
      <c r="AT8" s="285"/>
      <c r="AU8" s="285"/>
      <c r="AV8" s="285"/>
      <c r="AW8" s="285"/>
      <c r="AX8" s="285"/>
      <c r="AY8" s="285"/>
      <c r="AZ8" s="285"/>
      <c r="BA8" s="285"/>
      <c r="BB8" s="285"/>
      <c r="BC8" s="285"/>
      <c r="BD8" s="285"/>
    </row>
    <row r="9" spans="1:56" x14ac:dyDescent="0.2">
      <c r="A9" s="42"/>
      <c r="B9" s="42"/>
      <c r="C9" s="42"/>
      <c r="D9" s="42"/>
      <c r="E9" s="361"/>
      <c r="F9" s="361"/>
      <c r="G9" s="361"/>
      <c r="H9" s="361"/>
      <c r="I9" s="361"/>
      <c r="J9" s="361"/>
      <c r="K9" s="361"/>
      <c r="L9" s="361"/>
      <c r="M9" s="361"/>
      <c r="N9" s="361"/>
      <c r="O9" s="361"/>
      <c r="P9" s="361"/>
      <c r="Q9" s="361"/>
      <c r="R9" s="361"/>
      <c r="S9" s="361"/>
      <c r="T9" s="361"/>
      <c r="U9" s="47"/>
      <c r="V9" s="48"/>
      <c r="W9" s="37"/>
      <c r="X9" s="37"/>
      <c r="Y9" s="37"/>
      <c r="Z9" s="37"/>
      <c r="AA9" s="37"/>
      <c r="AB9" s="49"/>
      <c r="AC9" s="49"/>
      <c r="AD9" s="214"/>
      <c r="AE9" s="49"/>
      <c r="AF9" s="214"/>
      <c r="AG9" s="214"/>
      <c r="AH9" s="49"/>
      <c r="AI9" s="49"/>
      <c r="AJ9" s="49"/>
      <c r="AK9" s="49"/>
      <c r="AL9" s="49"/>
      <c r="AM9" s="49"/>
      <c r="AN9" s="49"/>
      <c r="AO9" s="49"/>
      <c r="AP9" s="49"/>
      <c r="AQ9" s="49"/>
      <c r="AR9" s="49"/>
      <c r="AS9" s="49"/>
      <c r="AT9" s="49"/>
      <c r="AU9" s="49"/>
      <c r="AV9" s="49"/>
      <c r="AW9" s="49"/>
      <c r="AX9" s="49"/>
      <c r="AY9" s="49"/>
      <c r="AZ9" s="49"/>
      <c r="BA9" s="49"/>
      <c r="BB9" s="49"/>
      <c r="BC9" s="49"/>
      <c r="BD9" s="49"/>
    </row>
    <row r="10" spans="1:56" x14ac:dyDescent="0.2">
      <c r="A10" s="50"/>
      <c r="B10" s="37"/>
      <c r="C10" s="37"/>
      <c r="D10" s="37"/>
      <c r="E10" s="347"/>
      <c r="F10" s="347"/>
      <c r="G10" s="347"/>
      <c r="H10" s="347"/>
      <c r="I10" s="347"/>
      <c r="J10" s="347"/>
      <c r="K10" s="347"/>
      <c r="L10" s="347"/>
      <c r="M10" s="286"/>
      <c r="N10" s="286"/>
      <c r="O10" s="286"/>
      <c r="P10" s="286"/>
      <c r="Q10" s="49"/>
      <c r="R10" s="49"/>
      <c r="S10" s="49"/>
      <c r="T10" s="49"/>
      <c r="U10" s="49"/>
      <c r="V10" s="49"/>
      <c r="W10" s="37"/>
      <c r="X10" s="37"/>
      <c r="Y10" s="37"/>
      <c r="Z10" s="37"/>
      <c r="AA10" s="37"/>
      <c r="AB10" s="286"/>
      <c r="AC10" s="286"/>
      <c r="AD10" s="286"/>
      <c r="AE10" s="51"/>
      <c r="AF10" s="215"/>
      <c r="AG10" s="215"/>
      <c r="AH10" s="286"/>
      <c r="AI10" s="286"/>
      <c r="AJ10" s="286"/>
      <c r="AK10" s="51"/>
      <c r="AL10" s="51"/>
      <c r="AM10" s="51"/>
      <c r="AN10" s="286"/>
      <c r="AO10" s="286"/>
      <c r="AP10" s="286"/>
      <c r="AQ10" s="51"/>
      <c r="AR10" s="51"/>
      <c r="AS10" s="51"/>
      <c r="AT10" s="286"/>
      <c r="AU10" s="286"/>
      <c r="AV10" s="286"/>
      <c r="AW10" s="51"/>
      <c r="AX10" s="51"/>
      <c r="AY10" s="51"/>
      <c r="AZ10" s="286"/>
      <c r="BA10" s="286"/>
      <c r="BB10" s="286"/>
      <c r="BC10" s="51"/>
      <c r="BD10" s="51"/>
    </row>
    <row r="11" spans="1:56" ht="15" thickBot="1" x14ac:dyDescent="0.25">
      <c r="A11" s="37"/>
      <c r="B11" s="37"/>
      <c r="C11" s="37"/>
      <c r="D11" s="37"/>
      <c r="E11" s="37"/>
      <c r="F11" s="37"/>
      <c r="G11" s="37"/>
      <c r="H11" s="37"/>
      <c r="I11" s="37"/>
      <c r="J11" s="37"/>
      <c r="K11" s="37"/>
      <c r="L11" s="37"/>
      <c r="M11" s="37"/>
      <c r="N11" s="37"/>
      <c r="O11" s="37"/>
      <c r="P11" s="37"/>
      <c r="Q11" s="37"/>
      <c r="R11" s="37"/>
      <c r="S11" s="37"/>
      <c r="T11" s="37"/>
      <c r="U11" s="37"/>
      <c r="V11" s="37"/>
      <c r="W11" s="37"/>
      <c r="X11" s="37"/>
      <c r="Y11" s="37"/>
      <c r="Z11" s="37"/>
      <c r="AA11" s="37"/>
      <c r="AB11" s="49"/>
      <c r="AC11" s="49"/>
      <c r="AD11" s="214"/>
      <c r="AE11" s="49"/>
      <c r="AF11" s="214"/>
      <c r="AG11" s="214"/>
      <c r="AH11" s="49"/>
      <c r="AI11" s="49"/>
      <c r="AJ11" s="49"/>
      <c r="AK11" s="49"/>
      <c r="AL11" s="49"/>
      <c r="AM11" s="49"/>
      <c r="AN11" s="49"/>
      <c r="AO11" s="49"/>
      <c r="AP11" s="49"/>
      <c r="AQ11" s="49"/>
      <c r="AR11" s="49"/>
      <c r="AS11" s="49"/>
      <c r="AT11" s="49"/>
      <c r="AU11" s="49"/>
      <c r="AV11" s="49"/>
      <c r="AW11" s="49"/>
      <c r="AX11" s="49"/>
      <c r="AY11" s="49"/>
      <c r="AZ11" s="49"/>
      <c r="BA11" s="49"/>
      <c r="BB11" s="49"/>
      <c r="BC11" s="49"/>
      <c r="BD11" s="49"/>
    </row>
    <row r="12" spans="1:56" x14ac:dyDescent="0.2">
      <c r="A12" s="337" t="s">
        <v>15</v>
      </c>
      <c r="B12" s="338"/>
      <c r="C12" s="338"/>
      <c r="D12" s="339"/>
      <c r="E12" s="373"/>
      <c r="F12" s="374"/>
      <c r="G12" s="374"/>
      <c r="H12" s="374"/>
      <c r="I12" s="374"/>
      <c r="J12" s="374"/>
      <c r="K12" s="374"/>
      <c r="L12" s="374"/>
      <c r="M12" s="374"/>
      <c r="N12" s="374"/>
      <c r="O12" s="374"/>
      <c r="P12" s="374"/>
      <c r="Q12" s="374"/>
      <c r="R12" s="374"/>
      <c r="S12" s="374"/>
      <c r="T12" s="374"/>
      <c r="U12" s="374"/>
      <c r="V12" s="374"/>
      <c r="W12" s="374"/>
      <c r="X12" s="374"/>
      <c r="Y12" s="374"/>
      <c r="Z12" s="374"/>
      <c r="AA12" s="375"/>
      <c r="AB12" s="354" t="s">
        <v>16</v>
      </c>
      <c r="AC12" s="355"/>
      <c r="AD12" s="355"/>
      <c r="AE12" s="355"/>
      <c r="AF12" s="355"/>
      <c r="AG12" s="356"/>
      <c r="AH12" s="311" t="s">
        <v>16</v>
      </c>
      <c r="AI12" s="312"/>
      <c r="AJ12" s="312"/>
      <c r="AK12" s="312"/>
      <c r="AL12" s="312"/>
      <c r="AM12" s="313"/>
      <c r="AN12" s="354" t="s">
        <v>16</v>
      </c>
      <c r="AO12" s="355"/>
      <c r="AP12" s="355"/>
      <c r="AQ12" s="355"/>
      <c r="AR12" s="355"/>
      <c r="AS12" s="356"/>
      <c r="AT12" s="294" t="s">
        <v>16</v>
      </c>
      <c r="AU12" s="295"/>
      <c r="AV12" s="295"/>
      <c r="AW12" s="295"/>
      <c r="AX12" s="295"/>
      <c r="AY12" s="296"/>
      <c r="AZ12" s="297" t="s">
        <v>16</v>
      </c>
      <c r="BA12" s="298"/>
      <c r="BB12" s="298"/>
      <c r="BC12" s="298"/>
      <c r="BD12" s="299"/>
    </row>
    <row r="13" spans="1:56" ht="15" thickBot="1" x14ac:dyDescent="0.25">
      <c r="A13" s="340"/>
      <c r="B13" s="341"/>
      <c r="C13" s="341"/>
      <c r="D13" s="342"/>
      <c r="E13" s="376"/>
      <c r="F13" s="377"/>
      <c r="G13" s="377"/>
      <c r="H13" s="377"/>
      <c r="I13" s="377"/>
      <c r="J13" s="377"/>
      <c r="K13" s="377"/>
      <c r="L13" s="377"/>
      <c r="M13" s="377"/>
      <c r="N13" s="377"/>
      <c r="O13" s="377"/>
      <c r="P13" s="377"/>
      <c r="Q13" s="377"/>
      <c r="R13" s="377"/>
      <c r="S13" s="377"/>
      <c r="T13" s="377"/>
      <c r="U13" s="377"/>
      <c r="V13" s="377"/>
      <c r="W13" s="378"/>
      <c r="X13" s="378"/>
      <c r="Y13" s="378"/>
      <c r="Z13" s="378"/>
      <c r="AA13" s="379"/>
      <c r="AB13" s="348" t="s">
        <v>17</v>
      </c>
      <c r="AC13" s="349"/>
      <c r="AD13" s="349"/>
      <c r="AE13" s="349"/>
      <c r="AF13" s="349"/>
      <c r="AG13" s="350"/>
      <c r="AH13" s="369" t="s">
        <v>18</v>
      </c>
      <c r="AI13" s="370"/>
      <c r="AJ13" s="370"/>
      <c r="AK13" s="370"/>
      <c r="AL13" s="370"/>
      <c r="AM13" s="371"/>
      <c r="AN13" s="348" t="s">
        <v>19</v>
      </c>
      <c r="AO13" s="349"/>
      <c r="AP13" s="349"/>
      <c r="AQ13" s="349"/>
      <c r="AR13" s="349"/>
      <c r="AS13" s="350"/>
      <c r="AT13" s="357" t="s">
        <v>20</v>
      </c>
      <c r="AU13" s="358"/>
      <c r="AV13" s="358"/>
      <c r="AW13" s="358"/>
      <c r="AX13" s="358"/>
      <c r="AY13" s="359"/>
      <c r="AZ13" s="382" t="s">
        <v>21</v>
      </c>
      <c r="BA13" s="383"/>
      <c r="BB13" s="383"/>
      <c r="BC13" s="383"/>
      <c r="BD13" s="384"/>
    </row>
    <row r="14" spans="1:56" ht="15" customHeight="1" x14ac:dyDescent="0.2">
      <c r="A14" s="52"/>
      <c r="B14" s="53"/>
      <c r="C14" s="53"/>
      <c r="D14" s="54"/>
      <c r="E14" s="329" t="s">
        <v>22</v>
      </c>
      <c r="F14" s="330"/>
      <c r="G14" s="330"/>
      <c r="H14" s="330"/>
      <c r="I14" s="330"/>
      <c r="J14" s="330"/>
      <c r="K14" s="330"/>
      <c r="L14" s="330"/>
      <c r="M14" s="330"/>
      <c r="N14" s="330"/>
      <c r="O14" s="330"/>
      <c r="P14" s="330"/>
      <c r="Q14" s="330"/>
      <c r="R14" s="330"/>
      <c r="S14" s="330"/>
      <c r="T14" s="331"/>
      <c r="U14" s="55"/>
      <c r="V14" s="55"/>
      <c r="W14" s="311" t="s">
        <v>23</v>
      </c>
      <c r="X14" s="312"/>
      <c r="Y14" s="312"/>
      <c r="Z14" s="312"/>
      <c r="AA14" s="313"/>
      <c r="AB14" s="314" t="s">
        <v>24</v>
      </c>
      <c r="AC14" s="315"/>
      <c r="AD14" s="315"/>
      <c r="AE14" s="327" t="s">
        <v>25</v>
      </c>
      <c r="AF14" s="328" t="s">
        <v>26</v>
      </c>
      <c r="AG14" s="372" t="s">
        <v>27</v>
      </c>
      <c r="AH14" s="360" t="s">
        <v>24</v>
      </c>
      <c r="AI14" s="292"/>
      <c r="AJ14" s="292"/>
      <c r="AK14" s="292" t="s">
        <v>25</v>
      </c>
      <c r="AL14" s="292" t="s">
        <v>26</v>
      </c>
      <c r="AM14" s="291" t="s">
        <v>27</v>
      </c>
      <c r="AN14" s="314" t="s">
        <v>24</v>
      </c>
      <c r="AO14" s="315"/>
      <c r="AP14" s="315"/>
      <c r="AQ14" s="315" t="s">
        <v>25</v>
      </c>
      <c r="AR14" s="315" t="s">
        <v>26</v>
      </c>
      <c r="AS14" s="293" t="s">
        <v>27</v>
      </c>
      <c r="AT14" s="287" t="s">
        <v>24</v>
      </c>
      <c r="AU14" s="288"/>
      <c r="AV14" s="288"/>
      <c r="AW14" s="288" t="s">
        <v>25</v>
      </c>
      <c r="AX14" s="288" t="s">
        <v>26</v>
      </c>
      <c r="AY14" s="353" t="s">
        <v>27</v>
      </c>
      <c r="AZ14" s="332" t="s">
        <v>24</v>
      </c>
      <c r="BA14" s="301"/>
      <c r="BB14" s="301"/>
      <c r="BC14" s="301" t="s">
        <v>25</v>
      </c>
      <c r="BD14" s="300" t="s">
        <v>28</v>
      </c>
    </row>
    <row r="15" spans="1:56" ht="63.75" x14ac:dyDescent="0.2">
      <c r="A15" s="56" t="s">
        <v>29</v>
      </c>
      <c r="B15" s="57" t="s">
        <v>30</v>
      </c>
      <c r="C15" s="57" t="s">
        <v>31</v>
      </c>
      <c r="D15" s="57" t="s">
        <v>32</v>
      </c>
      <c r="E15" s="58" t="s">
        <v>33</v>
      </c>
      <c r="F15" s="59"/>
      <c r="G15" s="59" t="s">
        <v>34</v>
      </c>
      <c r="H15" s="59"/>
      <c r="I15" s="59" t="s">
        <v>35</v>
      </c>
      <c r="J15" s="59" t="s">
        <v>36</v>
      </c>
      <c r="K15" s="59" t="s">
        <v>37</v>
      </c>
      <c r="L15" s="59" t="s">
        <v>38</v>
      </c>
      <c r="M15" s="59" t="s">
        <v>39</v>
      </c>
      <c r="N15" s="59" t="s">
        <v>40</v>
      </c>
      <c r="O15" s="59" t="s">
        <v>41</v>
      </c>
      <c r="P15" s="59" t="s">
        <v>42</v>
      </c>
      <c r="Q15" s="59" t="s">
        <v>43</v>
      </c>
      <c r="R15" s="59" t="s">
        <v>44</v>
      </c>
      <c r="S15" s="59" t="s">
        <v>45</v>
      </c>
      <c r="T15" s="59" t="s">
        <v>46</v>
      </c>
      <c r="U15" s="59" t="s">
        <v>47</v>
      </c>
      <c r="V15" s="60" t="s">
        <v>48</v>
      </c>
      <c r="W15" s="61" t="s">
        <v>49</v>
      </c>
      <c r="X15" s="62" t="s">
        <v>50</v>
      </c>
      <c r="Y15" s="380" t="s">
        <v>51</v>
      </c>
      <c r="Z15" s="381"/>
      <c r="AA15" s="63" t="s">
        <v>52</v>
      </c>
      <c r="AB15" s="64" t="s">
        <v>53</v>
      </c>
      <c r="AC15" s="65" t="s">
        <v>54</v>
      </c>
      <c r="AD15" s="222" t="s">
        <v>55</v>
      </c>
      <c r="AE15" s="327"/>
      <c r="AF15" s="328"/>
      <c r="AG15" s="372"/>
      <c r="AH15" s="61" t="s">
        <v>53</v>
      </c>
      <c r="AI15" s="62" t="s">
        <v>54</v>
      </c>
      <c r="AJ15" s="62" t="s">
        <v>55</v>
      </c>
      <c r="AK15" s="292"/>
      <c r="AL15" s="292"/>
      <c r="AM15" s="291"/>
      <c r="AN15" s="66" t="s">
        <v>53</v>
      </c>
      <c r="AO15" s="65" t="s">
        <v>54</v>
      </c>
      <c r="AP15" s="65" t="s">
        <v>55</v>
      </c>
      <c r="AQ15" s="315"/>
      <c r="AR15" s="315"/>
      <c r="AS15" s="293"/>
      <c r="AT15" s="67" t="s">
        <v>53</v>
      </c>
      <c r="AU15" s="68" t="s">
        <v>54</v>
      </c>
      <c r="AV15" s="68" t="s">
        <v>55</v>
      </c>
      <c r="AW15" s="288"/>
      <c r="AX15" s="288"/>
      <c r="AY15" s="353"/>
      <c r="AZ15" s="69" t="s">
        <v>53</v>
      </c>
      <c r="BA15" s="70" t="s">
        <v>54</v>
      </c>
      <c r="BB15" s="70" t="s">
        <v>55</v>
      </c>
      <c r="BC15" s="301"/>
      <c r="BD15" s="300"/>
    </row>
    <row r="16" spans="1:56" ht="15" thickBot="1" x14ac:dyDescent="0.25">
      <c r="A16" s="71"/>
      <c r="B16" s="72"/>
      <c r="C16" s="72"/>
      <c r="D16" s="73"/>
      <c r="E16" s="108" t="s">
        <v>56</v>
      </c>
      <c r="F16" s="109"/>
      <c r="G16" s="109" t="s">
        <v>56</v>
      </c>
      <c r="H16" s="109" t="s">
        <v>56</v>
      </c>
      <c r="I16" s="109" t="s">
        <v>56</v>
      </c>
      <c r="J16" s="109" t="s">
        <v>56</v>
      </c>
      <c r="K16" s="109" t="s">
        <v>56</v>
      </c>
      <c r="L16" s="109" t="s">
        <v>56</v>
      </c>
      <c r="M16" s="110" t="s">
        <v>56</v>
      </c>
      <c r="N16" s="110" t="s">
        <v>56</v>
      </c>
      <c r="O16" s="110" t="s">
        <v>56</v>
      </c>
      <c r="P16" s="110" t="s">
        <v>56</v>
      </c>
      <c r="Q16" s="109" t="s">
        <v>56</v>
      </c>
      <c r="R16" s="109" t="s">
        <v>56</v>
      </c>
      <c r="S16" s="109" t="s">
        <v>56</v>
      </c>
      <c r="T16" s="109" t="s">
        <v>56</v>
      </c>
      <c r="U16" s="111"/>
      <c r="V16" s="111"/>
      <c r="W16" s="78" t="s">
        <v>57</v>
      </c>
      <c r="X16" s="79" t="s">
        <v>56</v>
      </c>
      <c r="Y16" s="79" t="s">
        <v>58</v>
      </c>
      <c r="Z16" s="79" t="s">
        <v>59</v>
      </c>
      <c r="AA16" s="80" t="s">
        <v>56</v>
      </c>
      <c r="AB16" s="74" t="s">
        <v>56</v>
      </c>
      <c r="AC16" s="75" t="s">
        <v>56</v>
      </c>
      <c r="AD16" s="216"/>
      <c r="AE16" s="76" t="s">
        <v>56</v>
      </c>
      <c r="AF16" s="216" t="s">
        <v>56</v>
      </c>
      <c r="AG16" s="221" t="s">
        <v>56</v>
      </c>
      <c r="AH16" s="78" t="s">
        <v>56</v>
      </c>
      <c r="AI16" s="79" t="s">
        <v>56</v>
      </c>
      <c r="AJ16" s="79" t="s">
        <v>56</v>
      </c>
      <c r="AK16" s="79" t="s">
        <v>56</v>
      </c>
      <c r="AL16" s="79" t="s">
        <v>56</v>
      </c>
      <c r="AM16" s="80" t="s">
        <v>56</v>
      </c>
      <c r="AN16" s="74" t="s">
        <v>56</v>
      </c>
      <c r="AO16" s="75" t="s">
        <v>56</v>
      </c>
      <c r="AP16" s="75" t="s">
        <v>56</v>
      </c>
      <c r="AQ16" s="75"/>
      <c r="AR16" s="75" t="s">
        <v>56</v>
      </c>
      <c r="AS16" s="77" t="s">
        <v>56</v>
      </c>
      <c r="AT16" s="81" t="s">
        <v>56</v>
      </c>
      <c r="AU16" s="82" t="s">
        <v>56</v>
      </c>
      <c r="AV16" s="82" t="s">
        <v>56</v>
      </c>
      <c r="AW16" s="82" t="s">
        <v>56</v>
      </c>
      <c r="AX16" s="82" t="s">
        <v>56</v>
      </c>
      <c r="AY16" s="83" t="s">
        <v>56</v>
      </c>
      <c r="AZ16" s="112" t="s">
        <v>56</v>
      </c>
      <c r="BA16" s="113"/>
      <c r="BB16" s="113" t="s">
        <v>56</v>
      </c>
      <c r="BC16" s="113" t="s">
        <v>56</v>
      </c>
      <c r="BD16" s="114" t="s">
        <v>56</v>
      </c>
    </row>
    <row r="17" spans="1:56" s="172" customFormat="1" ht="271.5" customHeight="1" x14ac:dyDescent="0.2">
      <c r="A17" s="159"/>
      <c r="B17" s="308" t="s">
        <v>60</v>
      </c>
      <c r="C17" s="316" t="s">
        <v>61</v>
      </c>
      <c r="D17" s="319" t="s">
        <v>62</v>
      </c>
      <c r="E17" s="160" t="s">
        <v>63</v>
      </c>
      <c r="F17" s="161">
        <v>0.04</v>
      </c>
      <c r="G17" s="162" t="s">
        <v>64</v>
      </c>
      <c r="H17" s="163" t="s">
        <v>65</v>
      </c>
      <c r="I17" s="163" t="s">
        <v>66</v>
      </c>
      <c r="J17" s="164">
        <v>0</v>
      </c>
      <c r="K17" s="165" t="s">
        <v>67</v>
      </c>
      <c r="L17" s="164" t="s">
        <v>68</v>
      </c>
      <c r="M17" s="161">
        <v>1</v>
      </c>
      <c r="N17" s="161">
        <v>1</v>
      </c>
      <c r="O17" s="161">
        <v>1</v>
      </c>
      <c r="P17" s="161">
        <v>1</v>
      </c>
      <c r="Q17" s="166">
        <v>1</v>
      </c>
      <c r="R17" s="164" t="s">
        <v>69</v>
      </c>
      <c r="S17" s="164" t="s">
        <v>70</v>
      </c>
      <c r="T17" s="164" t="s">
        <v>71</v>
      </c>
      <c r="U17" s="164" t="s">
        <v>72</v>
      </c>
      <c r="V17" s="162" t="s">
        <v>73</v>
      </c>
      <c r="W17" s="190" t="s">
        <v>74</v>
      </c>
      <c r="X17" s="175"/>
      <c r="Y17" s="190">
        <v>1131</v>
      </c>
      <c r="Z17" s="191" t="s">
        <v>75</v>
      </c>
      <c r="AA17" s="167"/>
      <c r="AB17" s="164" t="str">
        <f>H17</f>
        <v>Porcentaje  de personas orientadas que acudieron a la Dirección de DDHH, para la  atención y protección de sus derechos.</v>
      </c>
      <c r="AC17" s="166">
        <f>M17</f>
        <v>1</v>
      </c>
      <c r="AD17" s="223">
        <v>1</v>
      </c>
      <c r="AE17" s="168">
        <f>AD17/AC17</f>
        <v>1</v>
      </c>
      <c r="AF17" s="231" t="s">
        <v>76</v>
      </c>
      <c r="AG17" s="231" t="s">
        <v>77</v>
      </c>
      <c r="AH17" s="164" t="str">
        <f>H17</f>
        <v>Porcentaje  de personas orientadas que acudieron a la Dirección de DDHH, para la  atención y protección de sus derechos.</v>
      </c>
      <c r="AI17" s="161">
        <f>N17</f>
        <v>1</v>
      </c>
      <c r="AJ17" s="257">
        <v>1</v>
      </c>
      <c r="AK17" s="168">
        <f>AJ17/AI17</f>
        <v>1</v>
      </c>
      <c r="AL17" s="253" t="s">
        <v>78</v>
      </c>
      <c r="AM17" s="254" t="s">
        <v>77</v>
      </c>
      <c r="AN17" s="164" t="str">
        <f>H17</f>
        <v>Porcentaje  de personas orientadas que acudieron a la Dirección de DDHH, para la  atención y protección de sus derechos.</v>
      </c>
      <c r="AO17" s="166">
        <f>O17</f>
        <v>1</v>
      </c>
      <c r="AP17" s="162"/>
      <c r="AQ17" s="168">
        <f>AP17/AO17</f>
        <v>0</v>
      </c>
      <c r="AR17" s="162"/>
      <c r="AS17" s="162"/>
      <c r="AT17" s="166" t="str">
        <f>H17</f>
        <v>Porcentaje  de personas orientadas que acudieron a la Dirección de DDHH, para la  atención y protección de sus derechos.</v>
      </c>
      <c r="AU17" s="166">
        <f>P17</f>
        <v>1</v>
      </c>
      <c r="AV17" s="162"/>
      <c r="AW17" s="168">
        <f>AV17/AU17</f>
        <v>0</v>
      </c>
      <c r="AX17" s="162"/>
      <c r="AY17" s="162"/>
      <c r="AZ17" s="164" t="str">
        <f>H17</f>
        <v>Porcentaje  de personas orientadas que acudieron a la Dirección de DDHH, para la  atención y protección de sus derechos.</v>
      </c>
      <c r="BA17" s="166">
        <f>Q17</f>
        <v>1</v>
      </c>
      <c r="BB17" s="161"/>
      <c r="BC17" s="170">
        <f>BB17/BA17</f>
        <v>0</v>
      </c>
      <c r="BD17" s="171"/>
    </row>
    <row r="18" spans="1:56" s="172" customFormat="1" ht="282" customHeight="1" thickBot="1" x14ac:dyDescent="0.25">
      <c r="A18" s="173"/>
      <c r="B18" s="309"/>
      <c r="C18" s="317"/>
      <c r="D18" s="320"/>
      <c r="E18" s="160" t="s">
        <v>79</v>
      </c>
      <c r="F18" s="161">
        <v>0.05</v>
      </c>
      <c r="G18" s="162" t="s">
        <v>64</v>
      </c>
      <c r="H18" s="163" t="s">
        <v>80</v>
      </c>
      <c r="I18" s="163" t="s">
        <v>81</v>
      </c>
      <c r="J18" s="164" t="s">
        <v>82</v>
      </c>
      <c r="K18" s="174" t="s">
        <v>67</v>
      </c>
      <c r="L18" s="164" t="s">
        <v>83</v>
      </c>
      <c r="M18" s="161">
        <v>1</v>
      </c>
      <c r="N18" s="161">
        <v>1</v>
      </c>
      <c r="O18" s="161">
        <v>1</v>
      </c>
      <c r="P18" s="161">
        <v>1</v>
      </c>
      <c r="Q18" s="166">
        <v>1</v>
      </c>
      <c r="R18" s="164" t="s">
        <v>69</v>
      </c>
      <c r="S18" s="164" t="s">
        <v>84</v>
      </c>
      <c r="T18" s="164" t="s">
        <v>85</v>
      </c>
      <c r="U18" s="164" t="s">
        <v>86</v>
      </c>
      <c r="V18" s="162" t="s">
        <v>73</v>
      </c>
      <c r="W18" s="190" t="s">
        <v>74</v>
      </c>
      <c r="X18" s="175"/>
      <c r="Y18" s="190">
        <v>1131</v>
      </c>
      <c r="Z18" s="191" t="s">
        <v>75</v>
      </c>
      <c r="AA18" s="167"/>
      <c r="AB18" s="164" t="str">
        <f>H18</f>
        <v>Porcentaje de personas atendidas en cada ruta según tipo de población</v>
      </c>
      <c r="AC18" s="166">
        <f>M18</f>
        <v>1</v>
      </c>
      <c r="AD18" s="223">
        <v>1</v>
      </c>
      <c r="AE18" s="168">
        <f>AD18/AC18</f>
        <v>1</v>
      </c>
      <c r="AF18" s="231" t="s">
        <v>87</v>
      </c>
      <c r="AG18" s="231" t="s">
        <v>88</v>
      </c>
      <c r="AH18" s="164" t="str">
        <f>H18</f>
        <v>Porcentaje de personas atendidas en cada ruta según tipo de población</v>
      </c>
      <c r="AI18" s="161">
        <f>N18</f>
        <v>1</v>
      </c>
      <c r="AJ18" s="257">
        <v>1</v>
      </c>
      <c r="AK18" s="168">
        <f>AJ18/AI18</f>
        <v>1</v>
      </c>
      <c r="AL18" s="254" t="s">
        <v>89</v>
      </c>
      <c r="AM18" s="254" t="s">
        <v>88</v>
      </c>
      <c r="AN18" s="164" t="str">
        <f>H18</f>
        <v>Porcentaje de personas atendidas en cada ruta según tipo de población</v>
      </c>
      <c r="AO18" s="166">
        <f>O18</f>
        <v>1</v>
      </c>
      <c r="AP18" s="162"/>
      <c r="AQ18" s="168">
        <f>AP18/AO18</f>
        <v>0</v>
      </c>
      <c r="AR18" s="162"/>
      <c r="AS18" s="162"/>
      <c r="AT18" s="166" t="str">
        <f>H18</f>
        <v>Porcentaje de personas atendidas en cada ruta según tipo de población</v>
      </c>
      <c r="AU18" s="166">
        <f>P18</f>
        <v>1</v>
      </c>
      <c r="AV18" s="162"/>
      <c r="AW18" s="168">
        <f>AV18/AU18</f>
        <v>0</v>
      </c>
      <c r="AX18" s="162"/>
      <c r="AY18" s="162"/>
      <c r="AZ18" s="164" t="str">
        <f>H18</f>
        <v>Porcentaje de personas atendidas en cada ruta según tipo de población</v>
      </c>
      <c r="BA18" s="166">
        <f>Q18</f>
        <v>1</v>
      </c>
      <c r="BB18" s="161"/>
      <c r="BC18" s="170">
        <f>BB18/BA18</f>
        <v>0</v>
      </c>
      <c r="BD18" s="171"/>
    </row>
    <row r="19" spans="1:56" s="172" customFormat="1" ht="144" customHeight="1" thickBot="1" x14ac:dyDescent="0.25">
      <c r="A19" s="173"/>
      <c r="B19" s="309"/>
      <c r="C19" s="317"/>
      <c r="D19" s="320"/>
      <c r="E19" s="160" t="s">
        <v>90</v>
      </c>
      <c r="F19" s="192">
        <v>0.06</v>
      </c>
      <c r="G19" s="162" t="s">
        <v>64</v>
      </c>
      <c r="H19" s="175" t="s">
        <v>91</v>
      </c>
      <c r="I19" s="175" t="s">
        <v>92</v>
      </c>
      <c r="J19" s="193">
        <v>0</v>
      </c>
      <c r="K19" s="194" t="s">
        <v>67</v>
      </c>
      <c r="L19" s="175" t="s">
        <v>93</v>
      </c>
      <c r="M19" s="195">
        <v>0</v>
      </c>
      <c r="N19" s="195">
        <v>0</v>
      </c>
      <c r="O19" s="196">
        <v>1</v>
      </c>
      <c r="P19" s="195">
        <v>0</v>
      </c>
      <c r="Q19" s="175">
        <v>1</v>
      </c>
      <c r="R19" s="197" t="s">
        <v>69</v>
      </c>
      <c r="S19" s="175" t="s">
        <v>94</v>
      </c>
      <c r="T19" s="197" t="s">
        <v>95</v>
      </c>
      <c r="U19" s="175" t="s">
        <v>94</v>
      </c>
      <c r="V19" s="198" t="s">
        <v>73</v>
      </c>
      <c r="W19" s="190" t="s">
        <v>74</v>
      </c>
      <c r="X19" s="175"/>
      <c r="Y19" s="190">
        <v>1131</v>
      </c>
      <c r="Z19" s="191" t="s">
        <v>75</v>
      </c>
      <c r="AA19" s="167"/>
      <c r="AB19" s="164" t="str">
        <f>H19</f>
        <v>Manual del Sistema Distrital de Derechos Humanos</v>
      </c>
      <c r="AC19" s="176">
        <f>M19</f>
        <v>0</v>
      </c>
      <c r="AD19" s="223">
        <v>0</v>
      </c>
      <c r="AE19" s="168">
        <v>0</v>
      </c>
      <c r="AF19" s="217" t="s">
        <v>96</v>
      </c>
      <c r="AG19" s="217" t="s">
        <v>97</v>
      </c>
      <c r="AH19" s="164" t="str">
        <f>H19</f>
        <v>Manual del Sistema Distrital de Derechos Humanos</v>
      </c>
      <c r="AI19" s="177">
        <f>N19</f>
        <v>0</v>
      </c>
      <c r="AJ19" s="169">
        <v>0</v>
      </c>
      <c r="AK19" s="168" t="s">
        <v>353</v>
      </c>
      <c r="AL19" s="254" t="s">
        <v>98</v>
      </c>
      <c r="AM19" s="162"/>
      <c r="AN19" s="164" t="str">
        <f>H19</f>
        <v>Manual del Sistema Distrital de Derechos Humanos</v>
      </c>
      <c r="AO19" s="176">
        <f>O19</f>
        <v>1</v>
      </c>
      <c r="AP19" s="162"/>
      <c r="AQ19" s="168">
        <f>AP19/AO19</f>
        <v>0</v>
      </c>
      <c r="AR19" s="162"/>
      <c r="AS19" s="162"/>
      <c r="AT19" s="166" t="str">
        <f>H19</f>
        <v>Manual del Sistema Distrital de Derechos Humanos</v>
      </c>
      <c r="AU19" s="176">
        <f>P19</f>
        <v>0</v>
      </c>
      <c r="AV19" s="162"/>
      <c r="AW19" s="168" t="e">
        <f>AV19/AU19</f>
        <v>#DIV/0!</v>
      </c>
      <c r="AX19" s="162"/>
      <c r="AY19" s="162"/>
      <c r="AZ19" s="164" t="str">
        <f>H19</f>
        <v>Manual del Sistema Distrital de Derechos Humanos</v>
      </c>
      <c r="BA19" s="176">
        <f>Q19</f>
        <v>1</v>
      </c>
      <c r="BB19" s="161"/>
      <c r="BC19" s="178">
        <f>BB19/BA19</f>
        <v>0</v>
      </c>
      <c r="BD19" s="171"/>
    </row>
    <row r="20" spans="1:56" s="172" customFormat="1" ht="144" customHeight="1" thickBot="1" x14ac:dyDescent="0.25">
      <c r="A20" s="179"/>
      <c r="B20" s="309"/>
      <c r="C20" s="317"/>
      <c r="D20" s="320"/>
      <c r="E20" s="160" t="s">
        <v>99</v>
      </c>
      <c r="F20" s="199">
        <v>0.06</v>
      </c>
      <c r="G20" s="162" t="s">
        <v>64</v>
      </c>
      <c r="H20" s="180" t="s">
        <v>100</v>
      </c>
      <c r="I20" s="180" t="s">
        <v>101</v>
      </c>
      <c r="J20" s="200">
        <v>0</v>
      </c>
      <c r="K20" s="201" t="s">
        <v>67</v>
      </c>
      <c r="L20" s="180" t="s">
        <v>102</v>
      </c>
      <c r="M20" s="202">
        <v>0</v>
      </c>
      <c r="N20" s="202">
        <v>0</v>
      </c>
      <c r="O20" s="203">
        <v>1</v>
      </c>
      <c r="P20" s="202">
        <v>0</v>
      </c>
      <c r="Q20" s="180">
        <v>1</v>
      </c>
      <c r="R20" s="204" t="s">
        <v>69</v>
      </c>
      <c r="S20" s="180" t="s">
        <v>103</v>
      </c>
      <c r="T20" s="197" t="s">
        <v>95</v>
      </c>
      <c r="U20" s="205" t="s">
        <v>104</v>
      </c>
      <c r="V20" s="162" t="s">
        <v>73</v>
      </c>
      <c r="W20" s="206" t="s">
        <v>74</v>
      </c>
      <c r="X20" s="180"/>
      <c r="Y20" s="206">
        <v>1131</v>
      </c>
      <c r="Z20" s="207" t="s">
        <v>75</v>
      </c>
      <c r="AA20" s="116"/>
      <c r="AB20" s="86" t="str">
        <f>H20</f>
        <v xml:space="preserve"> Plan de Acción de la Política Integral de DDHH para aprobación de los sectores de la administración pública</v>
      </c>
      <c r="AC20" s="176">
        <f>M20</f>
        <v>0</v>
      </c>
      <c r="AD20" s="224">
        <v>0</v>
      </c>
      <c r="AE20" s="137">
        <v>0</v>
      </c>
      <c r="AF20" s="218" t="s">
        <v>105</v>
      </c>
      <c r="AG20" s="218" t="s">
        <v>97</v>
      </c>
      <c r="AH20" s="86" t="str">
        <f>H20</f>
        <v xml:space="preserve"> Plan de Acción de la Política Integral de DDHH para aprobación de los sectores de la administración pública</v>
      </c>
      <c r="AI20" s="177">
        <f>N20</f>
        <v>0</v>
      </c>
      <c r="AJ20" s="138">
        <v>0</v>
      </c>
      <c r="AK20" s="168" t="s">
        <v>353</v>
      </c>
      <c r="AL20" s="255" t="s">
        <v>98</v>
      </c>
      <c r="AM20" s="85"/>
      <c r="AN20" s="86" t="str">
        <f>H20</f>
        <v xml:space="preserve"> Plan de Acción de la Política Integral de DDHH para aprobación de los sectores de la administración pública</v>
      </c>
      <c r="AO20" s="176">
        <f>O20</f>
        <v>1</v>
      </c>
      <c r="AP20" s="85"/>
      <c r="AQ20" s="137">
        <f>AP20/AO20</f>
        <v>0</v>
      </c>
      <c r="AR20" s="85"/>
      <c r="AS20" s="85"/>
      <c r="AT20" s="87" t="str">
        <f>H20</f>
        <v xml:space="preserve"> Plan de Acción de la Política Integral de DDHH para aprobación de los sectores de la administración pública</v>
      </c>
      <c r="AU20" s="176">
        <f>P20</f>
        <v>0</v>
      </c>
      <c r="AV20" s="85"/>
      <c r="AW20" s="137" t="e">
        <f>AV20/AU20</f>
        <v>#DIV/0!</v>
      </c>
      <c r="AX20" s="85"/>
      <c r="AY20" s="85"/>
      <c r="AZ20" s="86" t="str">
        <f>H20</f>
        <v xml:space="preserve"> Plan de Acción de la Política Integral de DDHH para aprobación de los sectores de la administración pública</v>
      </c>
      <c r="BA20" s="176">
        <f>Q20</f>
        <v>1</v>
      </c>
      <c r="BB20" s="84"/>
      <c r="BC20" s="178">
        <f>BB20/BA20</f>
        <v>0</v>
      </c>
      <c r="BD20" s="141"/>
    </row>
    <row r="21" spans="1:56" ht="90.75" customHeight="1" thickBot="1" x14ac:dyDescent="0.25">
      <c r="A21" s="134"/>
      <c r="B21" s="309"/>
      <c r="C21" s="317"/>
      <c r="D21" s="320"/>
      <c r="E21" s="158" t="s">
        <v>106</v>
      </c>
      <c r="F21" s="84">
        <v>0.04</v>
      </c>
      <c r="G21" s="85" t="s">
        <v>64</v>
      </c>
      <c r="H21" s="119" t="s">
        <v>107</v>
      </c>
      <c r="I21" s="119" t="s">
        <v>108</v>
      </c>
      <c r="J21" s="86" t="s">
        <v>109</v>
      </c>
      <c r="K21" s="86" t="s">
        <v>110</v>
      </c>
      <c r="L21" s="86" t="s">
        <v>111</v>
      </c>
      <c r="M21" s="84">
        <v>0.1</v>
      </c>
      <c r="N21" s="84">
        <v>0.1</v>
      </c>
      <c r="O21" s="84">
        <v>0.1</v>
      </c>
      <c r="P21" s="84">
        <v>0.1</v>
      </c>
      <c r="Q21" s="87">
        <v>0.4</v>
      </c>
      <c r="R21" s="86" t="s">
        <v>69</v>
      </c>
      <c r="S21" s="86" t="s">
        <v>112</v>
      </c>
      <c r="T21" s="86" t="s">
        <v>113</v>
      </c>
      <c r="U21" s="91" t="s">
        <v>114</v>
      </c>
      <c r="V21" s="162" t="s">
        <v>73</v>
      </c>
      <c r="W21" s="135" t="s">
        <v>74</v>
      </c>
      <c r="X21" s="85"/>
      <c r="Y21" s="135">
        <v>1131</v>
      </c>
      <c r="Z21" s="136" t="s">
        <v>75</v>
      </c>
      <c r="AA21" s="116"/>
      <c r="AB21" s="86" t="str">
        <f>H21</f>
        <v>Porcentaje de implementación de los planes de intervención local en DDHH en las 20 localidades</v>
      </c>
      <c r="AC21" s="87">
        <f>M21</f>
        <v>0.1</v>
      </c>
      <c r="AD21" s="224">
        <v>0.1</v>
      </c>
      <c r="AE21" s="137">
        <f>AD21/AC21</f>
        <v>1</v>
      </c>
      <c r="AF21" s="218" t="s">
        <v>115</v>
      </c>
      <c r="AG21" s="218" t="s">
        <v>116</v>
      </c>
      <c r="AH21" s="86" t="str">
        <f>H21</f>
        <v>Porcentaje de implementación de los planes de intervención local en DDHH en las 20 localidades</v>
      </c>
      <c r="AI21" s="84">
        <f>N21</f>
        <v>0.1</v>
      </c>
      <c r="AJ21" s="258">
        <v>0.1</v>
      </c>
      <c r="AK21" s="139">
        <f>AJ21/AI21</f>
        <v>1</v>
      </c>
      <c r="AL21" s="255" t="s">
        <v>117</v>
      </c>
      <c r="AM21" s="255" t="s">
        <v>116</v>
      </c>
      <c r="AN21" s="86" t="str">
        <f>H21</f>
        <v>Porcentaje de implementación de los planes de intervención local en DDHH en las 20 localidades</v>
      </c>
      <c r="AO21" s="87">
        <f>O21</f>
        <v>0.1</v>
      </c>
      <c r="AP21" s="85"/>
      <c r="AQ21" s="137">
        <f>AP21/AO21</f>
        <v>0</v>
      </c>
      <c r="AR21" s="85"/>
      <c r="AS21" s="85"/>
      <c r="AT21" s="87" t="str">
        <f>H21</f>
        <v>Porcentaje de implementación de los planes de intervención local en DDHH en las 20 localidades</v>
      </c>
      <c r="AU21" s="87">
        <f>P21</f>
        <v>0.1</v>
      </c>
      <c r="AV21" s="85"/>
      <c r="AW21" s="137">
        <f>AV21/AU21</f>
        <v>0</v>
      </c>
      <c r="AX21" s="85"/>
      <c r="AY21" s="85"/>
      <c r="AZ21" s="86" t="str">
        <f>H21</f>
        <v>Porcentaje de implementación de los planes de intervención local en DDHH en las 20 localidades</v>
      </c>
      <c r="BA21" s="87">
        <f>Q21</f>
        <v>0.4</v>
      </c>
      <c r="BB21" s="84"/>
      <c r="BC21" s="140">
        <f>BB21/BA21</f>
        <v>0</v>
      </c>
      <c r="BD21" s="141"/>
    </row>
    <row r="22" spans="1:56" ht="190.5" customHeight="1" thickBot="1" x14ac:dyDescent="0.25">
      <c r="A22" s="134"/>
      <c r="B22" s="309"/>
      <c r="C22" s="317"/>
      <c r="D22" s="320"/>
      <c r="E22" s="88" t="s">
        <v>118</v>
      </c>
      <c r="F22" s="89">
        <v>0.04</v>
      </c>
      <c r="G22" s="90" t="s">
        <v>119</v>
      </c>
      <c r="H22" s="97" t="s">
        <v>120</v>
      </c>
      <c r="I22" s="97" t="s">
        <v>121</v>
      </c>
      <c r="J22" s="91" t="s">
        <v>122</v>
      </c>
      <c r="K22" s="91" t="s">
        <v>110</v>
      </c>
      <c r="L22" s="91" t="s">
        <v>123</v>
      </c>
      <c r="M22" s="89">
        <v>0.25</v>
      </c>
      <c r="N22" s="89">
        <v>0.25</v>
      </c>
      <c r="O22" s="89">
        <v>0.25</v>
      </c>
      <c r="P22" s="89">
        <v>0.25</v>
      </c>
      <c r="Q22" s="157">
        <v>1</v>
      </c>
      <c r="R22" s="91" t="s">
        <v>69</v>
      </c>
      <c r="S22" s="91" t="s">
        <v>124</v>
      </c>
      <c r="T22" s="86" t="s">
        <v>113</v>
      </c>
      <c r="U22" s="91" t="s">
        <v>125</v>
      </c>
      <c r="V22" s="162" t="s">
        <v>73</v>
      </c>
      <c r="W22" s="142" t="s">
        <v>74</v>
      </c>
      <c r="X22" s="90"/>
      <c r="Y22" s="142">
        <v>1131</v>
      </c>
      <c r="Z22" s="143" t="s">
        <v>75</v>
      </c>
      <c r="AA22" s="115"/>
      <c r="AB22" s="86" t="str">
        <f t="shared" ref="AB22:AB41" si="0">H22</f>
        <v>Porcentaje de avance en las acciones a cargo de la Dirección de Derechos Humanos de los planes de acción de las políticas públicas poblacionales.</v>
      </c>
      <c r="AC22" s="87">
        <f t="shared" ref="AC22:AC41" si="1">M22</f>
        <v>0.25</v>
      </c>
      <c r="AD22" s="225">
        <v>0.25</v>
      </c>
      <c r="AE22" s="137">
        <f>AD22/AC22</f>
        <v>1</v>
      </c>
      <c r="AF22" s="219" t="s">
        <v>126</v>
      </c>
      <c r="AG22" s="219" t="s">
        <v>127</v>
      </c>
      <c r="AH22" s="86" t="str">
        <f t="shared" ref="AH22:AH41" si="2">H22</f>
        <v>Porcentaje de avance en las acciones a cargo de la Dirección de Derechos Humanos de los planes de acción de las políticas públicas poblacionales.</v>
      </c>
      <c r="AI22" s="84">
        <f t="shared" ref="AI22:AI41" si="3">N22</f>
        <v>0.25</v>
      </c>
      <c r="AJ22" s="147">
        <v>0.25</v>
      </c>
      <c r="AK22" s="139">
        <f t="shared" ref="AK22:AK41" si="4">AJ22/AI22</f>
        <v>1</v>
      </c>
      <c r="AL22" s="256" t="s">
        <v>128</v>
      </c>
      <c r="AM22" s="93" t="s">
        <v>127</v>
      </c>
      <c r="AN22" s="86" t="str">
        <f t="shared" ref="AN22:AN41" si="5">H22</f>
        <v>Porcentaje de avance en las acciones a cargo de la Dirección de Derechos Humanos de los planes de acción de las políticas públicas poblacionales.</v>
      </c>
      <c r="AO22" s="87">
        <f t="shared" ref="AO22:AO41" si="6">O22</f>
        <v>0.25</v>
      </c>
      <c r="AP22" s="90"/>
      <c r="AQ22" s="137">
        <f t="shared" ref="AQ22:AQ41" si="7">AP22/AO22</f>
        <v>0</v>
      </c>
      <c r="AR22" s="90"/>
      <c r="AS22" s="90"/>
      <c r="AT22" s="87" t="str">
        <f t="shared" ref="AT22:AT41" si="8">H22</f>
        <v>Porcentaje de avance en las acciones a cargo de la Dirección de Derechos Humanos de los planes de acción de las políticas públicas poblacionales.</v>
      </c>
      <c r="AU22" s="87">
        <f t="shared" ref="AU22:AU41" si="9">P22</f>
        <v>0.25</v>
      </c>
      <c r="AV22" s="145"/>
      <c r="AW22" s="137">
        <f t="shared" ref="AW22:AW41" si="10">AV22/AU22</f>
        <v>0</v>
      </c>
      <c r="AX22" s="90"/>
      <c r="AY22" s="90"/>
      <c r="AZ22" s="86" t="str">
        <f t="shared" ref="AZ22:AZ41" si="11">H22</f>
        <v>Porcentaje de avance en las acciones a cargo de la Dirección de Derechos Humanos de los planes de acción de las políticas públicas poblacionales.</v>
      </c>
      <c r="BA22" s="87">
        <f t="shared" ref="BA22:BA41" si="12">Q22</f>
        <v>1</v>
      </c>
      <c r="BB22" s="89"/>
      <c r="BC22" s="140">
        <f t="shared" ref="BC22:BC41" si="13">BB22/BA22</f>
        <v>0</v>
      </c>
      <c r="BD22" s="146"/>
    </row>
    <row r="23" spans="1:56" s="172" customFormat="1" ht="150" customHeight="1" x14ac:dyDescent="0.2">
      <c r="A23" s="134"/>
      <c r="B23" s="309"/>
      <c r="C23" s="317"/>
      <c r="D23" s="320"/>
      <c r="E23" s="92" t="s">
        <v>129</v>
      </c>
      <c r="F23" s="89">
        <v>0.04</v>
      </c>
      <c r="G23" s="90" t="s">
        <v>64</v>
      </c>
      <c r="H23" s="181" t="s">
        <v>130</v>
      </c>
      <c r="I23" s="181" t="s">
        <v>131</v>
      </c>
      <c r="J23" s="91">
        <v>0</v>
      </c>
      <c r="K23" s="91" t="s">
        <v>110</v>
      </c>
      <c r="L23" s="122" t="s">
        <v>132</v>
      </c>
      <c r="M23" s="89">
        <v>0.25</v>
      </c>
      <c r="N23" s="89">
        <v>0.25</v>
      </c>
      <c r="O23" s="89">
        <v>0.25</v>
      </c>
      <c r="P23" s="89">
        <v>0.25</v>
      </c>
      <c r="Q23" s="157">
        <v>1</v>
      </c>
      <c r="R23" s="91" t="s">
        <v>69</v>
      </c>
      <c r="S23" s="122" t="s">
        <v>133</v>
      </c>
      <c r="T23" s="86" t="s">
        <v>113</v>
      </c>
      <c r="U23" s="122" t="s">
        <v>134</v>
      </c>
      <c r="V23" s="162" t="s">
        <v>73</v>
      </c>
      <c r="W23" s="182" t="s">
        <v>74</v>
      </c>
      <c r="X23" s="90"/>
      <c r="Y23" s="182">
        <v>1131</v>
      </c>
      <c r="Z23" s="183" t="s">
        <v>75</v>
      </c>
      <c r="AA23" s="115"/>
      <c r="AB23" s="86" t="str">
        <f t="shared" si="0"/>
        <v>Porcentaje de ejecución del Plan de trabajo para el diseño e implementación de la Estrategia de acompañamiento técnico y coordinación interinstitucional en Derechos Humanos para: Prostitución, mujer y género y nuevas masculinidades.</v>
      </c>
      <c r="AC23" s="84">
        <f t="shared" si="1"/>
        <v>0.25</v>
      </c>
      <c r="AD23" s="225">
        <v>0.25</v>
      </c>
      <c r="AE23" s="137">
        <f>+AD23/AC23</f>
        <v>1</v>
      </c>
      <c r="AF23" s="219" t="s">
        <v>135</v>
      </c>
      <c r="AG23" s="219" t="s">
        <v>136</v>
      </c>
      <c r="AH23" s="86" t="str">
        <f t="shared" si="2"/>
        <v>Porcentaje de ejecución del Plan de trabajo para el diseño e implementación de la Estrategia de acompañamiento técnico y coordinación interinstitucional en Derechos Humanos para: Prostitución, mujer y género y nuevas masculinidades.</v>
      </c>
      <c r="AI23" s="84">
        <f t="shared" si="3"/>
        <v>0.25</v>
      </c>
      <c r="AJ23" s="147">
        <v>0.25</v>
      </c>
      <c r="AK23" s="139">
        <f t="shared" si="4"/>
        <v>1</v>
      </c>
      <c r="AL23" s="93" t="s">
        <v>137</v>
      </c>
      <c r="AM23" s="93" t="s">
        <v>138</v>
      </c>
      <c r="AN23" s="86" t="str">
        <f t="shared" si="5"/>
        <v>Porcentaje de ejecución del Plan de trabajo para el diseño e implementación de la Estrategia de acompañamiento técnico y coordinación interinstitucional en Derechos Humanos para: Prostitución, mujer y género y nuevas masculinidades.</v>
      </c>
      <c r="AO23" s="87">
        <f t="shared" si="6"/>
        <v>0.25</v>
      </c>
      <c r="AP23" s="90"/>
      <c r="AQ23" s="137">
        <f t="shared" si="7"/>
        <v>0</v>
      </c>
      <c r="AR23" s="90"/>
      <c r="AS23" s="90"/>
      <c r="AT23" s="87" t="str">
        <f t="shared" si="8"/>
        <v>Porcentaje de ejecución del Plan de trabajo para el diseño e implementación de la Estrategia de acompañamiento técnico y coordinación interinstitucional en Derechos Humanos para: Prostitución, mujer y género y nuevas masculinidades.</v>
      </c>
      <c r="AU23" s="87">
        <f t="shared" si="9"/>
        <v>0.25</v>
      </c>
      <c r="AV23" s="145"/>
      <c r="AW23" s="137">
        <f t="shared" si="10"/>
        <v>0</v>
      </c>
      <c r="AX23" s="90"/>
      <c r="AY23" s="90"/>
      <c r="AZ23" s="86" t="str">
        <f t="shared" si="11"/>
        <v>Porcentaje de ejecución del Plan de trabajo para el diseño e implementación de la Estrategia de acompañamiento técnico y coordinación interinstitucional en Derechos Humanos para: Prostitución, mujer y género y nuevas masculinidades.</v>
      </c>
      <c r="BA23" s="87">
        <f t="shared" si="12"/>
        <v>1</v>
      </c>
      <c r="BB23" s="89"/>
      <c r="BC23" s="140">
        <f t="shared" si="13"/>
        <v>0</v>
      </c>
      <c r="BD23" s="146"/>
    </row>
    <row r="24" spans="1:56" ht="239.25" customHeight="1" thickBot="1" x14ac:dyDescent="0.25">
      <c r="A24" s="134"/>
      <c r="B24" s="309"/>
      <c r="C24" s="317"/>
      <c r="D24" s="320"/>
      <c r="E24" s="88" t="s">
        <v>139</v>
      </c>
      <c r="F24" s="89">
        <v>0.04</v>
      </c>
      <c r="G24" s="90" t="s">
        <v>64</v>
      </c>
      <c r="H24" s="97" t="s">
        <v>140</v>
      </c>
      <c r="I24" s="97" t="s">
        <v>141</v>
      </c>
      <c r="J24" s="91">
        <v>0</v>
      </c>
      <c r="K24" s="91" t="s">
        <v>110</v>
      </c>
      <c r="L24" s="91" t="s">
        <v>142</v>
      </c>
      <c r="M24" s="89">
        <v>0</v>
      </c>
      <c r="N24" s="94">
        <v>1</v>
      </c>
      <c r="O24" s="89">
        <v>0</v>
      </c>
      <c r="P24" s="89">
        <v>0</v>
      </c>
      <c r="Q24" s="91">
        <v>1</v>
      </c>
      <c r="R24" s="91" t="s">
        <v>143</v>
      </c>
      <c r="S24" s="91" t="s">
        <v>144</v>
      </c>
      <c r="T24" s="91" t="s">
        <v>145</v>
      </c>
      <c r="U24" s="91" t="s">
        <v>146</v>
      </c>
      <c r="V24" s="162" t="s">
        <v>73</v>
      </c>
      <c r="W24" s="142" t="s">
        <v>74</v>
      </c>
      <c r="X24" s="90"/>
      <c r="Y24" s="142">
        <v>1131</v>
      </c>
      <c r="Z24" s="143" t="s">
        <v>75</v>
      </c>
      <c r="AA24" s="115"/>
      <c r="AB24" s="86" t="str">
        <f t="shared" si="0"/>
        <v>Curso de formación en Derechos Humanos para funcionarios de la Policía Metropolitana, que contenga cuatro (4) módulos</v>
      </c>
      <c r="AC24" s="87">
        <f t="shared" si="1"/>
        <v>0</v>
      </c>
      <c r="AD24" s="225">
        <v>0</v>
      </c>
      <c r="AE24" s="137">
        <v>0</v>
      </c>
      <c r="AF24" s="219" t="s">
        <v>147</v>
      </c>
      <c r="AG24" s="219" t="s">
        <v>97</v>
      </c>
      <c r="AH24" s="149" t="str">
        <f t="shared" si="2"/>
        <v>Curso de formación en Derechos Humanos para funcionarios de la Policía Metropolitana, que contenga cuatro (4) módulos</v>
      </c>
      <c r="AI24" s="150">
        <f t="shared" si="3"/>
        <v>1</v>
      </c>
      <c r="AJ24" s="270">
        <v>1</v>
      </c>
      <c r="AK24" s="139">
        <f t="shared" si="4"/>
        <v>1</v>
      </c>
      <c r="AL24" s="93" t="s">
        <v>148</v>
      </c>
      <c r="AM24" s="264" t="s">
        <v>149</v>
      </c>
      <c r="AN24" s="86" t="str">
        <f t="shared" si="5"/>
        <v>Curso de formación en Derechos Humanos para funcionarios de la Policía Metropolitana, que contenga cuatro (4) módulos</v>
      </c>
      <c r="AO24" s="87">
        <f t="shared" si="6"/>
        <v>0</v>
      </c>
      <c r="AP24" s="90"/>
      <c r="AQ24" s="137" t="e">
        <f t="shared" si="7"/>
        <v>#DIV/0!</v>
      </c>
      <c r="AR24" s="90"/>
      <c r="AS24" s="90"/>
      <c r="AT24" s="87" t="str">
        <f t="shared" si="8"/>
        <v>Curso de formación en Derechos Humanos para funcionarios de la Policía Metropolitana, que contenga cuatro (4) módulos</v>
      </c>
      <c r="AU24" s="87">
        <f t="shared" si="9"/>
        <v>0</v>
      </c>
      <c r="AV24" s="145"/>
      <c r="AW24" s="137" t="e">
        <f t="shared" si="10"/>
        <v>#DIV/0!</v>
      </c>
      <c r="AX24" s="90"/>
      <c r="AY24" s="90"/>
      <c r="AZ24" s="86" t="str">
        <f t="shared" si="11"/>
        <v>Curso de formación en Derechos Humanos para funcionarios de la Policía Metropolitana, que contenga cuatro (4) módulos</v>
      </c>
      <c r="BA24" s="87">
        <f t="shared" si="12"/>
        <v>1</v>
      </c>
      <c r="BB24" s="89"/>
      <c r="BC24" s="140">
        <f t="shared" si="13"/>
        <v>0</v>
      </c>
      <c r="BD24" s="146"/>
    </row>
    <row r="25" spans="1:56" s="172" customFormat="1" ht="140.25" customHeight="1" thickBot="1" x14ac:dyDescent="0.25">
      <c r="A25" s="134"/>
      <c r="B25" s="309"/>
      <c r="C25" s="317"/>
      <c r="D25" s="320"/>
      <c r="E25" s="188" t="s">
        <v>150</v>
      </c>
      <c r="F25" s="96">
        <v>0.05</v>
      </c>
      <c r="G25" s="90" t="s">
        <v>64</v>
      </c>
      <c r="H25" s="93" t="s">
        <v>151</v>
      </c>
      <c r="I25" s="89" t="s">
        <v>152</v>
      </c>
      <c r="J25" s="120" t="s">
        <v>153</v>
      </c>
      <c r="K25" s="97" t="s">
        <v>110</v>
      </c>
      <c r="L25" s="120" t="s">
        <v>154</v>
      </c>
      <c r="M25" s="91">
        <v>0</v>
      </c>
      <c r="N25" s="91">
        <v>1</v>
      </c>
      <c r="O25" s="91">
        <v>0</v>
      </c>
      <c r="P25" s="94">
        <v>1</v>
      </c>
      <c r="Q25" s="94">
        <v>2</v>
      </c>
      <c r="R25" s="94" t="s">
        <v>155</v>
      </c>
      <c r="S25" s="120" t="s">
        <v>156</v>
      </c>
      <c r="T25" s="91" t="s">
        <v>157</v>
      </c>
      <c r="U25" s="120" t="s">
        <v>158</v>
      </c>
      <c r="V25" s="162" t="s">
        <v>73</v>
      </c>
      <c r="W25" s="182" t="s">
        <v>74</v>
      </c>
      <c r="X25" s="182"/>
      <c r="Y25" s="182">
        <v>1131</v>
      </c>
      <c r="Z25" s="183" t="s">
        <v>75</v>
      </c>
      <c r="AA25" s="90"/>
      <c r="AB25" s="86" t="str">
        <f>H25</f>
        <v xml:space="preserve">Informes de seguimiento sobre la implementación de los PIAA por parte de los sectores Distritales </v>
      </c>
      <c r="AC25" s="87">
        <f t="shared" si="1"/>
        <v>0</v>
      </c>
      <c r="AD25" s="238">
        <v>0</v>
      </c>
      <c r="AE25" s="137">
        <v>0</v>
      </c>
      <c r="AF25" s="229" t="s">
        <v>159</v>
      </c>
      <c r="AG25" s="229" t="s">
        <v>97</v>
      </c>
      <c r="AH25" s="86" t="str">
        <f t="shared" si="2"/>
        <v xml:space="preserve">Informes de seguimiento sobre la implementación de los PIAA por parte de los sectores Distritales </v>
      </c>
      <c r="AI25" s="150">
        <f t="shared" si="3"/>
        <v>1</v>
      </c>
      <c r="AJ25" s="94">
        <v>1</v>
      </c>
      <c r="AK25" s="139">
        <f t="shared" si="4"/>
        <v>1</v>
      </c>
      <c r="AL25" s="259" t="s">
        <v>160</v>
      </c>
      <c r="AM25" s="244" t="s">
        <v>161</v>
      </c>
      <c r="AN25" s="86" t="str">
        <f t="shared" si="5"/>
        <v xml:space="preserve">Informes de seguimiento sobre la implementación de los PIAA por parte de los sectores Distritales </v>
      </c>
      <c r="AO25" s="87">
        <f t="shared" si="6"/>
        <v>0</v>
      </c>
      <c r="AP25" s="147"/>
      <c r="AQ25" s="137" t="e">
        <f t="shared" si="7"/>
        <v>#DIV/0!</v>
      </c>
      <c r="AR25" s="144"/>
      <c r="AS25" s="144"/>
      <c r="AT25" s="87" t="str">
        <f t="shared" si="8"/>
        <v xml:space="preserve">Informes de seguimiento sobre la implementación de los PIAA por parte de los sectores Distritales </v>
      </c>
      <c r="AU25" s="149">
        <f t="shared" si="9"/>
        <v>1</v>
      </c>
      <c r="AV25" s="147"/>
      <c r="AW25" s="137">
        <f t="shared" si="10"/>
        <v>0</v>
      </c>
      <c r="AX25" s="144"/>
      <c r="AY25" s="90"/>
      <c r="AZ25" s="86" t="str">
        <f t="shared" si="11"/>
        <v xml:space="preserve">Informes de seguimiento sobre la implementación de los PIAA por parte de los sectores Distritales </v>
      </c>
      <c r="BA25" s="149">
        <f t="shared" si="12"/>
        <v>2</v>
      </c>
      <c r="BB25" s="89"/>
      <c r="BC25" s="140">
        <f t="shared" si="13"/>
        <v>0</v>
      </c>
      <c r="BD25" s="148"/>
    </row>
    <row r="26" spans="1:56" s="172" customFormat="1" ht="150" customHeight="1" thickBot="1" x14ac:dyDescent="0.25">
      <c r="A26" s="134"/>
      <c r="B26" s="309"/>
      <c r="C26" s="317"/>
      <c r="D26" s="320"/>
      <c r="E26" s="184" t="s">
        <v>162</v>
      </c>
      <c r="F26" s="96">
        <v>0.04</v>
      </c>
      <c r="G26" s="90" t="s">
        <v>64</v>
      </c>
      <c r="H26" s="120" t="s">
        <v>163</v>
      </c>
      <c r="I26" s="89" t="s">
        <v>164</v>
      </c>
      <c r="J26" s="120" t="s">
        <v>165</v>
      </c>
      <c r="K26" s="97" t="s">
        <v>110</v>
      </c>
      <c r="L26" s="97" t="s">
        <v>166</v>
      </c>
      <c r="M26" s="91">
        <v>250</v>
      </c>
      <c r="N26" s="91">
        <v>500</v>
      </c>
      <c r="O26" s="91">
        <v>500</v>
      </c>
      <c r="P26" s="94">
        <v>250</v>
      </c>
      <c r="Q26" s="94">
        <v>1500</v>
      </c>
      <c r="R26" s="89" t="s">
        <v>155</v>
      </c>
      <c r="S26" s="120" t="s">
        <v>167</v>
      </c>
      <c r="T26" s="91" t="s">
        <v>157</v>
      </c>
      <c r="U26" s="120" t="s">
        <v>168</v>
      </c>
      <c r="V26" s="162" t="s">
        <v>73</v>
      </c>
      <c r="W26" s="182" t="s">
        <v>74</v>
      </c>
      <c r="X26" s="182"/>
      <c r="Y26" s="182">
        <v>1131</v>
      </c>
      <c r="Z26" s="182" t="s">
        <v>75</v>
      </c>
      <c r="AA26" s="90"/>
      <c r="AB26" s="86" t="str">
        <f t="shared" si="0"/>
        <v xml:space="preserve">Personas Sensibilizadas o formadas en el módulo étnico  </v>
      </c>
      <c r="AC26" s="149">
        <f t="shared" si="1"/>
        <v>250</v>
      </c>
      <c r="AD26" s="240">
        <v>465</v>
      </c>
      <c r="AE26" s="137">
        <f>+AD26/AC26</f>
        <v>1.86</v>
      </c>
      <c r="AF26" s="233" t="s">
        <v>169</v>
      </c>
      <c r="AG26" s="241" t="s">
        <v>170</v>
      </c>
      <c r="AH26" s="86" t="str">
        <f t="shared" si="2"/>
        <v xml:space="preserve">Personas Sensibilizadas o formadas en el módulo étnico  </v>
      </c>
      <c r="AI26" s="150">
        <f t="shared" si="3"/>
        <v>500</v>
      </c>
      <c r="AJ26" s="94">
        <v>1496</v>
      </c>
      <c r="AK26" s="139">
        <v>1</v>
      </c>
      <c r="AL26" s="245" t="s">
        <v>171</v>
      </c>
      <c r="AM26" s="244" t="s">
        <v>172</v>
      </c>
      <c r="AN26" s="86" t="str">
        <f t="shared" si="5"/>
        <v xml:space="preserve">Personas Sensibilizadas o formadas en el módulo étnico  </v>
      </c>
      <c r="AO26" s="149">
        <f t="shared" si="6"/>
        <v>500</v>
      </c>
      <c r="AP26" s="90"/>
      <c r="AQ26" s="137">
        <f t="shared" si="7"/>
        <v>0</v>
      </c>
      <c r="AR26" s="90"/>
      <c r="AS26" s="90"/>
      <c r="AT26" s="87" t="str">
        <f t="shared" si="8"/>
        <v xml:space="preserve">Personas Sensibilizadas o formadas en el módulo étnico  </v>
      </c>
      <c r="AU26" s="149">
        <f t="shared" si="9"/>
        <v>250</v>
      </c>
      <c r="AV26" s="147"/>
      <c r="AW26" s="137">
        <f t="shared" si="10"/>
        <v>0</v>
      </c>
      <c r="AX26" s="144"/>
      <c r="AY26" s="90"/>
      <c r="AZ26" s="86" t="str">
        <f t="shared" si="11"/>
        <v xml:space="preserve">Personas Sensibilizadas o formadas en el módulo étnico  </v>
      </c>
      <c r="BA26" s="149">
        <f t="shared" si="12"/>
        <v>1500</v>
      </c>
      <c r="BB26" s="89"/>
      <c r="BC26" s="140">
        <f t="shared" si="13"/>
        <v>0</v>
      </c>
      <c r="BD26" s="148"/>
    </row>
    <row r="27" spans="1:56" ht="140.25" customHeight="1" thickBot="1" x14ac:dyDescent="0.25">
      <c r="A27" s="134"/>
      <c r="B27" s="309"/>
      <c r="C27" s="317"/>
      <c r="D27" s="320"/>
      <c r="E27" s="88" t="s">
        <v>173</v>
      </c>
      <c r="F27" s="89">
        <v>0.04</v>
      </c>
      <c r="G27" s="90" t="s">
        <v>64</v>
      </c>
      <c r="H27" s="97" t="s">
        <v>174</v>
      </c>
      <c r="I27" s="97" t="s">
        <v>175</v>
      </c>
      <c r="J27" s="91">
        <v>0</v>
      </c>
      <c r="K27" s="91" t="s">
        <v>110</v>
      </c>
      <c r="L27" s="91" t="s">
        <v>176</v>
      </c>
      <c r="M27" s="89">
        <v>0</v>
      </c>
      <c r="N27" s="94">
        <v>1</v>
      </c>
      <c r="O27" s="89">
        <v>0</v>
      </c>
      <c r="P27" s="89">
        <v>0</v>
      </c>
      <c r="Q27" s="91">
        <v>1</v>
      </c>
      <c r="R27" s="91" t="s">
        <v>143</v>
      </c>
      <c r="S27" s="97" t="s">
        <v>175</v>
      </c>
      <c r="T27" s="91" t="s">
        <v>157</v>
      </c>
      <c r="U27" s="91" t="s">
        <v>177</v>
      </c>
      <c r="V27" s="162" t="s">
        <v>73</v>
      </c>
      <c r="W27" s="142" t="s">
        <v>74</v>
      </c>
      <c r="X27" s="90"/>
      <c r="Y27" s="142">
        <v>1131</v>
      </c>
      <c r="Z27" s="143" t="s">
        <v>75</v>
      </c>
      <c r="AA27" s="115"/>
      <c r="AB27" s="86" t="str">
        <f>H27</f>
        <v>Módulo de formación en Derechos Humanos para funcionarios de la Policía Metropolitana, con enfoque étnico</v>
      </c>
      <c r="AC27" s="87">
        <f>M27</f>
        <v>0</v>
      </c>
      <c r="AD27" s="238">
        <v>0</v>
      </c>
      <c r="AE27" s="137">
        <v>0</v>
      </c>
      <c r="AF27" s="234" t="s">
        <v>159</v>
      </c>
      <c r="AG27" s="234" t="s">
        <v>159</v>
      </c>
      <c r="AH27" s="86" t="str">
        <f>H27</f>
        <v>Módulo de formación en Derechos Humanos para funcionarios de la Policía Metropolitana, con enfoque étnico</v>
      </c>
      <c r="AI27" s="150">
        <f>N27</f>
        <v>1</v>
      </c>
      <c r="AJ27" s="270">
        <v>1</v>
      </c>
      <c r="AK27" s="139">
        <v>1</v>
      </c>
      <c r="AL27" s="246" t="s">
        <v>178</v>
      </c>
      <c r="AM27" s="243" t="s">
        <v>179</v>
      </c>
      <c r="AN27" s="86" t="str">
        <f>H27</f>
        <v>Módulo de formación en Derechos Humanos para funcionarios de la Policía Metropolitana, con enfoque étnico</v>
      </c>
      <c r="AO27" s="87">
        <f>O27</f>
        <v>0</v>
      </c>
      <c r="AP27" s="90"/>
      <c r="AQ27" s="137" t="e">
        <f>AP27/AO27</f>
        <v>#DIV/0!</v>
      </c>
      <c r="AR27" s="90"/>
      <c r="AS27" s="90"/>
      <c r="AT27" s="87" t="str">
        <f>H27</f>
        <v>Módulo de formación en Derechos Humanos para funcionarios de la Policía Metropolitana, con enfoque étnico</v>
      </c>
      <c r="AU27" s="87">
        <f>P27</f>
        <v>0</v>
      </c>
      <c r="AV27" s="145"/>
      <c r="AW27" s="137" t="e">
        <f>AV27/AU27</f>
        <v>#DIV/0!</v>
      </c>
      <c r="AX27" s="90"/>
      <c r="AY27" s="90"/>
      <c r="AZ27" s="86" t="str">
        <f>H27</f>
        <v>Módulo de formación en Derechos Humanos para funcionarios de la Policía Metropolitana, con enfoque étnico</v>
      </c>
      <c r="BA27" s="87">
        <f>Q27</f>
        <v>1</v>
      </c>
      <c r="BB27" s="89"/>
      <c r="BC27" s="140">
        <f>BB27/BA27</f>
        <v>0</v>
      </c>
      <c r="BD27" s="146"/>
    </row>
    <row r="28" spans="1:56" s="172" customFormat="1" ht="148.5" customHeight="1" x14ac:dyDescent="0.2">
      <c r="A28" s="134"/>
      <c r="B28" s="309"/>
      <c r="C28" s="317"/>
      <c r="D28" s="320"/>
      <c r="E28" s="184" t="s">
        <v>180</v>
      </c>
      <c r="F28" s="96">
        <v>0.04</v>
      </c>
      <c r="G28" s="90" t="s">
        <v>64</v>
      </c>
      <c r="H28" s="189" t="s">
        <v>181</v>
      </c>
      <c r="I28" s="89" t="s">
        <v>182</v>
      </c>
      <c r="J28" s="121">
        <v>0</v>
      </c>
      <c r="K28" s="97" t="s">
        <v>110</v>
      </c>
      <c r="L28" s="97" t="s">
        <v>183</v>
      </c>
      <c r="M28" s="157">
        <v>0.3</v>
      </c>
      <c r="N28" s="157">
        <v>0.3</v>
      </c>
      <c r="O28" s="157">
        <v>0.3</v>
      </c>
      <c r="P28" s="89">
        <v>0.1</v>
      </c>
      <c r="Q28" s="94" t="s">
        <v>184</v>
      </c>
      <c r="R28" s="94" t="s">
        <v>155</v>
      </c>
      <c r="S28" s="120" t="s">
        <v>185</v>
      </c>
      <c r="T28" s="91" t="s">
        <v>157</v>
      </c>
      <c r="U28" s="120" t="s">
        <v>186</v>
      </c>
      <c r="V28" s="162" t="s">
        <v>73</v>
      </c>
      <c r="W28" s="182" t="s">
        <v>74</v>
      </c>
      <c r="X28" s="182"/>
      <c r="Y28" s="182">
        <v>1131</v>
      </c>
      <c r="Z28" s="182" t="s">
        <v>75</v>
      </c>
      <c r="AA28" s="90"/>
      <c r="AB28" s="86" t="str">
        <f t="shared" si="0"/>
        <v xml:space="preserve">
Porcentaje de implementación del plan de trabajo para la campaña contra la discriminación por razón de raza o pertenencia étnica. </v>
      </c>
      <c r="AC28" s="87">
        <f t="shared" si="1"/>
        <v>0.3</v>
      </c>
      <c r="AD28" s="239">
        <v>0.3</v>
      </c>
      <c r="AE28" s="137">
        <f>AD28/AC28</f>
        <v>1</v>
      </c>
      <c r="AF28" s="235" t="s">
        <v>187</v>
      </c>
      <c r="AG28" s="235" t="s">
        <v>188</v>
      </c>
      <c r="AH28" s="86" t="str">
        <f t="shared" si="2"/>
        <v xml:space="preserve">
Porcentaje de implementación del plan de trabajo para la campaña contra la discriminación por razón de raza o pertenencia étnica. </v>
      </c>
      <c r="AI28" s="84">
        <f t="shared" si="3"/>
        <v>0.3</v>
      </c>
      <c r="AJ28" s="147">
        <v>0.3</v>
      </c>
      <c r="AK28" s="139">
        <f t="shared" si="4"/>
        <v>1</v>
      </c>
      <c r="AL28" s="260" t="s">
        <v>189</v>
      </c>
      <c r="AM28" s="245" t="s">
        <v>190</v>
      </c>
      <c r="AN28" s="86" t="str">
        <f t="shared" si="5"/>
        <v xml:space="preserve">
Porcentaje de implementación del plan de trabajo para la campaña contra la discriminación por razón de raza o pertenencia étnica. </v>
      </c>
      <c r="AO28" s="87">
        <f t="shared" si="6"/>
        <v>0.3</v>
      </c>
      <c r="AP28" s="152"/>
      <c r="AQ28" s="137">
        <f t="shared" si="7"/>
        <v>0</v>
      </c>
      <c r="AR28" s="90"/>
      <c r="AS28" s="90"/>
      <c r="AT28" s="87" t="str">
        <f t="shared" si="8"/>
        <v xml:space="preserve">
Porcentaje de implementación del plan de trabajo para la campaña contra la discriminación por razón de raza o pertenencia étnica. </v>
      </c>
      <c r="AU28" s="87">
        <f t="shared" si="9"/>
        <v>0.1</v>
      </c>
      <c r="AV28" s="152"/>
      <c r="AW28" s="137">
        <f t="shared" si="10"/>
        <v>0</v>
      </c>
      <c r="AX28" s="90"/>
      <c r="AY28" s="90"/>
      <c r="AZ28" s="86" t="str">
        <f t="shared" si="11"/>
        <v xml:space="preserve">
Porcentaje de implementación del plan de trabajo para la campaña contra la discriminación por razón de raza o pertenencia étnica. </v>
      </c>
      <c r="BA28" s="87" t="str">
        <f t="shared" si="12"/>
        <v>1
100%</v>
      </c>
      <c r="BB28" s="89"/>
      <c r="BC28" s="140" t="e">
        <f t="shared" si="13"/>
        <v>#VALUE!</v>
      </c>
      <c r="BD28" s="151"/>
    </row>
    <row r="29" spans="1:56" s="172" customFormat="1" ht="280.5" customHeight="1" thickBot="1" x14ac:dyDescent="0.25">
      <c r="A29" s="134"/>
      <c r="B29" s="309"/>
      <c r="C29" s="317"/>
      <c r="D29" s="320"/>
      <c r="E29" s="185" t="s">
        <v>191</v>
      </c>
      <c r="F29" s="96">
        <v>0.06</v>
      </c>
      <c r="G29" s="98" t="s">
        <v>64</v>
      </c>
      <c r="H29" s="120" t="s">
        <v>192</v>
      </c>
      <c r="I29" s="122" t="s">
        <v>193</v>
      </c>
      <c r="J29" s="120" t="s">
        <v>194</v>
      </c>
      <c r="K29" s="95" t="s">
        <v>67</v>
      </c>
      <c r="L29" s="186" t="s">
        <v>195</v>
      </c>
      <c r="M29" s="123">
        <v>1</v>
      </c>
      <c r="N29" s="123">
        <v>1</v>
      </c>
      <c r="O29" s="123">
        <v>1</v>
      </c>
      <c r="P29" s="123">
        <v>1</v>
      </c>
      <c r="Q29" s="96">
        <v>1</v>
      </c>
      <c r="R29" s="96" t="s">
        <v>155</v>
      </c>
      <c r="S29" s="120" t="s">
        <v>196</v>
      </c>
      <c r="T29" s="91" t="s">
        <v>157</v>
      </c>
      <c r="U29" s="120" t="s">
        <v>197</v>
      </c>
      <c r="V29" s="162" t="s">
        <v>73</v>
      </c>
      <c r="W29" s="182" t="s">
        <v>74</v>
      </c>
      <c r="X29" s="182"/>
      <c r="Y29" s="182">
        <v>1131</v>
      </c>
      <c r="Z29" s="182" t="s">
        <v>75</v>
      </c>
      <c r="AA29" s="90"/>
      <c r="AB29" s="86" t="str">
        <f t="shared" si="0"/>
        <v>Porcentaje de las personas atendidas que acudieron a los espacios de atención diferenciada</v>
      </c>
      <c r="AC29" s="87">
        <v>0.3</v>
      </c>
      <c r="AD29" s="239">
        <v>0.3</v>
      </c>
      <c r="AE29" s="137">
        <f>AD29/AC29</f>
        <v>1</v>
      </c>
      <c r="AF29" s="236" t="s">
        <v>198</v>
      </c>
      <c r="AG29" s="237" t="s">
        <v>199</v>
      </c>
      <c r="AH29" s="86" t="str">
        <f t="shared" si="2"/>
        <v>Porcentaje de las personas atendidas que acudieron a los espacios de atención diferenciada</v>
      </c>
      <c r="AI29" s="84">
        <f t="shared" si="3"/>
        <v>1</v>
      </c>
      <c r="AJ29" s="147">
        <v>1</v>
      </c>
      <c r="AK29" s="249">
        <f t="shared" si="4"/>
        <v>1</v>
      </c>
      <c r="AL29" s="250" t="s">
        <v>200</v>
      </c>
      <c r="AM29" s="261" t="s">
        <v>201</v>
      </c>
      <c r="AN29" s="86" t="str">
        <f t="shared" si="5"/>
        <v>Porcentaje de las personas atendidas que acudieron a los espacios de atención diferenciada</v>
      </c>
      <c r="AO29" s="87">
        <f t="shared" si="6"/>
        <v>1</v>
      </c>
      <c r="AP29" s="152"/>
      <c r="AQ29" s="137">
        <f t="shared" si="7"/>
        <v>0</v>
      </c>
      <c r="AR29" s="90"/>
      <c r="AS29" s="90"/>
      <c r="AT29" s="87" t="str">
        <f t="shared" si="8"/>
        <v>Porcentaje de las personas atendidas que acudieron a los espacios de atención diferenciada</v>
      </c>
      <c r="AU29" s="87">
        <f t="shared" si="9"/>
        <v>1</v>
      </c>
      <c r="AV29" s="152"/>
      <c r="AW29" s="137">
        <f t="shared" si="10"/>
        <v>0</v>
      </c>
      <c r="AX29" s="90"/>
      <c r="AY29" s="90"/>
      <c r="AZ29" s="86" t="str">
        <f t="shared" si="11"/>
        <v>Porcentaje de las personas atendidas que acudieron a los espacios de atención diferenciada</v>
      </c>
      <c r="BA29" s="87">
        <f t="shared" si="12"/>
        <v>1</v>
      </c>
      <c r="BB29" s="89"/>
      <c r="BC29" s="140">
        <f t="shared" si="13"/>
        <v>0</v>
      </c>
      <c r="BD29" s="151"/>
    </row>
    <row r="30" spans="1:56" s="172" customFormat="1" ht="163.5" customHeight="1" thickBot="1" x14ac:dyDescent="0.25">
      <c r="A30" s="134"/>
      <c r="B30" s="309"/>
      <c r="C30" s="317"/>
      <c r="D30" s="320"/>
      <c r="E30" s="88" t="s">
        <v>202</v>
      </c>
      <c r="F30" s="89">
        <v>0.06</v>
      </c>
      <c r="G30" s="90" t="s">
        <v>64</v>
      </c>
      <c r="H30" s="91" t="s">
        <v>203</v>
      </c>
      <c r="I30" s="181" t="s">
        <v>204</v>
      </c>
      <c r="J30" s="91">
        <v>0</v>
      </c>
      <c r="K30" s="91" t="s">
        <v>110</v>
      </c>
      <c r="L30" s="91" t="s">
        <v>205</v>
      </c>
      <c r="M30" s="94">
        <v>0</v>
      </c>
      <c r="N30" s="94">
        <v>0</v>
      </c>
      <c r="O30" s="94">
        <v>0</v>
      </c>
      <c r="P30" s="94">
        <v>1</v>
      </c>
      <c r="Q30" s="90">
        <v>1</v>
      </c>
      <c r="R30" s="90" t="s">
        <v>69</v>
      </c>
      <c r="S30" s="91" t="s">
        <v>206</v>
      </c>
      <c r="T30" s="91" t="s">
        <v>207</v>
      </c>
      <c r="U30" s="91" t="s">
        <v>208</v>
      </c>
      <c r="V30" s="162" t="s">
        <v>73</v>
      </c>
      <c r="W30" s="182" t="s">
        <v>74</v>
      </c>
      <c r="X30" s="182"/>
      <c r="Y30" s="182">
        <v>1131</v>
      </c>
      <c r="Z30" s="182" t="s">
        <v>75</v>
      </c>
      <c r="AA30" s="99"/>
      <c r="AB30" s="86" t="str">
        <f>H30</f>
        <v>Plan de acción formulado y  enviado a aprobación del conpes</v>
      </c>
      <c r="AC30" s="87">
        <f t="shared" si="1"/>
        <v>0</v>
      </c>
      <c r="AD30" s="226">
        <v>0</v>
      </c>
      <c r="AE30" s="137">
        <v>0</v>
      </c>
      <c r="AF30" s="229" t="s">
        <v>209</v>
      </c>
      <c r="AG30" s="229" t="s">
        <v>210</v>
      </c>
      <c r="AH30" s="86" t="str">
        <f t="shared" si="2"/>
        <v>Plan de acción formulado y  enviado a aprobación del conpes</v>
      </c>
      <c r="AI30" s="84">
        <f t="shared" si="3"/>
        <v>0</v>
      </c>
      <c r="AJ30" s="147"/>
      <c r="AK30" s="252" t="s">
        <v>353</v>
      </c>
      <c r="AL30" s="262" t="s">
        <v>98</v>
      </c>
      <c r="AM30" s="248"/>
      <c r="AN30" s="86" t="str">
        <f t="shared" si="5"/>
        <v>Plan de acción formulado y  enviado a aprobación del conpes</v>
      </c>
      <c r="AO30" s="87">
        <f t="shared" si="6"/>
        <v>0</v>
      </c>
      <c r="AP30" s="152"/>
      <c r="AQ30" s="137" t="e">
        <f t="shared" si="7"/>
        <v>#DIV/0!</v>
      </c>
      <c r="AR30" s="90"/>
      <c r="AS30" s="90"/>
      <c r="AT30" s="87" t="str">
        <f t="shared" si="8"/>
        <v>Plan de acción formulado y  enviado a aprobación del conpes</v>
      </c>
      <c r="AU30" s="87">
        <f t="shared" si="9"/>
        <v>1</v>
      </c>
      <c r="AV30" s="152"/>
      <c r="AW30" s="137">
        <f t="shared" si="10"/>
        <v>0</v>
      </c>
      <c r="AX30" s="90"/>
      <c r="AY30" s="90"/>
      <c r="AZ30" s="86" t="str">
        <f t="shared" si="11"/>
        <v>Plan de acción formulado y  enviado a aprobación del conpes</v>
      </c>
      <c r="BA30" s="87">
        <f t="shared" si="12"/>
        <v>1</v>
      </c>
      <c r="BB30" s="89"/>
      <c r="BC30" s="140">
        <f t="shared" si="13"/>
        <v>0</v>
      </c>
      <c r="BD30" s="151"/>
    </row>
    <row r="31" spans="1:56" s="172" customFormat="1" ht="163.5" customHeight="1" thickBot="1" x14ac:dyDescent="0.3">
      <c r="A31" s="153"/>
      <c r="B31" s="309"/>
      <c r="C31" s="317"/>
      <c r="D31" s="320"/>
      <c r="E31" s="88" t="s">
        <v>211</v>
      </c>
      <c r="F31" s="89">
        <v>0.04</v>
      </c>
      <c r="G31" s="90" t="s">
        <v>64</v>
      </c>
      <c r="H31" s="91" t="s">
        <v>212</v>
      </c>
      <c r="I31" s="97" t="s">
        <v>213</v>
      </c>
      <c r="J31" s="91">
        <v>0</v>
      </c>
      <c r="K31" s="91" t="s">
        <v>110</v>
      </c>
      <c r="L31" s="91" t="s">
        <v>214</v>
      </c>
      <c r="M31" s="94">
        <v>0</v>
      </c>
      <c r="N31" s="94">
        <v>0</v>
      </c>
      <c r="O31" s="94">
        <v>1</v>
      </c>
      <c r="P31" s="94">
        <v>0</v>
      </c>
      <c r="Q31" s="90">
        <v>1</v>
      </c>
      <c r="R31" s="90" t="s">
        <v>69</v>
      </c>
      <c r="S31" s="91" t="s">
        <v>215</v>
      </c>
      <c r="T31" s="91" t="s">
        <v>207</v>
      </c>
      <c r="U31" s="91" t="s">
        <v>215</v>
      </c>
      <c r="V31" s="162" t="s">
        <v>73</v>
      </c>
      <c r="W31" s="182" t="s">
        <v>74</v>
      </c>
      <c r="X31" s="182"/>
      <c r="Y31" s="182">
        <v>1131</v>
      </c>
      <c r="Z31" s="182" t="s">
        <v>75</v>
      </c>
      <c r="AA31" s="99"/>
      <c r="AB31" s="86" t="s">
        <v>215</v>
      </c>
      <c r="AC31" s="87"/>
      <c r="AD31" s="226">
        <v>0</v>
      </c>
      <c r="AE31" s="137">
        <v>0</v>
      </c>
      <c r="AF31" s="229" t="s">
        <v>216</v>
      </c>
      <c r="AG31" s="229" t="s">
        <v>97</v>
      </c>
      <c r="AH31" s="86"/>
      <c r="AI31" s="84"/>
      <c r="AJ31" s="147"/>
      <c r="AK31" s="252" t="s">
        <v>353</v>
      </c>
      <c r="AL31" s="262" t="s">
        <v>98</v>
      </c>
      <c r="AM31" s="247"/>
      <c r="AN31" s="86"/>
      <c r="AO31" s="87"/>
      <c r="AP31" s="152"/>
      <c r="AQ31" s="137"/>
      <c r="AR31" s="90"/>
      <c r="AS31" s="90"/>
      <c r="AT31" s="87"/>
      <c r="AU31" s="87"/>
      <c r="AV31" s="152"/>
      <c r="AW31" s="137"/>
      <c r="AX31" s="90"/>
      <c r="AY31" s="90"/>
      <c r="AZ31" s="86"/>
      <c r="BA31" s="87"/>
      <c r="BB31" s="89"/>
      <c r="BC31" s="140"/>
      <c r="BD31" s="151"/>
    </row>
    <row r="32" spans="1:56" s="172" customFormat="1" ht="163.5" customHeight="1" thickBot="1" x14ac:dyDescent="0.25">
      <c r="A32" s="153"/>
      <c r="B32" s="309"/>
      <c r="C32" s="317"/>
      <c r="D32" s="320"/>
      <c r="E32" s="88" t="s">
        <v>217</v>
      </c>
      <c r="F32" s="89">
        <v>0.04</v>
      </c>
      <c r="G32" s="90" t="s">
        <v>64</v>
      </c>
      <c r="H32" s="97" t="s">
        <v>218</v>
      </c>
      <c r="I32" s="97" t="s">
        <v>219</v>
      </c>
      <c r="J32" s="91">
        <v>0</v>
      </c>
      <c r="K32" s="91" t="s">
        <v>110</v>
      </c>
      <c r="L32" s="91" t="s">
        <v>220</v>
      </c>
      <c r="M32" s="94">
        <v>0</v>
      </c>
      <c r="N32" s="94">
        <v>1</v>
      </c>
      <c r="O32" s="94">
        <v>1</v>
      </c>
      <c r="P32" s="94">
        <v>1</v>
      </c>
      <c r="Q32" s="94">
        <v>3</v>
      </c>
      <c r="R32" s="90" t="s">
        <v>69</v>
      </c>
      <c r="S32" s="91" t="s">
        <v>221</v>
      </c>
      <c r="T32" s="91" t="s">
        <v>207</v>
      </c>
      <c r="U32" s="91" t="s">
        <v>222</v>
      </c>
      <c r="V32" s="162" t="s">
        <v>73</v>
      </c>
      <c r="W32" s="90"/>
      <c r="X32" s="90"/>
      <c r="Y32" s="90"/>
      <c r="Z32" s="93"/>
      <c r="AA32" s="99"/>
      <c r="AB32" s="86" t="str">
        <f t="shared" si="0"/>
        <v>Sesiones del Comité Distrital de Libertad Religiosa realizadas</v>
      </c>
      <c r="AC32" s="87">
        <f t="shared" si="1"/>
        <v>0</v>
      </c>
      <c r="AD32" s="226">
        <v>0</v>
      </c>
      <c r="AE32" s="137">
        <v>0</v>
      </c>
      <c r="AF32" s="229" t="s">
        <v>223</v>
      </c>
      <c r="AG32" s="229" t="s">
        <v>224</v>
      </c>
      <c r="AH32" s="86" t="str">
        <f t="shared" si="2"/>
        <v>Sesiones del Comité Distrital de Libertad Religiosa realizadas</v>
      </c>
      <c r="AI32" s="84">
        <f t="shared" si="3"/>
        <v>1</v>
      </c>
      <c r="AJ32" s="147">
        <v>1</v>
      </c>
      <c r="AK32" s="251">
        <f t="shared" si="4"/>
        <v>1</v>
      </c>
      <c r="AL32" s="263" t="s">
        <v>225</v>
      </c>
      <c r="AM32" s="263" t="s">
        <v>226</v>
      </c>
      <c r="AN32" s="86" t="str">
        <f t="shared" si="5"/>
        <v>Sesiones del Comité Distrital de Libertad Religiosa realizadas</v>
      </c>
      <c r="AO32" s="87">
        <f t="shared" si="6"/>
        <v>1</v>
      </c>
      <c r="AP32" s="152"/>
      <c r="AQ32" s="137">
        <f t="shared" si="7"/>
        <v>0</v>
      </c>
      <c r="AR32" s="90"/>
      <c r="AS32" s="90"/>
      <c r="AT32" s="87" t="str">
        <f t="shared" si="8"/>
        <v>Sesiones del Comité Distrital de Libertad Religiosa realizadas</v>
      </c>
      <c r="AU32" s="87">
        <f t="shared" si="9"/>
        <v>1</v>
      </c>
      <c r="AV32" s="152"/>
      <c r="AW32" s="137">
        <f t="shared" si="10"/>
        <v>0</v>
      </c>
      <c r="AX32" s="90"/>
      <c r="AY32" s="90"/>
      <c r="AZ32" s="86" t="str">
        <f t="shared" si="11"/>
        <v>Sesiones del Comité Distrital de Libertad Religiosa realizadas</v>
      </c>
      <c r="BA32" s="87">
        <f t="shared" si="12"/>
        <v>3</v>
      </c>
      <c r="BB32" s="89"/>
      <c r="BC32" s="140">
        <f t="shared" si="13"/>
        <v>0</v>
      </c>
      <c r="BD32" s="151"/>
    </row>
    <row r="33" spans="1:56" s="172" customFormat="1" ht="254.25" customHeight="1" thickBot="1" x14ac:dyDescent="0.25">
      <c r="A33" s="153"/>
      <c r="B33" s="310"/>
      <c r="C33" s="318"/>
      <c r="D33" s="321"/>
      <c r="E33" s="124" t="s">
        <v>227</v>
      </c>
      <c r="F33" s="125">
        <v>0.06</v>
      </c>
      <c r="G33" s="126" t="s">
        <v>64</v>
      </c>
      <c r="H33" s="127" t="s">
        <v>228</v>
      </c>
      <c r="I33" s="127" t="s">
        <v>229</v>
      </c>
      <c r="J33" s="128">
        <v>0</v>
      </c>
      <c r="K33" s="128" t="s">
        <v>110</v>
      </c>
      <c r="L33" s="128" t="s">
        <v>230</v>
      </c>
      <c r="M33" s="133">
        <v>0</v>
      </c>
      <c r="N33" s="133">
        <v>0</v>
      </c>
      <c r="O33" s="133">
        <v>0</v>
      </c>
      <c r="P33" s="129">
        <v>1</v>
      </c>
      <c r="Q33" s="126">
        <v>1</v>
      </c>
      <c r="R33" s="126" t="s">
        <v>69</v>
      </c>
      <c r="S33" s="128" t="s">
        <v>231</v>
      </c>
      <c r="T33" s="91" t="s">
        <v>207</v>
      </c>
      <c r="U33" s="128" t="s">
        <v>232</v>
      </c>
      <c r="V33" s="162" t="s">
        <v>73</v>
      </c>
      <c r="W33" s="126"/>
      <c r="X33" s="126"/>
      <c r="Y33" s="126"/>
      <c r="Z33" s="130"/>
      <c r="AA33" s="131"/>
      <c r="AB33" s="86" t="str">
        <f t="shared" si="0"/>
        <v>Diseño  y arquitectura de plataforma para la acción social y comunitaria de las comunidades religiosas</v>
      </c>
      <c r="AC33" s="87">
        <f t="shared" si="1"/>
        <v>0</v>
      </c>
      <c r="AD33" s="227">
        <v>0</v>
      </c>
      <c r="AE33" s="137">
        <v>0</v>
      </c>
      <c r="AF33" s="230" t="s">
        <v>233</v>
      </c>
      <c r="AG33" s="230" t="s">
        <v>234</v>
      </c>
      <c r="AH33" s="86" t="str">
        <f t="shared" si="2"/>
        <v>Diseño  y arquitectura de plataforma para la acción social y comunitaria de las comunidades religiosas</v>
      </c>
      <c r="AI33" s="84">
        <f t="shared" si="3"/>
        <v>0</v>
      </c>
      <c r="AJ33" s="187">
        <v>0</v>
      </c>
      <c r="AK33" s="139" t="s">
        <v>353</v>
      </c>
      <c r="AL33" s="130" t="s">
        <v>235</v>
      </c>
      <c r="AM33" s="126"/>
      <c r="AN33" s="86" t="str">
        <f t="shared" si="5"/>
        <v>Diseño  y arquitectura de plataforma para la acción social y comunitaria de las comunidades religiosas</v>
      </c>
      <c r="AO33" s="87">
        <f t="shared" si="6"/>
        <v>0</v>
      </c>
      <c r="AP33" s="126"/>
      <c r="AQ33" s="137" t="e">
        <f t="shared" si="7"/>
        <v>#DIV/0!</v>
      </c>
      <c r="AR33" s="126"/>
      <c r="AS33" s="126"/>
      <c r="AT33" s="87" t="str">
        <f t="shared" si="8"/>
        <v>Diseño  y arquitectura de plataforma para la acción social y comunitaria de las comunidades religiosas</v>
      </c>
      <c r="AU33" s="87">
        <f t="shared" si="9"/>
        <v>1</v>
      </c>
      <c r="AV33" s="126"/>
      <c r="AW33" s="137">
        <f t="shared" si="10"/>
        <v>0</v>
      </c>
      <c r="AX33" s="126"/>
      <c r="AY33" s="126"/>
      <c r="AZ33" s="86" t="str">
        <f t="shared" si="11"/>
        <v>Diseño  y arquitectura de plataforma para la acción social y comunitaria de las comunidades religiosas</v>
      </c>
      <c r="BA33" s="87">
        <f t="shared" si="12"/>
        <v>1</v>
      </c>
      <c r="BB33" s="125"/>
      <c r="BC33" s="140">
        <f t="shared" si="13"/>
        <v>0</v>
      </c>
      <c r="BD33" s="154"/>
    </row>
    <row r="34" spans="1:56" ht="254.25" customHeight="1" thickBot="1" x14ac:dyDescent="0.25">
      <c r="A34" s="155"/>
      <c r="B34" s="322" t="s">
        <v>236</v>
      </c>
      <c r="C34" s="322" t="s">
        <v>237</v>
      </c>
      <c r="D34" s="323" t="s">
        <v>238</v>
      </c>
      <c r="E34" s="186" t="s">
        <v>348</v>
      </c>
      <c r="F34" s="267">
        <v>0.03</v>
      </c>
      <c r="G34" s="186" t="s">
        <v>239</v>
      </c>
      <c r="H34" s="186" t="s">
        <v>240</v>
      </c>
      <c r="I34" s="186" t="s">
        <v>241</v>
      </c>
      <c r="J34" s="186"/>
      <c r="K34" s="186" t="s">
        <v>110</v>
      </c>
      <c r="L34" s="186" t="s">
        <v>242</v>
      </c>
      <c r="M34" s="186"/>
      <c r="N34" s="186"/>
      <c r="O34" s="186"/>
      <c r="P34" s="186">
        <v>1</v>
      </c>
      <c r="Q34" s="186">
        <v>1</v>
      </c>
      <c r="R34" s="186" t="s">
        <v>69</v>
      </c>
      <c r="S34" s="186" t="s">
        <v>243</v>
      </c>
      <c r="T34" s="210" t="s">
        <v>244</v>
      </c>
      <c r="U34" s="91" t="s">
        <v>245</v>
      </c>
      <c r="V34" s="162" t="s">
        <v>73</v>
      </c>
      <c r="W34" s="90"/>
      <c r="X34" s="90"/>
      <c r="Y34" s="90"/>
      <c r="Z34" s="93"/>
      <c r="AA34" s="115"/>
      <c r="AB34" s="86" t="str">
        <f t="shared" si="0"/>
        <v>Ejercicios de evaluación de los requisitos legales aplicables el proceso/Alcaldía realizados</v>
      </c>
      <c r="AC34" s="87">
        <f t="shared" si="1"/>
        <v>0</v>
      </c>
      <c r="AD34" s="220">
        <v>0</v>
      </c>
      <c r="AE34" s="137">
        <v>0</v>
      </c>
      <c r="AF34" s="219" t="s">
        <v>246</v>
      </c>
      <c r="AG34" s="219" t="s">
        <v>247</v>
      </c>
      <c r="AH34" s="86" t="str">
        <f t="shared" si="2"/>
        <v>Ejercicios de evaluación de los requisitos legales aplicables el proceso/Alcaldía realizados</v>
      </c>
      <c r="AI34" s="84"/>
      <c r="AJ34" s="208"/>
      <c r="AK34" s="139" t="s">
        <v>353</v>
      </c>
      <c r="AL34" s="93"/>
      <c r="AM34" s="90"/>
      <c r="AN34" s="86" t="str">
        <f t="shared" si="5"/>
        <v>Ejercicios de evaluación de los requisitos legales aplicables el proceso/Alcaldía realizados</v>
      </c>
      <c r="AO34" s="87">
        <f t="shared" si="6"/>
        <v>0</v>
      </c>
      <c r="AP34" s="90"/>
      <c r="AQ34" s="137" t="e">
        <f t="shared" si="7"/>
        <v>#DIV/0!</v>
      </c>
      <c r="AR34" s="90"/>
      <c r="AS34" s="90"/>
      <c r="AT34" s="87" t="str">
        <f t="shared" si="8"/>
        <v>Ejercicios de evaluación de los requisitos legales aplicables el proceso/Alcaldía realizados</v>
      </c>
      <c r="AU34" s="87">
        <f t="shared" si="9"/>
        <v>1</v>
      </c>
      <c r="AV34" s="90"/>
      <c r="AW34" s="137">
        <f t="shared" si="10"/>
        <v>0</v>
      </c>
      <c r="AX34" s="90"/>
      <c r="AY34" s="90"/>
      <c r="AZ34" s="86" t="str">
        <f t="shared" si="11"/>
        <v>Ejercicios de evaluación de los requisitos legales aplicables el proceso/Alcaldía realizados</v>
      </c>
      <c r="BA34" s="87">
        <f t="shared" si="12"/>
        <v>1</v>
      </c>
      <c r="BB34" s="89"/>
      <c r="BC34" s="140">
        <f t="shared" si="13"/>
        <v>0</v>
      </c>
      <c r="BD34" s="90"/>
    </row>
    <row r="35" spans="1:56" ht="254.25" customHeight="1" thickBot="1" x14ac:dyDescent="0.25">
      <c r="A35" s="155"/>
      <c r="B35" s="322"/>
      <c r="C35" s="322"/>
      <c r="D35" s="323"/>
      <c r="E35" s="186" t="s">
        <v>248</v>
      </c>
      <c r="F35" s="267">
        <v>1.4999999999999999E-2</v>
      </c>
      <c r="G35" s="186" t="s">
        <v>239</v>
      </c>
      <c r="H35" s="186" t="s">
        <v>249</v>
      </c>
      <c r="I35" s="186" t="s">
        <v>250</v>
      </c>
      <c r="J35" s="186"/>
      <c r="K35" s="186" t="s">
        <v>110</v>
      </c>
      <c r="L35" s="186" t="s">
        <v>249</v>
      </c>
      <c r="M35" s="186"/>
      <c r="N35" s="186">
        <v>1</v>
      </c>
      <c r="O35" s="186"/>
      <c r="P35" s="186">
        <v>1</v>
      </c>
      <c r="Q35" s="186">
        <v>2</v>
      </c>
      <c r="R35" s="186" t="s">
        <v>69</v>
      </c>
      <c r="S35" s="186" t="s">
        <v>251</v>
      </c>
      <c r="T35" s="210" t="s">
        <v>244</v>
      </c>
      <c r="U35" s="91" t="s">
        <v>252</v>
      </c>
      <c r="V35" s="162" t="s">
        <v>73</v>
      </c>
      <c r="W35" s="90"/>
      <c r="X35" s="90"/>
      <c r="Y35" s="90"/>
      <c r="Z35" s="93"/>
      <c r="AA35" s="115"/>
      <c r="AB35" s="86" t="str">
        <f t="shared" si="0"/>
        <v>Mediciones de desempeño ambiental realizadas en el proceso/alcaldia local</v>
      </c>
      <c r="AC35" s="87">
        <f t="shared" si="1"/>
        <v>0</v>
      </c>
      <c r="AD35" s="220">
        <v>0</v>
      </c>
      <c r="AE35" s="137">
        <v>0</v>
      </c>
      <c r="AF35" s="219" t="s">
        <v>253</v>
      </c>
      <c r="AG35" s="219" t="s">
        <v>97</v>
      </c>
      <c r="AH35" s="86" t="str">
        <f t="shared" si="2"/>
        <v>Mediciones de desempeño ambiental realizadas en el proceso/alcaldia local</v>
      </c>
      <c r="AI35" s="84">
        <f t="shared" si="3"/>
        <v>1</v>
      </c>
      <c r="AJ35" s="208">
        <v>0.5</v>
      </c>
      <c r="AK35" s="139">
        <f t="shared" ref="AK35" si="14">AJ35/AI35</f>
        <v>0.5</v>
      </c>
      <c r="AL35" s="93" t="s">
        <v>346</v>
      </c>
      <c r="AM35" s="90" t="s">
        <v>347</v>
      </c>
      <c r="AN35" s="86" t="str">
        <f t="shared" si="5"/>
        <v>Mediciones de desempeño ambiental realizadas en el proceso/alcaldia local</v>
      </c>
      <c r="AO35" s="87">
        <f t="shared" si="6"/>
        <v>0</v>
      </c>
      <c r="AP35" s="90"/>
      <c r="AQ35" s="137" t="e">
        <f t="shared" si="7"/>
        <v>#DIV/0!</v>
      </c>
      <c r="AR35" s="90"/>
      <c r="AS35" s="90"/>
      <c r="AT35" s="87" t="str">
        <f t="shared" si="8"/>
        <v>Mediciones de desempeño ambiental realizadas en el proceso/alcaldia local</v>
      </c>
      <c r="AU35" s="87">
        <f t="shared" si="9"/>
        <v>1</v>
      </c>
      <c r="AV35" s="90"/>
      <c r="AW35" s="137">
        <f t="shared" si="10"/>
        <v>0</v>
      </c>
      <c r="AX35" s="90"/>
      <c r="AY35" s="90"/>
      <c r="AZ35" s="86" t="str">
        <f t="shared" si="11"/>
        <v>Mediciones de desempeño ambiental realizadas en el proceso/alcaldia local</v>
      </c>
      <c r="BA35" s="87">
        <f t="shared" si="12"/>
        <v>2</v>
      </c>
      <c r="BB35" s="89"/>
      <c r="BC35" s="140">
        <f t="shared" si="13"/>
        <v>0</v>
      </c>
      <c r="BD35" s="90"/>
    </row>
    <row r="36" spans="1:56" s="172" customFormat="1" ht="254.25" customHeight="1" thickBot="1" x14ac:dyDescent="0.25">
      <c r="A36" s="155"/>
      <c r="B36" s="322"/>
      <c r="C36" s="322"/>
      <c r="D36" s="323"/>
      <c r="E36" s="186" t="s">
        <v>254</v>
      </c>
      <c r="F36" s="268">
        <v>2.5000000000000001E-2</v>
      </c>
      <c r="G36" s="186" t="s">
        <v>239</v>
      </c>
      <c r="H36" s="186" t="s">
        <v>255</v>
      </c>
      <c r="I36" s="186" t="s">
        <v>256</v>
      </c>
      <c r="J36" s="186"/>
      <c r="K36" s="186" t="s">
        <v>257</v>
      </c>
      <c r="L36" s="186" t="s">
        <v>258</v>
      </c>
      <c r="M36" s="186">
        <v>2</v>
      </c>
      <c r="N36" s="186">
        <v>0</v>
      </c>
      <c r="O36" s="186">
        <v>0</v>
      </c>
      <c r="P36" s="186">
        <v>0</v>
      </c>
      <c r="Q36" s="186">
        <v>0</v>
      </c>
      <c r="R36" s="186" t="s">
        <v>69</v>
      </c>
      <c r="S36" s="186" t="s">
        <v>259</v>
      </c>
      <c r="T36" s="210" t="s">
        <v>244</v>
      </c>
      <c r="U36" s="91" t="s">
        <v>260</v>
      </c>
      <c r="V36" s="162" t="s">
        <v>73</v>
      </c>
      <c r="W36" s="90"/>
      <c r="X36" s="90"/>
      <c r="Y36" s="90"/>
      <c r="Z36" s="93"/>
      <c r="AA36" s="115"/>
      <c r="AB36" s="86" t="str">
        <f t="shared" si="0"/>
        <v>Disminución de requerimientos ciudadanos vencidos asignados al proceso/Alcaldía Local</v>
      </c>
      <c r="AC36" s="87">
        <f t="shared" si="1"/>
        <v>2</v>
      </c>
      <c r="AD36" s="232">
        <v>2</v>
      </c>
      <c r="AE36" s="137">
        <f>AD36/AC36</f>
        <v>1</v>
      </c>
      <c r="AF36" s="219" t="s">
        <v>261</v>
      </c>
      <c r="AG36" s="219" t="s">
        <v>262</v>
      </c>
      <c r="AH36" s="86" t="str">
        <f t="shared" si="2"/>
        <v>Disminución de requerimientos ciudadanos vencidos asignados al proceso/Alcaldía Local</v>
      </c>
      <c r="AI36" s="84">
        <f t="shared" si="3"/>
        <v>0</v>
      </c>
      <c r="AJ36" s="147"/>
      <c r="AK36" s="139" t="s">
        <v>353</v>
      </c>
      <c r="AL36" s="93" t="s">
        <v>235</v>
      </c>
      <c r="AM36" s="90" t="s">
        <v>159</v>
      </c>
      <c r="AN36" s="86" t="str">
        <f t="shared" si="5"/>
        <v>Disminución de requerimientos ciudadanos vencidos asignados al proceso/Alcaldía Local</v>
      </c>
      <c r="AO36" s="87">
        <f t="shared" si="6"/>
        <v>0</v>
      </c>
      <c r="AP36" s="90"/>
      <c r="AQ36" s="137" t="e">
        <f t="shared" si="7"/>
        <v>#DIV/0!</v>
      </c>
      <c r="AR36" s="90"/>
      <c r="AS36" s="90"/>
      <c r="AT36" s="87" t="str">
        <f t="shared" si="8"/>
        <v>Disminución de requerimientos ciudadanos vencidos asignados al proceso/Alcaldía Local</v>
      </c>
      <c r="AU36" s="87">
        <f t="shared" si="9"/>
        <v>0</v>
      </c>
      <c r="AV36" s="90"/>
      <c r="AW36" s="137" t="e">
        <f t="shared" si="10"/>
        <v>#DIV/0!</v>
      </c>
      <c r="AX36" s="90"/>
      <c r="AY36" s="90"/>
      <c r="AZ36" s="86" t="str">
        <f t="shared" si="11"/>
        <v>Disminución de requerimientos ciudadanos vencidos asignados al proceso/Alcaldía Local</v>
      </c>
      <c r="BA36" s="87">
        <f t="shared" si="12"/>
        <v>0</v>
      </c>
      <c r="BB36" s="89"/>
      <c r="BC36" s="140" t="e">
        <f t="shared" si="13"/>
        <v>#DIV/0!</v>
      </c>
      <c r="BD36" s="90"/>
    </row>
    <row r="37" spans="1:56" ht="254.25" customHeight="1" thickBot="1" x14ac:dyDescent="0.25">
      <c r="A37" s="155"/>
      <c r="B37" s="322"/>
      <c r="C37" s="322"/>
      <c r="D37" s="323"/>
      <c r="E37" s="186" t="s">
        <v>263</v>
      </c>
      <c r="F37" s="385">
        <v>2.5000000000000001E-2</v>
      </c>
      <c r="G37" s="186" t="s">
        <v>239</v>
      </c>
      <c r="H37" s="186" t="s">
        <v>264</v>
      </c>
      <c r="I37" s="186" t="s">
        <v>265</v>
      </c>
      <c r="J37" s="186"/>
      <c r="K37" s="186" t="s">
        <v>110</v>
      </c>
      <c r="L37" s="186" t="s">
        <v>266</v>
      </c>
      <c r="M37" s="186"/>
      <c r="N37" s="186">
        <v>1</v>
      </c>
      <c r="O37" s="186">
        <v>1</v>
      </c>
      <c r="P37" s="186"/>
      <c r="Q37" s="186">
        <v>2</v>
      </c>
      <c r="R37" s="186" t="s">
        <v>69</v>
      </c>
      <c r="S37" s="186" t="s">
        <v>267</v>
      </c>
      <c r="T37" s="210" t="s">
        <v>244</v>
      </c>
      <c r="U37" s="91" t="s">
        <v>268</v>
      </c>
      <c r="V37" s="162" t="s">
        <v>73</v>
      </c>
      <c r="W37" s="90"/>
      <c r="X37" s="90"/>
      <c r="Y37" s="90"/>
      <c r="Z37" s="93"/>
      <c r="AA37" s="115"/>
      <c r="AB37" s="86" t="str">
        <f t="shared" si="0"/>
        <v>Buenas practicas y lecciones aprendidas identificadas por proceso o Alcaldía Local en la herramienta de gestión del conocimiento (AGORA)</v>
      </c>
      <c r="AC37" s="87">
        <f t="shared" si="1"/>
        <v>0</v>
      </c>
      <c r="AD37" s="220">
        <v>0</v>
      </c>
      <c r="AE37" s="137">
        <v>0</v>
      </c>
      <c r="AF37" s="219" t="s">
        <v>269</v>
      </c>
      <c r="AG37" s="219" t="s">
        <v>97</v>
      </c>
      <c r="AH37" s="86" t="str">
        <f t="shared" si="2"/>
        <v>Buenas practicas y lecciones aprendidas identificadas por proceso o Alcaldía Local en la herramienta de gestión del conocimiento (AGORA)</v>
      </c>
      <c r="AI37" s="84">
        <f t="shared" si="3"/>
        <v>1</v>
      </c>
      <c r="AJ37" s="208">
        <v>1</v>
      </c>
      <c r="AK37" s="139">
        <f t="shared" si="4"/>
        <v>1</v>
      </c>
      <c r="AL37" s="93" t="s">
        <v>270</v>
      </c>
      <c r="AM37" s="90" t="s">
        <v>271</v>
      </c>
      <c r="AN37" s="86" t="str">
        <f t="shared" si="5"/>
        <v>Buenas practicas y lecciones aprendidas identificadas por proceso o Alcaldía Local en la herramienta de gestión del conocimiento (AGORA)</v>
      </c>
      <c r="AO37" s="87">
        <f t="shared" si="6"/>
        <v>1</v>
      </c>
      <c r="AP37" s="90"/>
      <c r="AQ37" s="137">
        <f t="shared" si="7"/>
        <v>0</v>
      </c>
      <c r="AR37" s="90"/>
      <c r="AS37" s="90"/>
      <c r="AT37" s="87" t="str">
        <f t="shared" si="8"/>
        <v>Buenas practicas y lecciones aprendidas identificadas por proceso o Alcaldía Local en la herramienta de gestión del conocimiento (AGORA)</v>
      </c>
      <c r="AU37" s="87">
        <f t="shared" si="9"/>
        <v>0</v>
      </c>
      <c r="AV37" s="90"/>
      <c r="AW37" s="137" t="e">
        <f t="shared" si="10"/>
        <v>#DIV/0!</v>
      </c>
      <c r="AX37" s="90"/>
      <c r="AY37" s="90"/>
      <c r="AZ37" s="86" t="str">
        <f t="shared" si="11"/>
        <v>Buenas practicas y lecciones aprendidas identificadas por proceso o Alcaldía Local en la herramienta de gestión del conocimiento (AGORA)</v>
      </c>
      <c r="BA37" s="87">
        <f t="shared" si="12"/>
        <v>2</v>
      </c>
      <c r="BB37" s="89"/>
      <c r="BC37" s="140">
        <f t="shared" si="13"/>
        <v>0</v>
      </c>
      <c r="BD37" s="90"/>
    </row>
    <row r="38" spans="1:56" ht="254.25" customHeight="1" thickBot="1" x14ac:dyDescent="0.25">
      <c r="A38" s="155"/>
      <c r="B38" s="322"/>
      <c r="C38" s="322"/>
      <c r="D38" s="323" t="s">
        <v>272</v>
      </c>
      <c r="E38" s="186" t="s">
        <v>354</v>
      </c>
      <c r="F38" s="267">
        <v>0.02</v>
      </c>
      <c r="G38" s="186" t="s">
        <v>239</v>
      </c>
      <c r="H38" s="186" t="s">
        <v>273</v>
      </c>
      <c r="I38" s="186" t="s">
        <v>274</v>
      </c>
      <c r="J38" s="186"/>
      <c r="K38" s="186" t="s">
        <v>110</v>
      </c>
      <c r="L38" s="186" t="s">
        <v>275</v>
      </c>
      <c r="M38" s="186"/>
      <c r="N38" s="209">
        <v>0.5</v>
      </c>
      <c r="O38" s="186"/>
      <c r="P38" s="209">
        <v>0.5</v>
      </c>
      <c r="Q38" s="209">
        <v>1</v>
      </c>
      <c r="R38" s="186" t="s">
        <v>69</v>
      </c>
      <c r="S38" s="186" t="s">
        <v>276</v>
      </c>
      <c r="T38" s="210" t="s">
        <v>244</v>
      </c>
      <c r="U38" s="91" t="s">
        <v>277</v>
      </c>
      <c r="V38" s="162" t="s">
        <v>73</v>
      </c>
      <c r="W38" s="90"/>
      <c r="X38" s="90"/>
      <c r="Y38" s="90"/>
      <c r="Z38" s="93"/>
      <c r="AA38" s="115"/>
      <c r="AB38" s="86" t="str">
        <f t="shared" si="0"/>
        <v>Porcentaje de depuración de las comunicaciones en el aplicatio de gestión documental</v>
      </c>
      <c r="AC38" s="87">
        <f t="shared" si="1"/>
        <v>0</v>
      </c>
      <c r="AD38" s="220">
        <v>0</v>
      </c>
      <c r="AE38" s="137">
        <v>0</v>
      </c>
      <c r="AF38" s="219" t="s">
        <v>278</v>
      </c>
      <c r="AG38" s="219" t="s">
        <v>279</v>
      </c>
      <c r="AH38" s="86" t="str">
        <f t="shared" si="2"/>
        <v>Porcentaje de depuración de las comunicaciones en el aplicatio de gestión documental</v>
      </c>
      <c r="AI38" s="84">
        <f t="shared" si="3"/>
        <v>0.5</v>
      </c>
      <c r="AJ38" s="208">
        <v>0</v>
      </c>
      <c r="AK38" s="139">
        <f t="shared" si="4"/>
        <v>0</v>
      </c>
      <c r="AL38" s="93" t="s">
        <v>351</v>
      </c>
      <c r="AM38" s="93" t="s">
        <v>280</v>
      </c>
      <c r="AN38" s="86" t="str">
        <f t="shared" si="5"/>
        <v>Porcentaje de depuración de las comunicaciones en el aplicatio de gestión documental</v>
      </c>
      <c r="AO38" s="87">
        <f t="shared" si="6"/>
        <v>0</v>
      </c>
      <c r="AP38" s="90"/>
      <c r="AQ38" s="137"/>
      <c r="AR38" s="90"/>
      <c r="AS38" s="90"/>
      <c r="AT38" s="87" t="str">
        <f t="shared" si="8"/>
        <v>Porcentaje de depuración de las comunicaciones en el aplicatio de gestión documental</v>
      </c>
      <c r="AU38" s="87">
        <f t="shared" si="9"/>
        <v>0.5</v>
      </c>
      <c r="AV38" s="90"/>
      <c r="AW38" s="137">
        <f t="shared" si="10"/>
        <v>0</v>
      </c>
      <c r="AX38" s="90"/>
      <c r="AY38" s="90"/>
      <c r="AZ38" s="86" t="str">
        <f t="shared" si="11"/>
        <v>Porcentaje de depuración de las comunicaciones en el aplicatio de gestión documental</v>
      </c>
      <c r="BA38" s="87">
        <f t="shared" si="12"/>
        <v>1</v>
      </c>
      <c r="BB38" s="89"/>
      <c r="BC38" s="140">
        <f t="shared" si="13"/>
        <v>0</v>
      </c>
      <c r="BD38" s="90"/>
    </row>
    <row r="39" spans="1:56" ht="254.25" customHeight="1" thickBot="1" x14ac:dyDescent="0.25">
      <c r="A39" s="155"/>
      <c r="B39" s="322"/>
      <c r="C39" s="322"/>
      <c r="D39" s="323"/>
      <c r="E39" s="186" t="s">
        <v>281</v>
      </c>
      <c r="F39" s="267">
        <v>0.03</v>
      </c>
      <c r="G39" s="186" t="s">
        <v>239</v>
      </c>
      <c r="H39" s="186" t="s">
        <v>282</v>
      </c>
      <c r="I39" s="186" t="s">
        <v>283</v>
      </c>
      <c r="J39" s="186" t="s">
        <v>159</v>
      </c>
      <c r="K39" s="186" t="s">
        <v>67</v>
      </c>
      <c r="L39" s="186" t="s">
        <v>284</v>
      </c>
      <c r="M39" s="209">
        <v>1</v>
      </c>
      <c r="N39" s="209">
        <v>1</v>
      </c>
      <c r="O39" s="209">
        <v>1</v>
      </c>
      <c r="P39" s="209">
        <v>1</v>
      </c>
      <c r="Q39" s="209">
        <v>1</v>
      </c>
      <c r="R39" s="186" t="s">
        <v>69</v>
      </c>
      <c r="S39" s="186" t="s">
        <v>285</v>
      </c>
      <c r="T39" s="210" t="s">
        <v>244</v>
      </c>
      <c r="U39" s="91" t="s">
        <v>286</v>
      </c>
      <c r="V39" s="162" t="s">
        <v>73</v>
      </c>
      <c r="W39" s="90"/>
      <c r="X39" s="90"/>
      <c r="Y39" s="90"/>
      <c r="Z39" s="93"/>
      <c r="AA39" s="115"/>
      <c r="AB39" s="86" t="str">
        <f t="shared" si="0"/>
        <v>Cumplimiento del plan de actualización de los procesos en el marco del Sistema de Gestión</v>
      </c>
      <c r="AC39" s="87">
        <f t="shared" si="1"/>
        <v>1</v>
      </c>
      <c r="AD39" s="232">
        <v>1</v>
      </c>
      <c r="AE39" s="137">
        <f>AD39/AC39</f>
        <v>1</v>
      </c>
      <c r="AF39" s="219" t="s">
        <v>287</v>
      </c>
      <c r="AG39" s="219" t="s">
        <v>288</v>
      </c>
      <c r="AH39" s="86" t="str">
        <f t="shared" si="2"/>
        <v>Cumplimiento del plan de actualización de los procesos en el marco del Sistema de Gestión</v>
      </c>
      <c r="AI39" s="84">
        <f t="shared" si="3"/>
        <v>1</v>
      </c>
      <c r="AJ39" s="208">
        <v>1</v>
      </c>
      <c r="AK39" s="139">
        <f t="shared" si="4"/>
        <v>1</v>
      </c>
      <c r="AL39" s="93" t="s">
        <v>344</v>
      </c>
      <c r="AM39" s="93" t="s">
        <v>345</v>
      </c>
      <c r="AN39" s="86" t="str">
        <f t="shared" si="5"/>
        <v>Cumplimiento del plan de actualización de los procesos en el marco del Sistema de Gestión</v>
      </c>
      <c r="AO39" s="87">
        <f t="shared" si="6"/>
        <v>1</v>
      </c>
      <c r="AP39" s="90"/>
      <c r="AQ39" s="137">
        <f t="shared" si="7"/>
        <v>0</v>
      </c>
      <c r="AR39" s="90"/>
      <c r="AS39" s="90"/>
      <c r="AT39" s="87" t="str">
        <f t="shared" si="8"/>
        <v>Cumplimiento del plan de actualización de los procesos en el marco del Sistema de Gestión</v>
      </c>
      <c r="AU39" s="87">
        <f t="shared" si="9"/>
        <v>1</v>
      </c>
      <c r="AV39" s="90"/>
      <c r="AW39" s="137">
        <f t="shared" si="10"/>
        <v>0</v>
      </c>
      <c r="AX39" s="90"/>
      <c r="AY39" s="90"/>
      <c r="AZ39" s="86" t="str">
        <f t="shared" si="11"/>
        <v>Cumplimiento del plan de actualización de los procesos en el marco del Sistema de Gestión</v>
      </c>
      <c r="BA39" s="87">
        <f t="shared" si="12"/>
        <v>1</v>
      </c>
      <c r="BB39" s="89"/>
      <c r="BC39" s="140">
        <f t="shared" si="13"/>
        <v>0</v>
      </c>
      <c r="BD39" s="90"/>
    </row>
    <row r="40" spans="1:56" ht="254.25" customHeight="1" thickBot="1" x14ac:dyDescent="0.25">
      <c r="A40" s="155"/>
      <c r="B40" s="322"/>
      <c r="C40" s="322"/>
      <c r="D40" s="323"/>
      <c r="E40" s="186" t="s">
        <v>349</v>
      </c>
      <c r="F40" s="267">
        <v>0.03</v>
      </c>
      <c r="G40" s="186" t="s">
        <v>239</v>
      </c>
      <c r="H40" s="186" t="s">
        <v>289</v>
      </c>
      <c r="I40" s="186" t="s">
        <v>350</v>
      </c>
      <c r="J40" s="186" t="s">
        <v>159</v>
      </c>
      <c r="K40" s="186" t="s">
        <v>67</v>
      </c>
      <c r="L40" s="186" t="s">
        <v>284</v>
      </c>
      <c r="M40" s="209">
        <v>1</v>
      </c>
      <c r="N40" s="209">
        <v>1</v>
      </c>
      <c r="O40" s="209">
        <v>1</v>
      </c>
      <c r="P40" s="209">
        <v>1</v>
      </c>
      <c r="Q40" s="209">
        <v>1</v>
      </c>
      <c r="R40" s="186" t="s">
        <v>69</v>
      </c>
      <c r="S40" s="186" t="s">
        <v>285</v>
      </c>
      <c r="T40" s="210" t="s">
        <v>244</v>
      </c>
      <c r="U40" s="91" t="s">
        <v>290</v>
      </c>
      <c r="V40" s="162" t="s">
        <v>73</v>
      </c>
      <c r="W40" s="90"/>
      <c r="X40" s="90"/>
      <c r="Y40" s="90"/>
      <c r="Z40" s="93"/>
      <c r="AA40" s="115"/>
      <c r="AB40" s="86" t="str">
        <f t="shared" si="0"/>
        <v>Acciones correctivas documentadas y vigentes</v>
      </c>
      <c r="AC40" s="87">
        <f t="shared" si="1"/>
        <v>1</v>
      </c>
      <c r="AD40" s="232">
        <v>1</v>
      </c>
      <c r="AE40" s="137">
        <f>AD40/AC40</f>
        <v>1</v>
      </c>
      <c r="AF40" s="219" t="s">
        <v>291</v>
      </c>
      <c r="AG40" s="219"/>
      <c r="AH40" s="86" t="str">
        <f t="shared" si="2"/>
        <v>Acciones correctivas documentadas y vigentes</v>
      </c>
      <c r="AI40" s="84">
        <f t="shared" si="3"/>
        <v>1</v>
      </c>
      <c r="AJ40" s="208">
        <v>1</v>
      </c>
      <c r="AK40" s="139">
        <f t="shared" si="4"/>
        <v>1</v>
      </c>
      <c r="AL40" s="265" t="s">
        <v>352</v>
      </c>
      <c r="AM40" s="90" t="s">
        <v>292</v>
      </c>
      <c r="AN40" s="86" t="str">
        <f t="shared" si="5"/>
        <v>Acciones correctivas documentadas y vigentes</v>
      </c>
      <c r="AO40" s="87">
        <f t="shared" si="6"/>
        <v>1</v>
      </c>
      <c r="AP40" s="90"/>
      <c r="AQ40" s="137">
        <f t="shared" si="7"/>
        <v>0</v>
      </c>
      <c r="AR40" s="90"/>
      <c r="AS40" s="90"/>
      <c r="AT40" s="87" t="str">
        <f t="shared" si="8"/>
        <v>Acciones correctivas documentadas y vigentes</v>
      </c>
      <c r="AU40" s="87">
        <f t="shared" si="9"/>
        <v>1</v>
      </c>
      <c r="AV40" s="90"/>
      <c r="AW40" s="137">
        <f t="shared" si="10"/>
        <v>0</v>
      </c>
      <c r="AX40" s="90"/>
      <c r="AY40" s="90"/>
      <c r="AZ40" s="86" t="str">
        <f t="shared" si="11"/>
        <v>Acciones correctivas documentadas y vigentes</v>
      </c>
      <c r="BA40" s="87">
        <f t="shared" si="12"/>
        <v>1</v>
      </c>
      <c r="BB40" s="89"/>
      <c r="BC40" s="140">
        <f t="shared" si="13"/>
        <v>0</v>
      </c>
      <c r="BD40" s="90"/>
    </row>
    <row r="41" spans="1:56" ht="254.25" customHeight="1" thickBot="1" x14ac:dyDescent="0.25">
      <c r="A41" s="156"/>
      <c r="B41" s="322"/>
      <c r="C41" s="322"/>
      <c r="D41" s="323"/>
      <c r="E41" s="186" t="s">
        <v>293</v>
      </c>
      <c r="F41" s="269">
        <v>0.02</v>
      </c>
      <c r="G41" s="186" t="s">
        <v>239</v>
      </c>
      <c r="H41" s="186" t="s">
        <v>294</v>
      </c>
      <c r="I41" s="186" t="s">
        <v>295</v>
      </c>
      <c r="J41" s="186"/>
      <c r="K41" s="186" t="s">
        <v>67</v>
      </c>
      <c r="L41" s="186" t="s">
        <v>296</v>
      </c>
      <c r="M41" s="209">
        <v>1</v>
      </c>
      <c r="N41" s="209">
        <v>1</v>
      </c>
      <c r="O41" s="209">
        <v>1</v>
      </c>
      <c r="P41" s="209">
        <v>1</v>
      </c>
      <c r="Q41" s="209">
        <v>1</v>
      </c>
      <c r="R41" s="186" t="s">
        <v>69</v>
      </c>
      <c r="S41" s="186" t="s">
        <v>297</v>
      </c>
      <c r="T41" s="210" t="s">
        <v>244</v>
      </c>
      <c r="U41" s="91" t="s">
        <v>298</v>
      </c>
      <c r="V41" s="162" t="s">
        <v>73</v>
      </c>
      <c r="W41" s="90"/>
      <c r="X41" s="90"/>
      <c r="Y41" s="90"/>
      <c r="Z41" s="93"/>
      <c r="AA41" s="115"/>
      <c r="AB41" s="86" t="str">
        <f t="shared" si="0"/>
        <v>Información publicada según lineamientos de la ley de transparencia 1712 de 2014</v>
      </c>
      <c r="AC41" s="87">
        <f t="shared" si="1"/>
        <v>1</v>
      </c>
      <c r="AD41" s="232">
        <v>1</v>
      </c>
      <c r="AE41" s="137">
        <f>AD41/AC41</f>
        <v>1</v>
      </c>
      <c r="AF41" s="219" t="s">
        <v>299</v>
      </c>
      <c r="AG41" s="242" t="s">
        <v>300</v>
      </c>
      <c r="AH41" s="86" t="str">
        <f t="shared" si="2"/>
        <v>Información publicada según lineamientos de la ley de transparencia 1712 de 2014</v>
      </c>
      <c r="AI41" s="84">
        <f t="shared" si="3"/>
        <v>1</v>
      </c>
      <c r="AJ41" s="208">
        <v>1</v>
      </c>
      <c r="AK41" s="139">
        <f t="shared" si="4"/>
        <v>1</v>
      </c>
      <c r="AL41" s="93" t="s">
        <v>301</v>
      </c>
      <c r="AM41" s="93" t="s">
        <v>302</v>
      </c>
      <c r="AN41" s="86" t="str">
        <f t="shared" si="5"/>
        <v>Información publicada según lineamientos de la ley de transparencia 1712 de 2014</v>
      </c>
      <c r="AO41" s="87">
        <f t="shared" si="6"/>
        <v>1</v>
      </c>
      <c r="AP41" s="90"/>
      <c r="AQ41" s="137">
        <f t="shared" si="7"/>
        <v>0</v>
      </c>
      <c r="AR41" s="90"/>
      <c r="AS41" s="90"/>
      <c r="AT41" s="87" t="str">
        <f t="shared" si="8"/>
        <v>Información publicada según lineamientos de la ley de transparencia 1712 de 2014</v>
      </c>
      <c r="AU41" s="87">
        <f t="shared" si="9"/>
        <v>1</v>
      </c>
      <c r="AV41" s="90"/>
      <c r="AW41" s="137">
        <f t="shared" si="10"/>
        <v>0</v>
      </c>
      <c r="AX41" s="90"/>
      <c r="AY41" s="90"/>
      <c r="AZ41" s="86" t="str">
        <f t="shared" si="11"/>
        <v>Información publicada según lineamientos de la ley de transparencia 1712 de 2014</v>
      </c>
      <c r="BA41" s="87">
        <f t="shared" si="12"/>
        <v>1</v>
      </c>
      <c r="BB41" s="89"/>
      <c r="BC41" s="140">
        <f t="shared" si="13"/>
        <v>0</v>
      </c>
      <c r="BD41" s="90"/>
    </row>
    <row r="42" spans="1:56" ht="95.25" customHeight="1" x14ac:dyDescent="0.2">
      <c r="A42" s="100"/>
      <c r="B42" s="302" t="s">
        <v>303</v>
      </c>
      <c r="C42" s="303"/>
      <c r="D42" s="303"/>
      <c r="E42" s="304"/>
      <c r="F42" s="101">
        <f>SUM(F17:F40:F41)</f>
        <v>0.99500000000000022</v>
      </c>
      <c r="G42" s="324"/>
      <c r="H42" s="325"/>
      <c r="I42" s="325"/>
      <c r="J42" s="325"/>
      <c r="K42" s="325"/>
      <c r="L42" s="325"/>
      <c r="M42" s="325"/>
      <c r="N42" s="325"/>
      <c r="O42" s="325"/>
      <c r="P42" s="325"/>
      <c r="Q42" s="325"/>
      <c r="R42" s="325"/>
      <c r="S42" s="325"/>
      <c r="T42" s="325"/>
      <c r="U42" s="325"/>
      <c r="V42" s="325"/>
      <c r="W42" s="325"/>
      <c r="X42" s="325"/>
      <c r="Y42" s="325"/>
      <c r="Z42" s="325"/>
      <c r="AA42" s="326"/>
      <c r="AB42" s="272" t="s">
        <v>304</v>
      </c>
      <c r="AC42" s="273"/>
      <c r="AD42" s="274"/>
      <c r="AE42" s="102">
        <f>AVERAGE(AE21:AE41)</f>
        <v>0.51714285714285713</v>
      </c>
      <c r="AF42" s="275"/>
      <c r="AG42" s="276"/>
      <c r="AH42" s="277" t="s">
        <v>305</v>
      </c>
      <c r="AI42" s="278"/>
      <c r="AJ42" s="279"/>
      <c r="AK42" s="266">
        <f>AVERAGE(AK17:AK41)</f>
        <v>0.91666666666666663</v>
      </c>
      <c r="AL42" s="275"/>
      <c r="AM42" s="276"/>
      <c r="AN42" s="272" t="s">
        <v>306</v>
      </c>
      <c r="AO42" s="273"/>
      <c r="AP42" s="274"/>
      <c r="AQ42" s="102" t="e">
        <f>AVERAGE(AQ21:AQ41)</f>
        <v>#DIV/0!</v>
      </c>
      <c r="AR42" s="289"/>
      <c r="AS42" s="290"/>
      <c r="AT42" s="280" t="s">
        <v>307</v>
      </c>
      <c r="AU42" s="281"/>
      <c r="AV42" s="282"/>
      <c r="AW42" s="102" t="e">
        <f>AVERAGE(AW21:AW41)</f>
        <v>#DIV/0!</v>
      </c>
      <c r="AX42" s="103"/>
      <c r="AY42" s="305" t="s">
        <v>308</v>
      </c>
      <c r="AZ42" s="306"/>
      <c r="BA42" s="307"/>
      <c r="BB42" s="104" t="e">
        <f>AVERAGE(BC21:BC41)</f>
        <v>#VALUE!</v>
      </c>
      <c r="BC42" s="283"/>
      <c r="BD42" s="284"/>
    </row>
    <row r="43" spans="1:56" x14ac:dyDescent="0.2">
      <c r="A43" s="50"/>
      <c r="B43" s="105"/>
      <c r="C43" s="105"/>
      <c r="D43" s="105"/>
      <c r="E43" s="105"/>
      <c r="F43" s="105"/>
      <c r="G43" s="105"/>
      <c r="H43" s="105"/>
      <c r="I43" s="37"/>
      <c r="J43" s="37"/>
      <c r="K43" s="37"/>
      <c r="L43" s="37"/>
      <c r="M43" s="37"/>
      <c r="N43" s="37"/>
      <c r="O43" s="37"/>
      <c r="P43" s="37"/>
      <c r="Q43" s="37"/>
      <c r="R43" s="37"/>
      <c r="S43" s="37"/>
      <c r="T43" s="37"/>
      <c r="U43" s="37"/>
      <c r="V43" s="37"/>
      <c r="W43" s="37"/>
      <c r="X43" s="37"/>
      <c r="Y43" s="37"/>
      <c r="Z43" s="37"/>
      <c r="AA43" s="37"/>
      <c r="AB43" s="271"/>
      <c r="AC43" s="271"/>
      <c r="AD43" s="271"/>
      <c r="AE43" s="106"/>
      <c r="AF43" s="212"/>
      <c r="AG43" s="212"/>
      <c r="AH43" s="271"/>
      <c r="AI43" s="271"/>
      <c r="AJ43" s="271"/>
      <c r="AK43" s="106"/>
      <c r="AL43" s="37"/>
      <c r="AM43" s="37"/>
      <c r="AN43" s="271"/>
      <c r="AO43" s="271"/>
      <c r="AP43" s="271"/>
      <c r="AQ43" s="106"/>
      <c r="AR43" s="37"/>
      <c r="AS43" s="37"/>
      <c r="AT43" s="271"/>
      <c r="AU43" s="271"/>
      <c r="AV43" s="271"/>
      <c r="AW43" s="106"/>
      <c r="AX43" s="37"/>
      <c r="AY43" s="37"/>
      <c r="AZ43" s="271"/>
      <c r="BA43" s="271"/>
      <c r="BB43" s="271"/>
      <c r="BC43" s="106"/>
      <c r="BD43" s="37"/>
    </row>
    <row r="44" spans="1:56" x14ac:dyDescent="0.2">
      <c r="A44" s="50"/>
      <c r="B44" s="105"/>
      <c r="C44" s="105"/>
      <c r="D44" s="105"/>
      <c r="E44" s="105"/>
      <c r="F44" s="105"/>
      <c r="G44" s="105"/>
      <c r="H44" s="105"/>
      <c r="I44" s="37"/>
      <c r="J44" s="37"/>
      <c r="K44" s="37"/>
      <c r="L44" s="37"/>
      <c r="M44" s="37"/>
      <c r="N44" s="37"/>
      <c r="O44" s="37"/>
      <c r="P44" s="37"/>
      <c r="Q44" s="37"/>
      <c r="R44" s="37"/>
      <c r="S44" s="37"/>
      <c r="T44" s="37"/>
      <c r="U44" s="37"/>
      <c r="V44" s="37"/>
      <c r="W44" s="37"/>
      <c r="X44" s="37"/>
      <c r="Y44" s="37"/>
      <c r="Z44" s="37"/>
      <c r="AA44" s="37"/>
      <c r="AB44" s="107"/>
      <c r="AC44" s="107"/>
      <c r="AD44" s="228"/>
      <c r="AE44" s="106"/>
      <c r="AF44" s="212"/>
      <c r="AG44" s="212"/>
      <c r="AH44" s="107"/>
      <c r="AI44" s="107"/>
      <c r="AJ44" s="107"/>
      <c r="AK44" s="106"/>
      <c r="AL44" s="37"/>
      <c r="AM44" s="37"/>
      <c r="AN44" s="107"/>
      <c r="AO44" s="107"/>
      <c r="AP44" s="107"/>
      <c r="AQ44" s="106"/>
      <c r="AR44" s="37"/>
      <c r="AS44" s="37"/>
      <c r="AT44" s="107"/>
      <c r="AU44" s="107"/>
      <c r="AV44" s="107"/>
      <c r="AW44" s="106"/>
      <c r="AX44" s="37"/>
      <c r="AY44" s="37"/>
      <c r="AZ44" s="107"/>
      <c r="BA44" s="107"/>
      <c r="BB44" s="107"/>
      <c r="BC44" s="106"/>
      <c r="BD44" s="37"/>
    </row>
  </sheetData>
  <autoFilter ref="A15:BD42" xr:uid="{00000000-0009-0000-0000-000000000000}">
    <filterColumn colId="24" showButton="0"/>
  </autoFilter>
  <mergeCells count="91">
    <mergeCell ref="C7:D7"/>
    <mergeCell ref="A3:B3"/>
    <mergeCell ref="AT7:AY7"/>
    <mergeCell ref="AH7:AM7"/>
    <mergeCell ref="AN7:AS7"/>
    <mergeCell ref="AZ13:BD13"/>
    <mergeCell ref="AZ10:BB10"/>
    <mergeCell ref="AZ7:BD7"/>
    <mergeCell ref="AZ8:BD8"/>
    <mergeCell ref="AN13:AS13"/>
    <mergeCell ref="AH14:AJ14"/>
    <mergeCell ref="C4:D4"/>
    <mergeCell ref="E9:T9"/>
    <mergeCell ref="G4:J4"/>
    <mergeCell ref="G6:J6"/>
    <mergeCell ref="G7:J7"/>
    <mergeCell ref="AH8:AM8"/>
    <mergeCell ref="AH13:AM13"/>
    <mergeCell ref="AK14:AK15"/>
    <mergeCell ref="AH12:AM12"/>
    <mergeCell ref="AG14:AG15"/>
    <mergeCell ref="E12:AA13"/>
    <mergeCell ref="Y15:Z15"/>
    <mergeCell ref="AB12:AG12"/>
    <mergeCell ref="AB10:AD10"/>
    <mergeCell ref="AH10:AJ10"/>
    <mergeCell ref="AX14:AX15"/>
    <mergeCell ref="AY14:AY15"/>
    <mergeCell ref="AN12:AS12"/>
    <mergeCell ref="AN14:AP14"/>
    <mergeCell ref="AT13:AY13"/>
    <mergeCell ref="AQ14:AQ15"/>
    <mergeCell ref="AR14:AR15"/>
    <mergeCell ref="A1:AA1"/>
    <mergeCell ref="A2:AA2"/>
    <mergeCell ref="AB7:AG7"/>
    <mergeCell ref="AB8:AG8"/>
    <mergeCell ref="A12:D13"/>
    <mergeCell ref="E3:J3"/>
    <mergeCell ref="A4:B4"/>
    <mergeCell ref="A5:B5"/>
    <mergeCell ref="A6:B6"/>
    <mergeCell ref="E10:L10"/>
    <mergeCell ref="M10:P10"/>
    <mergeCell ref="AB13:AG13"/>
    <mergeCell ref="A7:B7"/>
    <mergeCell ref="C3:D3"/>
    <mergeCell ref="C5:D5"/>
    <mergeCell ref="C6:D6"/>
    <mergeCell ref="B42:E42"/>
    <mergeCell ref="AY42:BA42"/>
    <mergeCell ref="B17:B33"/>
    <mergeCell ref="W14:AA14"/>
    <mergeCell ref="AB14:AD14"/>
    <mergeCell ref="C17:C33"/>
    <mergeCell ref="D17:D33"/>
    <mergeCell ref="B34:B41"/>
    <mergeCell ref="C34:C41"/>
    <mergeCell ref="D34:D37"/>
    <mergeCell ref="D38:D41"/>
    <mergeCell ref="G42:AA42"/>
    <mergeCell ref="AE14:AE15"/>
    <mergeCell ref="AF14:AF15"/>
    <mergeCell ref="E14:T14"/>
    <mergeCell ref="AZ14:BB14"/>
    <mergeCell ref="BC42:BD42"/>
    <mergeCell ref="AT8:AY8"/>
    <mergeCell ref="AN10:AP10"/>
    <mergeCell ref="AT14:AV14"/>
    <mergeCell ref="AL42:AM42"/>
    <mergeCell ref="AR42:AS42"/>
    <mergeCell ref="AN8:AS8"/>
    <mergeCell ref="AM14:AM15"/>
    <mergeCell ref="AL14:AL15"/>
    <mergeCell ref="AT10:AV10"/>
    <mergeCell ref="AS14:AS15"/>
    <mergeCell ref="AT12:AY12"/>
    <mergeCell ref="AW14:AW15"/>
    <mergeCell ref="AZ12:BD12"/>
    <mergeCell ref="BD14:BD15"/>
    <mergeCell ref="BC14:BC15"/>
    <mergeCell ref="AZ43:BB43"/>
    <mergeCell ref="AB42:AD42"/>
    <mergeCell ref="AN43:AP43"/>
    <mergeCell ref="AT43:AV43"/>
    <mergeCell ref="AB43:AD43"/>
    <mergeCell ref="AH43:AJ43"/>
    <mergeCell ref="AF42:AG42"/>
    <mergeCell ref="AH42:AJ42"/>
    <mergeCell ref="AN42:AP42"/>
    <mergeCell ref="AT42:AV42"/>
  </mergeCells>
  <conditionalFormatting sqref="AK42 BB42:BC42 AQ21:AQ26 AW21:AW26 BC21:BC26 AE21:AE26 BC28:BC41 AW28:AW42 AQ28:AQ42 AE28:AE42">
    <cfRule type="containsText" dxfId="34" priority="280" operator="containsText" text="N/A">
      <formula>NOT(ISERROR(SEARCH("N/A",AE21)))</formula>
    </cfRule>
    <cfRule type="cellIs" dxfId="33" priority="281" operator="between">
      <formula>#REF!</formula>
      <formula>#REF!</formula>
    </cfRule>
    <cfRule type="cellIs" dxfId="32" priority="282" operator="between">
      <formula>#REF!</formula>
      <formula>#REF!</formula>
    </cfRule>
    <cfRule type="cellIs" dxfId="31" priority="283" operator="between">
      <formula>#REF!</formula>
      <formula>#REF!</formula>
    </cfRule>
  </conditionalFormatting>
  <conditionalFormatting sqref="AE42">
    <cfRule type="colorScale" priority="71">
      <colorScale>
        <cfvo type="min"/>
        <cfvo type="percentile" val="50"/>
        <cfvo type="max"/>
        <color rgb="FFF8696B"/>
        <color rgb="FFFFEB84"/>
        <color rgb="FF63BE7B"/>
      </colorScale>
    </cfRule>
  </conditionalFormatting>
  <conditionalFormatting sqref="AK42">
    <cfRule type="colorScale" priority="70">
      <colorScale>
        <cfvo type="min"/>
        <cfvo type="percentile" val="50"/>
        <cfvo type="max"/>
        <color rgb="FFF8696B"/>
        <color rgb="FFFFEB84"/>
        <color rgb="FF63BE7B"/>
      </colorScale>
    </cfRule>
  </conditionalFormatting>
  <conditionalFormatting sqref="AQ42">
    <cfRule type="colorScale" priority="69">
      <colorScale>
        <cfvo type="min"/>
        <cfvo type="percentile" val="50"/>
        <cfvo type="max"/>
        <color rgb="FFF8696B"/>
        <color rgb="FFFFEB84"/>
        <color rgb="FF63BE7B"/>
      </colorScale>
    </cfRule>
  </conditionalFormatting>
  <conditionalFormatting sqref="AW42">
    <cfRule type="colorScale" priority="68">
      <colorScale>
        <cfvo type="min"/>
        <cfvo type="percentile" val="50"/>
        <cfvo type="max"/>
        <color rgb="FFF8696B"/>
        <color rgb="FFFFEB84"/>
        <color rgb="FF63BE7B"/>
      </colorScale>
    </cfRule>
  </conditionalFormatting>
  <conditionalFormatting sqref="BB42">
    <cfRule type="colorScale" priority="63">
      <colorScale>
        <cfvo type="min"/>
        <cfvo type="percentile" val="50"/>
        <cfvo type="max"/>
        <color rgb="FFF8696B"/>
        <color rgb="FFFFEB84"/>
        <color rgb="FF63BE7B"/>
      </colorScale>
    </cfRule>
  </conditionalFormatting>
  <conditionalFormatting sqref="BB21:BB26">
    <cfRule type="colorScale" priority="60">
      <colorScale>
        <cfvo type="min"/>
        <cfvo type="percentile" val="50"/>
        <cfvo type="max"/>
        <color rgb="FF63BE7B"/>
        <color rgb="FFFFEB84"/>
        <color rgb="FFF8696B"/>
      </colorScale>
    </cfRule>
  </conditionalFormatting>
  <conditionalFormatting sqref="AE21:AE26 AE28:AE41">
    <cfRule type="containsText" dxfId="30" priority="56" operator="containsText" text="N/A">
      <formula>NOT(ISERROR(SEARCH("N/A",AE21)))</formula>
    </cfRule>
  </conditionalFormatting>
  <conditionalFormatting sqref="AD21:AD24">
    <cfRule type="containsText" dxfId="29" priority="52" operator="containsText" text="N/A">
      <formula>NOT(ISERROR(SEARCH("N/A",AD21)))</formula>
    </cfRule>
    <cfRule type="cellIs" dxfId="28" priority="53" operator="between">
      <formula>#REF!</formula>
      <formula>#REF!</formula>
    </cfRule>
    <cfRule type="cellIs" dxfId="27" priority="54" operator="between">
      <formula>#REF!</formula>
      <formula>#REF!</formula>
    </cfRule>
    <cfRule type="cellIs" dxfId="26" priority="55" operator="between">
      <formula>#REF!</formula>
      <formula>#REF!</formula>
    </cfRule>
  </conditionalFormatting>
  <conditionalFormatting sqref="AD21:AD24">
    <cfRule type="containsText" dxfId="25" priority="48" operator="containsText" text="N/A">
      <formula>NOT(ISERROR(SEARCH("N/A",AD21)))</formula>
    </cfRule>
  </conditionalFormatting>
  <conditionalFormatting sqref="BB21:BB26 BB42 BB28:BB33">
    <cfRule type="colorScale" priority="316">
      <colorScale>
        <cfvo type="min"/>
        <cfvo type="percentile" val="50"/>
        <cfvo type="max"/>
        <color rgb="FF63BE7B"/>
        <color rgb="FFFFEB84"/>
        <color rgb="FFF8696B"/>
      </colorScale>
    </cfRule>
  </conditionalFormatting>
  <conditionalFormatting sqref="AE17:AE20 AQ17:AQ20 AW17:AW20 BC17:BC20">
    <cfRule type="containsText" dxfId="24" priority="30" operator="containsText" text="N/A">
      <formula>NOT(ISERROR(SEARCH("N/A",AE17)))</formula>
    </cfRule>
    <cfRule type="cellIs" dxfId="23" priority="31" operator="between">
      <formula>#REF!</formula>
      <formula>#REF!</formula>
    </cfRule>
    <cfRule type="cellIs" dxfId="22" priority="32" operator="between">
      <formula>#REF!</formula>
      <formula>#REF!</formula>
    </cfRule>
    <cfRule type="cellIs" dxfId="21" priority="33" operator="between">
      <formula>#REF!</formula>
      <formula>#REF!</formula>
    </cfRule>
  </conditionalFormatting>
  <conditionalFormatting sqref="BB17:BB20">
    <cfRule type="colorScale" priority="29">
      <colorScale>
        <cfvo type="min"/>
        <cfvo type="percentile" val="50"/>
        <cfvo type="max"/>
        <color rgb="FF63BE7B"/>
        <color rgb="FFFFEB84"/>
        <color rgb="FFF8696B"/>
      </colorScale>
    </cfRule>
  </conditionalFormatting>
  <conditionalFormatting sqref="AE17:AE20">
    <cfRule type="containsText" dxfId="20" priority="28" operator="containsText" text="N/A">
      <formula>NOT(ISERROR(SEARCH("N/A",AE17)))</formula>
    </cfRule>
  </conditionalFormatting>
  <conditionalFormatting sqref="AD17:AD20">
    <cfRule type="containsText" dxfId="19" priority="24" operator="containsText" text="N/A">
      <formula>NOT(ISERROR(SEARCH("N/A",AD17)))</formula>
    </cfRule>
    <cfRule type="cellIs" dxfId="18" priority="25" operator="between">
      <formula>#REF!</formula>
      <formula>#REF!</formula>
    </cfRule>
    <cfRule type="cellIs" dxfId="17" priority="26" operator="between">
      <formula>#REF!</formula>
      <formula>#REF!</formula>
    </cfRule>
    <cfRule type="cellIs" dxfId="16" priority="27" operator="between">
      <formula>#REF!</formula>
      <formula>#REF!</formula>
    </cfRule>
  </conditionalFormatting>
  <conditionalFormatting sqref="AD17:AD20">
    <cfRule type="containsText" dxfId="15" priority="23" operator="containsText" text="N/A">
      <formula>NOT(ISERROR(SEARCH("N/A",AD17)))</formula>
    </cfRule>
  </conditionalFormatting>
  <conditionalFormatting sqref="BB17:BB20">
    <cfRule type="colorScale" priority="34">
      <colorScale>
        <cfvo type="min"/>
        <cfvo type="percentile" val="50"/>
        <cfvo type="max"/>
        <color rgb="FF63BE7B"/>
        <color rgb="FFFFEB84"/>
        <color rgb="FFF8696B"/>
      </colorScale>
    </cfRule>
  </conditionalFormatting>
  <conditionalFormatting sqref="AE27 AQ27 AW27 BC27">
    <cfRule type="containsText" dxfId="14" priority="18" operator="containsText" text="N/A">
      <formula>NOT(ISERROR(SEARCH("N/A",AE27)))</formula>
    </cfRule>
    <cfRule type="cellIs" dxfId="13" priority="19" operator="between">
      <formula>#REF!</formula>
      <formula>#REF!</formula>
    </cfRule>
    <cfRule type="cellIs" dxfId="12" priority="20" operator="between">
      <formula>#REF!</formula>
      <formula>#REF!</formula>
    </cfRule>
    <cfRule type="cellIs" dxfId="11" priority="21" operator="between">
      <formula>#REF!</formula>
      <formula>#REF!</formula>
    </cfRule>
  </conditionalFormatting>
  <conditionalFormatting sqref="BB27">
    <cfRule type="colorScale" priority="17">
      <colorScale>
        <cfvo type="min"/>
        <cfvo type="percentile" val="50"/>
        <cfvo type="max"/>
        <color rgb="FF63BE7B"/>
        <color rgb="FFFFEB84"/>
        <color rgb="FFF8696B"/>
      </colorScale>
    </cfRule>
  </conditionalFormatting>
  <conditionalFormatting sqref="AE27">
    <cfRule type="containsText" dxfId="10" priority="16" operator="containsText" text="N/A">
      <formula>NOT(ISERROR(SEARCH("N/A",AE27)))</formula>
    </cfRule>
  </conditionalFormatting>
  <conditionalFormatting sqref="BB27">
    <cfRule type="colorScale" priority="22">
      <colorScale>
        <cfvo type="min"/>
        <cfvo type="percentile" val="50"/>
        <cfvo type="max"/>
        <color rgb="FF63BE7B"/>
        <color rgb="FFFFEB84"/>
        <color rgb="FFF8696B"/>
      </colorScale>
    </cfRule>
  </conditionalFormatting>
  <conditionalFormatting sqref="AD25:AD26">
    <cfRule type="containsText" dxfId="9" priority="7" operator="containsText" text="N/A">
      <formula>NOT(ISERROR(SEARCH("N/A",AD25)))</formula>
    </cfRule>
    <cfRule type="cellIs" dxfId="8" priority="8" operator="between">
      <formula>#REF!</formula>
      <formula>#REF!</formula>
    </cfRule>
    <cfRule type="cellIs" dxfId="7" priority="9" operator="between">
      <formula>#REF!</formula>
      <formula>#REF!</formula>
    </cfRule>
    <cfRule type="cellIs" dxfId="6" priority="10" operator="between">
      <formula>#REF!</formula>
      <formula>#REF!</formula>
    </cfRule>
  </conditionalFormatting>
  <conditionalFormatting sqref="AD25:AD26">
    <cfRule type="containsText" dxfId="5" priority="6" operator="containsText" text="N/A">
      <formula>NOT(ISERROR(SEARCH("N/A",AD25)))</formula>
    </cfRule>
  </conditionalFormatting>
  <conditionalFormatting sqref="AD27">
    <cfRule type="containsText" dxfId="4" priority="2" operator="containsText" text="N/A">
      <formula>NOT(ISERROR(SEARCH("N/A",AD27)))</formula>
    </cfRule>
    <cfRule type="cellIs" dxfId="3" priority="3" operator="between">
      <formula>#REF!</formula>
      <formula>#REF!</formula>
    </cfRule>
    <cfRule type="cellIs" dxfId="2" priority="4" operator="between">
      <formula>#REF!</formula>
      <formula>#REF!</formula>
    </cfRule>
    <cfRule type="cellIs" dxfId="1" priority="5" operator="between">
      <formula>#REF!</formula>
      <formula>#REF!</formula>
    </cfRule>
  </conditionalFormatting>
  <conditionalFormatting sqref="AD27">
    <cfRule type="containsText" dxfId="0" priority="1" operator="containsText" text="N/A">
      <formula>NOT(ISERROR(SEARCH("N/A",AD27)))</formula>
    </cfRule>
  </conditionalFormatting>
  <conditionalFormatting sqref="BB34:BB41">
    <cfRule type="colorScale" priority="427">
      <colorScale>
        <cfvo type="min"/>
        <cfvo type="percentile" val="50"/>
        <cfvo type="max"/>
        <color rgb="FF63BE7B"/>
        <color rgb="FFFFEB84"/>
        <color rgb="FFF8696B"/>
      </colorScale>
    </cfRule>
  </conditionalFormatting>
  <dataValidations count="11">
    <dataValidation type="list" allowBlank="1" showInputMessage="1" showErrorMessage="1" sqref="K21:K24 K27 K30:K41" xr:uid="{00000000-0002-0000-0000-000000000000}">
      <formula1>PROGRAMACION</formula1>
    </dataValidation>
    <dataValidation type="list" allowBlank="1" showInputMessage="1" showErrorMessage="1" sqref="G29 G34:G41" xr:uid="{00000000-0002-0000-0000-000001000000}">
      <formula1>META02</formula1>
    </dataValidation>
    <dataValidation type="list" allowBlank="1" showInputMessage="1" showErrorMessage="1" sqref="R17:R24 R27 R30:R41" xr:uid="{00000000-0002-0000-0000-000002000000}">
      <formula1>INDICADOR</formula1>
    </dataValidation>
    <dataValidation type="list" allowBlank="1" showInputMessage="1" showErrorMessage="1" sqref="X21:X24 AA25:AA26 AA28:AA29 X27 X32:X41" xr:uid="{00000000-0002-0000-0000-000003000000}">
      <formula1>RUBROS</formula1>
    </dataValidation>
    <dataValidation type="list" allowBlank="1" showInputMessage="1" showErrorMessage="1" sqref="AD5" xr:uid="{00000000-0002-0000-0000-000004000000}">
      <formula1>$BD$7:$BD$10</formula1>
    </dataValidation>
    <dataValidation type="list" allowBlank="1" showInputMessage="1" showErrorMessage="1" error="Escriba un texto " promptTitle="Cualquier contenido" sqref="G30:G33 G17:G28" xr:uid="{00000000-0002-0000-0000-000005000000}">
      <formula1>META02</formula1>
    </dataValidation>
    <dataValidation type="list" allowBlank="1" showErrorMessage="1" sqref="W17:W31" xr:uid="{00000000-0002-0000-0000-000006000000}">
      <formula1>FUENTE</formula1>
      <formula2>0</formula2>
    </dataValidation>
    <dataValidation type="list" allowBlank="1" showErrorMessage="1" sqref="X25:X26 X28:X31" xr:uid="{00000000-0002-0000-0000-000007000000}">
      <formula1>RUBROS</formula1>
      <formula2>0</formula2>
    </dataValidation>
    <dataValidation type="list" allowBlank="1" showErrorMessage="1" sqref="Y17:Y31" xr:uid="{00000000-0002-0000-0000-000008000000}">
      <formula1>CODIGO</formula1>
      <formula2>0</formula2>
    </dataValidation>
    <dataValidation type="list" allowBlank="1" showInputMessage="1" showErrorMessage="1" sqref="W32:W41" xr:uid="{00000000-0002-0000-0000-000009000000}">
      <formula1>FUENTE</formula1>
    </dataValidation>
    <dataValidation type="list" allowBlank="1" showInputMessage="1" showErrorMessage="1" sqref="Y32:Y41" xr:uid="{00000000-0002-0000-0000-00000A000000}">
      <formula1>CODIGO</formula1>
    </dataValidation>
  </dataValidations>
  <hyperlinks>
    <hyperlink ref="AG41" r:id="rId1" xr:uid="{00000000-0004-0000-0000-000000000000}"/>
  </hyperlinks>
  <pageMargins left="0.70866141732283472" right="0.70866141732283472" top="0.74803149606299213" bottom="0.74803149606299213" header="0.31496062992125984" footer="0.31496062992125984"/>
  <pageSetup paperSize="14" scale="40" orientation="landscape" horizontalDpi="4294967293" r:id="rId2"/>
  <headerFooter>
    <oddFooter xml:space="preserve">&amp;RCódigo: PLE-PIN-F017
Versión: 1
Vigencia desde: 8 septiembre de 2017
</oddFooter>
  </headerFooter>
  <colBreaks count="1" manualBreakCount="1">
    <brk id="27" max="42" man="1"/>
  </colBreaks>
  <drawing r:id="rId3"/>
  <legacy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09"/>
  <sheetViews>
    <sheetView zoomScale="55" zoomScaleNormal="55" workbookViewId="0">
      <selection activeCell="C3" sqref="C3:C6"/>
    </sheetView>
  </sheetViews>
  <sheetFormatPr baseColWidth="10" defaultColWidth="9.140625" defaultRowHeight="15" x14ac:dyDescent="0.25"/>
  <cols>
    <col min="1" max="1" width="25.140625" customWidth="1"/>
    <col min="2" max="2" width="28.28515625" bestFit="1" customWidth="1"/>
    <col min="3" max="3" width="56.5703125" bestFit="1" customWidth="1"/>
    <col min="4" max="4" width="43.28515625" customWidth="1"/>
    <col min="5" max="5" width="13.28515625" customWidth="1"/>
    <col min="6" max="256" width="11.42578125" customWidth="1"/>
  </cols>
  <sheetData>
    <row r="1" spans="1:8" x14ac:dyDescent="0.25">
      <c r="A1" t="s">
        <v>309</v>
      </c>
      <c r="B1" t="s">
        <v>49</v>
      </c>
      <c r="C1" t="s">
        <v>310</v>
      </c>
      <c r="D1" t="s">
        <v>311</v>
      </c>
      <c r="F1" t="s">
        <v>312</v>
      </c>
    </row>
    <row r="2" spans="1:8" x14ac:dyDescent="0.25">
      <c r="A2" t="s">
        <v>313</v>
      </c>
      <c r="B2" t="s">
        <v>314</v>
      </c>
      <c r="D2" t="s">
        <v>110</v>
      </c>
      <c r="F2" t="s">
        <v>315</v>
      </c>
    </row>
    <row r="3" spans="1:8" x14ac:dyDescent="0.25">
      <c r="A3" t="s">
        <v>316</v>
      </c>
      <c r="B3" t="s">
        <v>74</v>
      </c>
      <c r="C3" t="s">
        <v>317</v>
      </c>
      <c r="D3" t="s">
        <v>67</v>
      </c>
      <c r="F3" t="s">
        <v>69</v>
      </c>
    </row>
    <row r="4" spans="1:8" x14ac:dyDescent="0.25">
      <c r="A4" t="s">
        <v>318</v>
      </c>
      <c r="C4" t="s">
        <v>64</v>
      </c>
      <c r="D4" t="s">
        <v>319</v>
      </c>
      <c r="F4" t="s">
        <v>143</v>
      </c>
    </row>
    <row r="5" spans="1:8" x14ac:dyDescent="0.25">
      <c r="A5" t="s">
        <v>320</v>
      </c>
      <c r="C5" t="s">
        <v>119</v>
      </c>
      <c r="D5" t="s">
        <v>257</v>
      </c>
    </row>
    <row r="6" spans="1:8" x14ac:dyDescent="0.25">
      <c r="A6" t="s">
        <v>321</v>
      </c>
      <c r="C6" t="s">
        <v>322</v>
      </c>
      <c r="E6" t="s">
        <v>323</v>
      </c>
      <c r="G6" t="s">
        <v>324</v>
      </c>
    </row>
    <row r="7" spans="1:8" x14ac:dyDescent="0.25">
      <c r="A7" t="s">
        <v>325</v>
      </c>
      <c r="E7" t="s">
        <v>326</v>
      </c>
      <c r="G7" t="s">
        <v>327</v>
      </c>
    </row>
    <row r="8" spans="1:8" x14ac:dyDescent="0.25">
      <c r="E8" t="s">
        <v>328</v>
      </c>
      <c r="G8" t="s">
        <v>73</v>
      </c>
    </row>
    <row r="9" spans="1:8" x14ac:dyDescent="0.25">
      <c r="E9" t="s">
        <v>329</v>
      </c>
    </row>
    <row r="10" spans="1:8" x14ac:dyDescent="0.25">
      <c r="E10" t="s">
        <v>330</v>
      </c>
    </row>
    <row r="12" spans="1:8" s="3" customFormat="1" ht="74.25" customHeight="1" x14ac:dyDescent="0.25">
      <c r="A12" s="11"/>
      <c r="C12" s="12"/>
      <c r="D12" s="6"/>
      <c r="H12" s="3" t="s">
        <v>331</v>
      </c>
    </row>
    <row r="13" spans="1:8" s="3" customFormat="1" ht="74.25" customHeight="1" x14ac:dyDescent="0.25">
      <c r="A13" s="11"/>
      <c r="C13" s="12"/>
      <c r="D13" s="6"/>
      <c r="H13" s="3" t="s">
        <v>332</v>
      </c>
    </row>
    <row r="14" spans="1:8" s="3" customFormat="1" ht="74.25" customHeight="1" x14ac:dyDescent="0.25">
      <c r="A14" s="11"/>
      <c r="C14" s="12"/>
      <c r="D14" s="2"/>
      <c r="H14" s="3" t="s">
        <v>333</v>
      </c>
    </row>
    <row r="15" spans="1:8" s="3" customFormat="1" ht="74.25" customHeight="1" x14ac:dyDescent="0.25">
      <c r="A15" s="11"/>
      <c r="C15" s="12"/>
      <c r="D15" s="2"/>
      <c r="H15" s="3" t="s">
        <v>334</v>
      </c>
    </row>
    <row r="16" spans="1:8" s="3" customFormat="1" ht="74.25" customHeight="1" thickBot="1" x14ac:dyDescent="0.3">
      <c r="A16" s="11"/>
      <c r="C16" s="12"/>
      <c r="D16" s="5"/>
    </row>
    <row r="17" spans="1:4" s="3" customFormat="1" ht="74.25" customHeight="1" x14ac:dyDescent="0.25">
      <c r="A17" s="11"/>
      <c r="C17" s="12"/>
      <c r="D17" s="4"/>
    </row>
    <row r="18" spans="1:4" s="3" customFormat="1" ht="74.25" customHeight="1" x14ac:dyDescent="0.25">
      <c r="A18" s="11"/>
      <c r="C18" s="12"/>
      <c r="D18" s="6"/>
    </row>
    <row r="19" spans="1:4" s="3" customFormat="1" ht="74.25" customHeight="1" x14ac:dyDescent="0.25">
      <c r="A19" s="11"/>
      <c r="C19" s="12"/>
      <c r="D19" s="6"/>
    </row>
    <row r="20" spans="1:4" s="3" customFormat="1" ht="74.25" customHeight="1" x14ac:dyDescent="0.25">
      <c r="A20" s="11"/>
      <c r="C20" s="12"/>
      <c r="D20" s="6"/>
    </row>
    <row r="21" spans="1:4" s="3" customFormat="1" ht="74.25" customHeight="1" thickBot="1" x14ac:dyDescent="0.3">
      <c r="A21" s="11"/>
      <c r="C21" s="13"/>
      <c r="D21" s="6"/>
    </row>
    <row r="22" spans="1:4" ht="18.75" thickBot="1" x14ac:dyDescent="0.3">
      <c r="C22" s="13"/>
      <c r="D22" s="4"/>
    </row>
    <row r="23" spans="1:4" ht="18.75" thickBot="1" x14ac:dyDescent="0.3">
      <c r="C23" s="13"/>
      <c r="D23" s="1"/>
    </row>
    <row r="24" spans="1:4" ht="18" x14ac:dyDescent="0.25">
      <c r="C24" s="14"/>
      <c r="D24" s="4"/>
    </row>
    <row r="25" spans="1:4" ht="18" x14ac:dyDescent="0.25">
      <c r="C25" s="14"/>
      <c r="D25" s="6"/>
    </row>
    <row r="26" spans="1:4" ht="18" x14ac:dyDescent="0.25">
      <c r="C26" s="14"/>
      <c r="D26" s="6"/>
    </row>
    <row r="27" spans="1:4" ht="18.75" thickBot="1" x14ac:dyDescent="0.3">
      <c r="C27" s="14"/>
      <c r="D27" s="5"/>
    </row>
    <row r="28" spans="1:4" ht="18" x14ac:dyDescent="0.25">
      <c r="C28" s="14"/>
      <c r="D28" s="4"/>
    </row>
    <row r="29" spans="1:4" ht="18" x14ac:dyDescent="0.25">
      <c r="C29" s="14"/>
      <c r="D29" s="6"/>
    </row>
    <row r="30" spans="1:4" ht="18" x14ac:dyDescent="0.25">
      <c r="C30" s="14"/>
      <c r="D30" s="6"/>
    </row>
    <row r="31" spans="1:4" ht="18" x14ac:dyDescent="0.25">
      <c r="C31" s="14"/>
      <c r="D31" s="6"/>
    </row>
    <row r="32" spans="1:4" ht="18" x14ac:dyDescent="0.25">
      <c r="C32" s="15"/>
      <c r="D32" s="6"/>
    </row>
    <row r="33" spans="3:4" ht="18" x14ac:dyDescent="0.25">
      <c r="C33" s="15"/>
      <c r="D33" s="6"/>
    </row>
    <row r="34" spans="3:4" ht="18" x14ac:dyDescent="0.25">
      <c r="C34" s="15"/>
      <c r="D34" s="5"/>
    </row>
    <row r="35" spans="3:4" ht="18" x14ac:dyDescent="0.25">
      <c r="C35" s="15"/>
      <c r="D35" s="5"/>
    </row>
    <row r="36" spans="3:4" ht="18" x14ac:dyDescent="0.25">
      <c r="C36" s="15"/>
      <c r="D36" s="5"/>
    </row>
    <row r="37" spans="3:4" ht="18" x14ac:dyDescent="0.25">
      <c r="C37" s="15"/>
      <c r="D37" s="5"/>
    </row>
    <row r="38" spans="3:4" ht="18" x14ac:dyDescent="0.25">
      <c r="C38" s="15"/>
      <c r="D38" s="8"/>
    </row>
    <row r="39" spans="3:4" ht="18" x14ac:dyDescent="0.25">
      <c r="C39" s="15"/>
      <c r="D39" s="8"/>
    </row>
    <row r="40" spans="3:4" ht="18" x14ac:dyDescent="0.25">
      <c r="C40" s="16"/>
      <c r="D40" s="8"/>
    </row>
    <row r="41" spans="3:4" ht="18" x14ac:dyDescent="0.25">
      <c r="C41" s="16"/>
      <c r="D41" s="8"/>
    </row>
    <row r="42" spans="3:4" ht="18.75" thickBot="1" x14ac:dyDescent="0.3">
      <c r="C42" s="17"/>
      <c r="D42" s="8"/>
    </row>
    <row r="43" spans="3:4" ht="18" x14ac:dyDescent="0.25">
      <c r="C43" s="18"/>
      <c r="D43" s="4"/>
    </row>
    <row r="44" spans="3:4" ht="18" x14ac:dyDescent="0.25">
      <c r="C44" s="19"/>
      <c r="D44" s="5"/>
    </row>
    <row r="45" spans="3:4" ht="18" x14ac:dyDescent="0.25">
      <c r="C45" s="19"/>
      <c r="D45" s="5"/>
    </row>
    <row r="46" spans="3:4" ht="18" x14ac:dyDescent="0.25">
      <c r="C46" s="19"/>
      <c r="D46" s="8"/>
    </row>
    <row r="47" spans="3:4" ht="18.75" thickBot="1" x14ac:dyDescent="0.3">
      <c r="C47" s="20"/>
      <c r="D47" s="7"/>
    </row>
    <row r="48" spans="3:4" ht="18" x14ac:dyDescent="0.25">
      <c r="C48" s="21"/>
    </row>
    <row r="49" spans="3:3" ht="18" x14ac:dyDescent="0.25">
      <c r="C49" s="21"/>
    </row>
    <row r="50" spans="3:3" ht="18" x14ac:dyDescent="0.25">
      <c r="C50" s="21"/>
    </row>
    <row r="51" spans="3:3" ht="18" x14ac:dyDescent="0.25">
      <c r="C51" s="21"/>
    </row>
    <row r="52" spans="3:3" ht="18" x14ac:dyDescent="0.25">
      <c r="C52" s="22"/>
    </row>
    <row r="53" spans="3:3" ht="18" x14ac:dyDescent="0.25">
      <c r="C53" s="22"/>
    </row>
    <row r="54" spans="3:3" ht="18" x14ac:dyDescent="0.25">
      <c r="C54" s="22"/>
    </row>
    <row r="55" spans="3:3" ht="18" x14ac:dyDescent="0.25">
      <c r="C55" s="22"/>
    </row>
    <row r="56" spans="3:3" ht="18" x14ac:dyDescent="0.25">
      <c r="C56" s="23"/>
    </row>
    <row r="57" spans="3:3" ht="18" x14ac:dyDescent="0.25">
      <c r="C57" s="24"/>
    </row>
    <row r="58" spans="3:3" ht="18" x14ac:dyDescent="0.25">
      <c r="C58" s="24"/>
    </row>
    <row r="59" spans="3:3" ht="18" x14ac:dyDescent="0.25">
      <c r="C59" s="24"/>
    </row>
    <row r="60" spans="3:3" ht="18.75" thickBot="1" x14ac:dyDescent="0.3">
      <c r="C60" s="25"/>
    </row>
    <row r="61" spans="3:3" ht="18" x14ac:dyDescent="0.25">
      <c r="C61" s="26"/>
    </row>
    <row r="62" spans="3:3" ht="18" x14ac:dyDescent="0.25">
      <c r="C62" s="27"/>
    </row>
    <row r="63" spans="3:3" ht="18" x14ac:dyDescent="0.25">
      <c r="C63" s="27"/>
    </row>
    <row r="64" spans="3:3" ht="18" x14ac:dyDescent="0.25">
      <c r="C64" s="27"/>
    </row>
    <row r="65" spans="3:3" ht="18" x14ac:dyDescent="0.25">
      <c r="C65" s="27"/>
    </row>
    <row r="66" spans="3:3" ht="18" x14ac:dyDescent="0.25">
      <c r="C66" s="28"/>
    </row>
    <row r="67" spans="3:3" ht="18" x14ac:dyDescent="0.25">
      <c r="C67" s="28"/>
    </row>
    <row r="68" spans="3:3" ht="18" x14ac:dyDescent="0.25">
      <c r="C68" s="28"/>
    </row>
    <row r="69" spans="3:3" ht="18" x14ac:dyDescent="0.25">
      <c r="C69" s="28"/>
    </row>
    <row r="70" spans="3:3" ht="18" x14ac:dyDescent="0.25">
      <c r="C70" s="28"/>
    </row>
    <row r="71" spans="3:3" ht="18" x14ac:dyDescent="0.25">
      <c r="C71" s="29"/>
    </row>
    <row r="72" spans="3:3" ht="18" x14ac:dyDescent="0.25">
      <c r="C72" s="28"/>
    </row>
    <row r="73" spans="3:3" ht="18" x14ac:dyDescent="0.25">
      <c r="C73" s="28"/>
    </row>
    <row r="74" spans="3:3" ht="18" x14ac:dyDescent="0.25">
      <c r="C74" s="28"/>
    </row>
    <row r="75" spans="3:3" ht="18" x14ac:dyDescent="0.25">
      <c r="C75" s="28"/>
    </row>
    <row r="76" spans="3:3" ht="18" x14ac:dyDescent="0.25">
      <c r="C76" s="28"/>
    </row>
    <row r="77" spans="3:3" ht="18" x14ac:dyDescent="0.25">
      <c r="C77" s="28"/>
    </row>
    <row r="78" spans="3:3" ht="18" x14ac:dyDescent="0.25">
      <c r="C78" s="28"/>
    </row>
    <row r="79" spans="3:3" ht="18" x14ac:dyDescent="0.25">
      <c r="C79" s="27"/>
    </row>
    <row r="80" spans="3:3" ht="18" x14ac:dyDescent="0.25">
      <c r="C80" s="27"/>
    </row>
    <row r="81" spans="3:3" ht="18" x14ac:dyDescent="0.25">
      <c r="C81" s="27"/>
    </row>
    <row r="82" spans="3:3" ht="18" x14ac:dyDescent="0.25">
      <c r="C82" s="27"/>
    </row>
    <row r="83" spans="3:3" ht="18" x14ac:dyDescent="0.25">
      <c r="C83" s="27"/>
    </row>
    <row r="84" spans="3:3" ht="18" x14ac:dyDescent="0.25">
      <c r="C84" s="27"/>
    </row>
    <row r="85" spans="3:3" ht="18" x14ac:dyDescent="0.25">
      <c r="C85" s="30"/>
    </row>
    <row r="86" spans="3:3" ht="18" x14ac:dyDescent="0.25">
      <c r="C86" s="27"/>
    </row>
    <row r="87" spans="3:3" ht="18" x14ac:dyDescent="0.25">
      <c r="C87" s="27"/>
    </row>
    <row r="88" spans="3:3" ht="18.75" thickBot="1" x14ac:dyDescent="0.3">
      <c r="C88" s="31"/>
    </row>
    <row r="89" spans="3:3" ht="18" x14ac:dyDescent="0.25">
      <c r="C89" s="32"/>
    </row>
    <row r="90" spans="3:3" ht="18" x14ac:dyDescent="0.25">
      <c r="C90" s="28"/>
    </row>
    <row r="91" spans="3:3" ht="18" x14ac:dyDescent="0.25">
      <c r="C91" s="28"/>
    </row>
    <row r="92" spans="3:3" ht="18" x14ac:dyDescent="0.25">
      <c r="C92" s="28"/>
    </row>
    <row r="93" spans="3:3" ht="18" x14ac:dyDescent="0.25">
      <c r="C93" s="28"/>
    </row>
    <row r="94" spans="3:3" ht="18.75" thickBot="1" x14ac:dyDescent="0.3">
      <c r="C94" s="33"/>
    </row>
    <row r="99" spans="2:3" x14ac:dyDescent="0.25">
      <c r="B99" t="s">
        <v>58</v>
      </c>
      <c r="C99" t="s">
        <v>335</v>
      </c>
    </row>
    <row r="100" spans="2:3" x14ac:dyDescent="0.25">
      <c r="B100" s="10">
        <v>1167</v>
      </c>
      <c r="C100" s="3" t="s">
        <v>336</v>
      </c>
    </row>
    <row r="101" spans="2:3" ht="30" x14ac:dyDescent="0.25">
      <c r="B101" s="10">
        <v>1131</v>
      </c>
      <c r="C101" s="3" t="s">
        <v>337</v>
      </c>
    </row>
    <row r="102" spans="2:3" x14ac:dyDescent="0.25">
      <c r="B102" s="10">
        <v>1177</v>
      </c>
      <c r="C102" s="3" t="s">
        <v>338</v>
      </c>
    </row>
    <row r="103" spans="2:3" ht="30" x14ac:dyDescent="0.25">
      <c r="B103" s="10">
        <v>1094</v>
      </c>
      <c r="C103" s="3" t="s">
        <v>339</v>
      </c>
    </row>
    <row r="104" spans="2:3" x14ac:dyDescent="0.25">
      <c r="B104" s="10">
        <v>1128</v>
      </c>
      <c r="C104" s="3" t="s">
        <v>340</v>
      </c>
    </row>
    <row r="105" spans="2:3" ht="30" x14ac:dyDescent="0.25">
      <c r="B105" s="10">
        <v>1095</v>
      </c>
      <c r="C105" s="3" t="s">
        <v>341</v>
      </c>
    </row>
    <row r="106" spans="2:3" ht="30" x14ac:dyDescent="0.25">
      <c r="B106" s="10">
        <v>1129</v>
      </c>
      <c r="C106" s="3" t="s">
        <v>342</v>
      </c>
    </row>
    <row r="107" spans="2:3" ht="45" x14ac:dyDescent="0.25">
      <c r="B107" s="10">
        <v>1120</v>
      </c>
      <c r="C107" s="3" t="s">
        <v>343</v>
      </c>
    </row>
    <row r="108" spans="2:3" x14ac:dyDescent="0.25">
      <c r="B108" s="9"/>
    </row>
    <row r="109" spans="2:3" x14ac:dyDescent="0.25">
      <c r="B109" s="9"/>
    </row>
  </sheetData>
  <conditionalFormatting sqref="C13">
    <cfRule type="colorScale" priority="1">
      <colorScale>
        <cfvo type="min"/>
        <cfvo type="max"/>
        <color rgb="FFFF7128"/>
        <color rgb="FFFFEF9C"/>
      </colorScale>
    </cfRule>
  </conditionalFormatting>
  <pageMargins left="0.7" right="0.7" top="0.75" bottom="0.75" header="0.3" footer="0.3"/>
  <pageSetup paperSize="9" orientation="portrait" horizontalDpi="4294967293"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16</vt:i4>
      </vt:variant>
    </vt:vector>
  </HeadingPairs>
  <TitlesOfParts>
    <vt:vector size="18" baseType="lpstr">
      <vt:lpstr>PLAN GESTION POR PROCESO</vt:lpstr>
      <vt:lpstr>Hoja2</vt:lpstr>
      <vt:lpstr>'PLAN GESTION POR PROCESO'!Área_de_impresión</vt:lpstr>
      <vt:lpstr>CODIGO</vt:lpstr>
      <vt:lpstr>CONTRALORIA</vt:lpstr>
      <vt:lpstr>FUENTE</vt:lpstr>
      <vt:lpstr>INDICADOR</vt:lpstr>
      <vt:lpstr>MEDICION</vt:lpstr>
      <vt:lpstr>MEDICIONFINAL</vt:lpstr>
      <vt:lpstr>META</vt:lpstr>
      <vt:lpstr>META02</vt:lpstr>
      <vt:lpstr>META2</vt:lpstr>
      <vt:lpstr>OBJETIVOS</vt:lpstr>
      <vt:lpstr>PMRFINAL</vt:lpstr>
      <vt:lpstr>PRODUCTO</vt:lpstr>
      <vt:lpstr>PROGRAMACION</vt:lpstr>
      <vt:lpstr>RUBROS</vt:lpstr>
      <vt:lpstr>SIG</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juan.jimenez</dc:creator>
  <cp:keywords/>
  <dc:description/>
  <cp:lastModifiedBy>Martha Stephanny Barreto Mantilla</cp:lastModifiedBy>
  <cp:revision/>
  <dcterms:created xsi:type="dcterms:W3CDTF">2016-04-29T15:58:00Z</dcterms:created>
  <dcterms:modified xsi:type="dcterms:W3CDTF">2018-09-17T22:05:49Z</dcterms:modified>
  <cp:category/>
  <cp:contentStatus/>
</cp:coreProperties>
</file>