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E:\NUEVO\III TRI-2018\Jeraldyn\III TRIMESTRE NIVEL LOCAL\BARRIOS UNIDOS\"/>
    </mc:Choice>
  </mc:AlternateContent>
  <xr:revisionPtr revIDLastSave="0" documentId="10_ncr:100000_{8C34F894-E1A5-49B1-85CC-6717DA6F9807}" xr6:coauthVersionLast="31" xr6:coauthVersionMax="37" xr10:uidLastSave="{00000000-0000-0000-0000-000000000000}"/>
  <bookViews>
    <workbookView xWindow="0" yWindow="0" windowWidth="15345" windowHeight="3210" xr2:uid="{00000000-000D-0000-FFFF-FFFF00000000}"/>
  </bookViews>
  <sheets>
    <sheet name="Hoja1" sheetId="1" r:id="rId1"/>
  </sheets>
  <externalReferences>
    <externalReference r:id="rId2"/>
  </externalReferences>
  <definedNames>
    <definedName name="_xlnm._FilterDatabase" localSheetId="0" hidden="1">Hoja1!$AQ$1:$AQ$108</definedName>
    <definedName name="CONTRALORIA">[1]Hoja2!$G$7:$G$8</definedName>
    <definedName name="DEPENDENCIA">[1]Hoja2!$B$118:$B$137</definedName>
    <definedName name="FUENTE">[1]Hoja2!$B$2:$B$3</definedName>
    <definedName name="INDICADOR">[1]Hoja2!$F$2:$F$4</definedName>
    <definedName name="LIDERPROCESO">[1]Hoja2!$C$118:$C$137</definedName>
    <definedName name="META2">[1]Hoja2!$C$2:$C$5</definedName>
    <definedName name="PROGRAMACION">[1]Hoja2!$D$2:$D$5</definedName>
    <definedName name="RUBROS">[1]Hoja2!$A$2:$A$7</definedName>
  </definedNames>
  <calcPr calcId="179017"/>
</workbook>
</file>

<file path=xl/calcChain.xml><?xml version="1.0" encoding="utf-8"?>
<calcChain xmlns="http://schemas.openxmlformats.org/spreadsheetml/2006/main">
  <c r="AA13" i="1" l="1"/>
  <c r="AB13" i="1" l="1"/>
  <c r="AD13" i="1" s="1"/>
  <c r="AG13" i="1"/>
  <c r="AH13" i="1"/>
  <c r="AJ13" i="1" s="1"/>
  <c r="AM13" i="1"/>
  <c r="AN13" i="1"/>
  <c r="AA14" i="1"/>
  <c r="AB14" i="1"/>
  <c r="AG14" i="1"/>
  <c r="AH14" i="1"/>
  <c r="AM14" i="1"/>
  <c r="AN14" i="1"/>
  <c r="AO14" i="1"/>
  <c r="AA15" i="1"/>
  <c r="AB15" i="1"/>
  <c r="AG15" i="1"/>
  <c r="AH15" i="1"/>
  <c r="AM15" i="1"/>
  <c r="AN15" i="1"/>
  <c r="AP15" i="1" s="1"/>
  <c r="AA17" i="1"/>
  <c r="AB17" i="1"/>
  <c r="AD17" i="1" s="1"/>
  <c r="AG17" i="1"/>
  <c r="AH17" i="1"/>
  <c r="AJ17" i="1" s="1"/>
  <c r="AM17" i="1"/>
  <c r="AN17" i="1"/>
  <c r="AP17" i="1" s="1"/>
  <c r="AA19" i="1"/>
  <c r="AB19" i="1"/>
  <c r="AD19" i="1" s="1"/>
  <c r="AG19" i="1"/>
  <c r="AH19" i="1"/>
  <c r="AM19" i="1"/>
  <c r="AN19" i="1"/>
  <c r="AA20" i="1"/>
  <c r="AB20" i="1"/>
  <c r="AD20" i="1" s="1"/>
  <c r="AG20" i="1"/>
  <c r="AH20" i="1"/>
  <c r="AM20" i="1"/>
  <c r="AN20" i="1"/>
  <c r="AP20" i="1" s="1"/>
  <c r="AA21" i="1"/>
  <c r="AB21" i="1"/>
  <c r="AG21" i="1"/>
  <c r="AH21" i="1"/>
  <c r="AM21" i="1"/>
  <c r="AN21" i="1"/>
  <c r="AP21" i="1" s="1"/>
  <c r="AA23" i="1"/>
  <c r="AB23" i="1"/>
  <c r="AG23" i="1"/>
  <c r="AH23" i="1"/>
  <c r="AM23" i="1"/>
  <c r="AN23" i="1"/>
  <c r="AA24" i="1"/>
  <c r="AB24" i="1"/>
  <c r="AG24" i="1"/>
  <c r="AH24" i="1"/>
  <c r="AJ24" i="1" s="1"/>
  <c r="AM24" i="1"/>
  <c r="AN24" i="1"/>
  <c r="AP24" i="1" s="1"/>
  <c r="AA25" i="1"/>
  <c r="AB25" i="1"/>
  <c r="AG25" i="1"/>
  <c r="AH25" i="1"/>
  <c r="AJ25" i="1" s="1"/>
  <c r="AM25" i="1"/>
  <c r="AN25" i="1"/>
  <c r="AP25" i="1" s="1"/>
  <c r="AA26" i="1"/>
  <c r="AB26" i="1"/>
  <c r="AG26" i="1"/>
  <c r="AH26" i="1"/>
  <c r="AM26" i="1"/>
  <c r="AN26" i="1"/>
  <c r="AA27" i="1"/>
  <c r="AB27" i="1"/>
  <c r="AD27" i="1" s="1"/>
  <c r="AG27" i="1"/>
  <c r="AH27" i="1"/>
  <c r="AJ27" i="1" s="1"/>
  <c r="AM27" i="1"/>
  <c r="AN27" i="1"/>
  <c r="AP27" i="1" s="1"/>
  <c r="AA28" i="1"/>
  <c r="AB28" i="1"/>
  <c r="AD28" i="1" s="1"/>
  <c r="AG28" i="1"/>
  <c r="AH28" i="1"/>
  <c r="AM28" i="1"/>
  <c r="AN28" i="1"/>
  <c r="AP28" i="1" s="1"/>
  <c r="AA29" i="1"/>
  <c r="AB29" i="1"/>
  <c r="AG29" i="1"/>
  <c r="AH29" i="1"/>
  <c r="AJ29" i="1" s="1"/>
  <c r="AM29" i="1"/>
  <c r="AN29" i="1"/>
  <c r="AA30" i="1"/>
  <c r="AB30" i="1"/>
  <c r="AG30" i="1"/>
  <c r="AH30" i="1"/>
  <c r="AM30" i="1"/>
  <c r="AN30" i="1"/>
  <c r="AB31" i="1"/>
  <c r="AH31" i="1"/>
  <c r="AN31" i="1"/>
  <c r="AA33" i="1"/>
  <c r="AB33" i="1"/>
  <c r="AG33" i="1"/>
  <c r="AH33" i="1"/>
  <c r="AJ33" i="1" s="1"/>
  <c r="AM33" i="1"/>
  <c r="AN33" i="1"/>
  <c r="AO33" i="1"/>
  <c r="AA34" i="1"/>
  <c r="AB34" i="1"/>
  <c r="AD34" i="1" s="1"/>
  <c r="AG34" i="1"/>
  <c r="AH34" i="1"/>
  <c r="AJ34" i="1" s="1"/>
  <c r="AM34" i="1"/>
  <c r="AN34" i="1"/>
  <c r="AO34" i="1"/>
  <c r="AA35" i="1"/>
  <c r="AB35" i="1"/>
  <c r="AD35" i="1" s="1"/>
  <c r="AG35" i="1"/>
  <c r="AH35" i="1"/>
  <c r="AM35" i="1"/>
  <c r="AN35" i="1"/>
  <c r="AO35" i="1"/>
  <c r="AA36" i="1"/>
  <c r="AB36" i="1"/>
  <c r="AD36" i="1" s="1"/>
  <c r="AG36" i="1"/>
  <c r="AH36" i="1"/>
  <c r="AI36" i="1"/>
  <c r="AM36" i="1"/>
  <c r="AN36" i="1"/>
  <c r="AP36" i="1" s="1"/>
  <c r="AA37" i="1"/>
  <c r="AB37" i="1"/>
  <c r="AD37" i="1" s="1"/>
  <c r="AG37" i="1"/>
  <c r="AH37" i="1"/>
  <c r="AI37" i="1"/>
  <c r="AJ37" i="1" s="1"/>
  <c r="AM37" i="1"/>
  <c r="AN37" i="1"/>
  <c r="AP37" i="1"/>
  <c r="AA38" i="1"/>
  <c r="AB38" i="1"/>
  <c r="AD38" i="1" s="1"/>
  <c r="AG38" i="1"/>
  <c r="AH38" i="1"/>
  <c r="AI38" i="1"/>
  <c r="AJ38" i="1" s="1"/>
  <c r="AM38" i="1"/>
  <c r="AN38" i="1"/>
  <c r="AA39" i="1"/>
  <c r="AB39" i="1"/>
  <c r="AD39" i="1" s="1"/>
  <c r="AG39" i="1"/>
  <c r="AH39" i="1"/>
  <c r="AI39" i="1"/>
  <c r="AJ39" i="1" s="1"/>
  <c r="AM39" i="1"/>
  <c r="AN39" i="1"/>
  <c r="AP39" i="1" s="1"/>
  <c r="AA40" i="1"/>
  <c r="AB40" i="1"/>
  <c r="AG40" i="1"/>
  <c r="AM40" i="1"/>
  <c r="AN40" i="1"/>
  <c r="AP40" i="1" s="1"/>
  <c r="AA41" i="1"/>
  <c r="AB41" i="1"/>
  <c r="AD41" i="1" s="1"/>
  <c r="AG41" i="1"/>
  <c r="AH41" i="1"/>
  <c r="AI41" i="1"/>
  <c r="AM41" i="1"/>
  <c r="AN41" i="1"/>
  <c r="AP41" i="1" s="1"/>
  <c r="AA42" i="1"/>
  <c r="AB42" i="1"/>
  <c r="AD42" i="1" s="1"/>
  <c r="AG42" i="1"/>
  <c r="AH42" i="1"/>
  <c r="AJ42" i="1" s="1"/>
  <c r="AM42" i="1"/>
  <c r="AN42" i="1"/>
  <c r="AP42" i="1"/>
  <c r="AA44" i="1"/>
  <c r="AB44" i="1"/>
  <c r="AD44" i="1" s="1"/>
  <c r="AG44" i="1"/>
  <c r="AH44" i="1"/>
  <c r="AI44" i="1"/>
  <c r="AM44" i="1"/>
  <c r="AN44" i="1"/>
  <c r="AP44" i="1"/>
  <c r="AA46" i="1"/>
  <c r="AB46" i="1"/>
  <c r="AG46" i="1"/>
  <c r="AH46" i="1"/>
  <c r="AM46" i="1"/>
  <c r="AP46" i="1"/>
  <c r="AA48" i="1"/>
  <c r="AB48" i="1"/>
  <c r="AG48" i="1"/>
  <c r="AH48" i="1"/>
  <c r="AM48" i="1"/>
  <c r="AN48" i="1"/>
  <c r="AP48" i="1" s="1"/>
  <c r="AA50" i="1"/>
  <c r="AB50" i="1"/>
  <c r="AG50" i="1"/>
  <c r="AH50" i="1"/>
  <c r="AM50" i="1"/>
  <c r="AN50" i="1"/>
  <c r="AA51" i="1"/>
  <c r="AB51" i="1"/>
  <c r="AG51" i="1"/>
  <c r="AH51" i="1"/>
  <c r="AJ51" i="1" s="1"/>
  <c r="AM51" i="1"/>
  <c r="AN51" i="1"/>
  <c r="AA52" i="1"/>
  <c r="AG52" i="1"/>
  <c r="AM52" i="1"/>
  <c r="AN52" i="1"/>
  <c r="AA53" i="1"/>
  <c r="AB53" i="1"/>
  <c r="AG53" i="1"/>
  <c r="AH53" i="1"/>
  <c r="AJ53" i="1" s="1"/>
  <c r="AM53" i="1"/>
  <c r="AN53" i="1"/>
  <c r="AA54" i="1"/>
  <c r="AB54" i="1"/>
  <c r="AG54" i="1"/>
  <c r="AH54" i="1"/>
  <c r="AJ54" i="1" s="1"/>
  <c r="AM54" i="1"/>
  <c r="AN54" i="1"/>
  <c r="AA55" i="1"/>
  <c r="AB55" i="1"/>
  <c r="AD55" i="1" s="1"/>
  <c r="AG55" i="1"/>
  <c r="AH55" i="1"/>
  <c r="AI55" i="1"/>
  <c r="AM55" i="1"/>
  <c r="AN55" i="1"/>
  <c r="AP55" i="1"/>
  <c r="AA56" i="1"/>
  <c r="AB56" i="1"/>
  <c r="AD56" i="1" s="1"/>
  <c r="AG56" i="1"/>
  <c r="AH56" i="1"/>
  <c r="AJ56" i="1" s="1"/>
  <c r="AM56" i="1"/>
  <c r="AN56" i="1"/>
  <c r="AE63" i="1"/>
  <c r="AJ41" i="1" l="1"/>
  <c r="AP34" i="1"/>
  <c r="AJ44" i="1"/>
  <c r="AJ55" i="1"/>
  <c r="AD57" i="1"/>
  <c r="AJ36" i="1"/>
  <c r="AP57" i="1"/>
  <c r="AJ57" i="1"/>
  <c r="P23" i="1" l="1"/>
  <c r="E57" i="1" l="1"/>
  <c r="AZ56" i="1"/>
  <c r="BB56" i="1" s="1"/>
  <c r="BC56" i="1" s="1"/>
  <c r="AY56" i="1"/>
  <c r="AT56" i="1"/>
  <c r="AV56" i="1" s="1"/>
  <c r="AS56" i="1"/>
  <c r="AZ55" i="1"/>
  <c r="BB55" i="1" s="1"/>
  <c r="BC55" i="1" s="1"/>
  <c r="AY55" i="1"/>
  <c r="AT55" i="1"/>
  <c r="AV55" i="1" s="1"/>
  <c r="AS55" i="1"/>
  <c r="AZ54" i="1"/>
  <c r="BB54" i="1" s="1"/>
  <c r="BC54" i="1" s="1"/>
  <c r="AY54" i="1"/>
  <c r="AT54" i="1"/>
  <c r="AV54" i="1" s="1"/>
  <c r="AS54" i="1"/>
  <c r="AZ53" i="1"/>
  <c r="BB53" i="1" s="1"/>
  <c r="BC53" i="1" s="1"/>
  <c r="AY53" i="1"/>
  <c r="AT53" i="1"/>
  <c r="AV53" i="1" s="1"/>
  <c r="AS53" i="1"/>
  <c r="AZ52" i="1"/>
  <c r="BB52" i="1" s="1"/>
  <c r="BC52" i="1" s="1"/>
  <c r="AY52" i="1"/>
  <c r="AT52" i="1"/>
  <c r="AV52" i="1" s="1"/>
  <c r="AS52" i="1"/>
  <c r="AZ51" i="1"/>
  <c r="BB51" i="1" s="1"/>
  <c r="BC51" i="1" s="1"/>
  <c r="AY51" i="1"/>
  <c r="AT51" i="1"/>
  <c r="AV51" i="1" s="1"/>
  <c r="AS51" i="1"/>
  <c r="AZ50" i="1"/>
  <c r="BB50" i="1" s="1"/>
  <c r="BC50" i="1" s="1"/>
  <c r="AY50" i="1"/>
  <c r="AT50" i="1"/>
  <c r="AV50" i="1" s="1"/>
  <c r="AS50" i="1"/>
  <c r="AZ48" i="1"/>
  <c r="BB48" i="1" s="1"/>
  <c r="BC48" i="1" s="1"/>
  <c r="AY48" i="1"/>
  <c r="AT48" i="1"/>
  <c r="AV48" i="1" s="1"/>
  <c r="AS48" i="1"/>
  <c r="AZ46" i="1"/>
  <c r="BB46" i="1" s="1"/>
  <c r="BC46" i="1" s="1"/>
  <c r="AY46" i="1"/>
  <c r="AT46" i="1"/>
  <c r="AV46" i="1" s="1"/>
  <c r="AS46" i="1"/>
  <c r="AZ44" i="1"/>
  <c r="BB44" i="1" s="1"/>
  <c r="BC44" i="1" s="1"/>
  <c r="AY44" i="1"/>
  <c r="AT44" i="1"/>
  <c r="AV44" i="1" s="1"/>
  <c r="AS44" i="1"/>
  <c r="AZ42" i="1"/>
  <c r="BB42" i="1" s="1"/>
  <c r="BC42" i="1" s="1"/>
  <c r="AY42" i="1"/>
  <c r="AT42" i="1"/>
  <c r="AV42" i="1" s="1"/>
  <c r="AS42" i="1"/>
  <c r="AZ41" i="1"/>
  <c r="BB41" i="1" s="1"/>
  <c r="BC41" i="1" s="1"/>
  <c r="AY41" i="1"/>
  <c r="AT41" i="1"/>
  <c r="AV41" i="1" s="1"/>
  <c r="AS41" i="1"/>
  <c r="AZ40" i="1"/>
  <c r="BB40" i="1" s="1"/>
  <c r="BC40" i="1" s="1"/>
  <c r="AY40" i="1"/>
  <c r="AT40" i="1"/>
  <c r="AV40" i="1" s="1"/>
  <c r="AS40" i="1"/>
  <c r="AZ39" i="1"/>
  <c r="BB39" i="1" s="1"/>
  <c r="BC39" i="1" s="1"/>
  <c r="AY39" i="1"/>
  <c r="AT39" i="1"/>
  <c r="AV39" i="1" s="1"/>
  <c r="AS39" i="1"/>
  <c r="AZ38" i="1"/>
  <c r="BB38" i="1" s="1"/>
  <c r="BC38" i="1" s="1"/>
  <c r="AY38" i="1"/>
  <c r="AT38" i="1"/>
  <c r="AV38" i="1" s="1"/>
  <c r="AS38" i="1"/>
  <c r="AZ37" i="1"/>
  <c r="BB37" i="1" s="1"/>
  <c r="BC37" i="1" s="1"/>
  <c r="AY37" i="1"/>
  <c r="AT37" i="1"/>
  <c r="AV37" i="1" s="1"/>
  <c r="AS37" i="1"/>
  <c r="AZ36" i="1"/>
  <c r="BB36" i="1" s="1"/>
  <c r="BC36" i="1" s="1"/>
  <c r="AY36" i="1"/>
  <c r="AT36" i="1"/>
  <c r="AV36" i="1" s="1"/>
  <c r="AS36" i="1"/>
  <c r="AZ35" i="1"/>
  <c r="BB35" i="1" s="1"/>
  <c r="BC35" i="1" s="1"/>
  <c r="AY35" i="1"/>
  <c r="AT35" i="1"/>
  <c r="AV35" i="1" s="1"/>
  <c r="AS35" i="1"/>
  <c r="AZ34" i="1"/>
  <c r="BB34" i="1" s="1"/>
  <c r="BC34" i="1" s="1"/>
  <c r="AY34" i="1"/>
  <c r="AT34" i="1"/>
  <c r="AV34" i="1" s="1"/>
  <c r="AS34" i="1"/>
  <c r="AZ33" i="1"/>
  <c r="BB33" i="1" s="1"/>
  <c r="BC33" i="1" s="1"/>
  <c r="AY33" i="1"/>
  <c r="AT33" i="1"/>
  <c r="AV33" i="1" s="1"/>
  <c r="AS33" i="1"/>
  <c r="AT32" i="1"/>
  <c r="AZ31" i="1"/>
  <c r="BB31" i="1" s="1"/>
  <c r="BC31" i="1" s="1"/>
  <c r="AT31" i="1"/>
  <c r="AV31" i="1" s="1"/>
  <c r="AZ30" i="1"/>
  <c r="BB30" i="1" s="1"/>
  <c r="BC30" i="1" s="1"/>
  <c r="AY30" i="1"/>
  <c r="AT30" i="1"/>
  <c r="AV30" i="1" s="1"/>
  <c r="AS30" i="1"/>
  <c r="AZ29" i="1"/>
  <c r="BB29" i="1" s="1"/>
  <c r="BC29" i="1" s="1"/>
  <c r="AY29" i="1"/>
  <c r="AT29" i="1"/>
  <c r="AV29" i="1" s="1"/>
  <c r="AS29" i="1"/>
  <c r="AZ28" i="1"/>
  <c r="BB28" i="1" s="1"/>
  <c r="BC28" i="1" s="1"/>
  <c r="AY28" i="1"/>
  <c r="AT28" i="1"/>
  <c r="AV28" i="1" s="1"/>
  <c r="AS28" i="1"/>
  <c r="AZ27" i="1"/>
  <c r="BB27" i="1" s="1"/>
  <c r="BC27" i="1" s="1"/>
  <c r="AY27" i="1"/>
  <c r="AT27" i="1"/>
  <c r="AV27" i="1" s="1"/>
  <c r="AS27" i="1"/>
  <c r="AZ26" i="1"/>
  <c r="BB26" i="1" s="1"/>
  <c r="BC26" i="1" s="1"/>
  <c r="AY26" i="1"/>
  <c r="AT26" i="1"/>
  <c r="AV26" i="1" s="1"/>
  <c r="AS26" i="1"/>
  <c r="AZ25" i="1"/>
  <c r="BB25" i="1" s="1"/>
  <c r="BC25" i="1" s="1"/>
  <c r="AY25" i="1"/>
  <c r="AT25" i="1"/>
  <c r="AV25" i="1" s="1"/>
  <c r="AS25" i="1"/>
  <c r="AY24" i="1"/>
  <c r="AT24" i="1"/>
  <c r="AV24" i="1" s="1"/>
  <c r="AS24" i="1"/>
  <c r="P24" i="1"/>
  <c r="AZ24" i="1" s="1"/>
  <c r="BB24" i="1" s="1"/>
  <c r="BC24" i="1" s="1"/>
  <c r="AZ23" i="1"/>
  <c r="BB23" i="1" s="1"/>
  <c r="BC23" i="1" s="1"/>
  <c r="AY23" i="1"/>
  <c r="AT23" i="1"/>
  <c r="AV23" i="1" s="1"/>
  <c r="AS23" i="1"/>
  <c r="AZ21" i="1"/>
  <c r="BB21" i="1" s="1"/>
  <c r="BC21" i="1" s="1"/>
  <c r="AY21" i="1"/>
  <c r="AT21" i="1"/>
  <c r="AV21" i="1" s="1"/>
  <c r="AS21" i="1"/>
  <c r="AZ20" i="1"/>
  <c r="BB20" i="1" s="1"/>
  <c r="BC20" i="1" s="1"/>
  <c r="AY20" i="1"/>
  <c r="AT20" i="1"/>
  <c r="AV20" i="1" s="1"/>
  <c r="AS20" i="1"/>
  <c r="AZ19" i="1"/>
  <c r="BB19" i="1" s="1"/>
  <c r="BC19" i="1" s="1"/>
  <c r="AY19" i="1"/>
  <c r="AT19" i="1"/>
  <c r="AV19" i="1" s="1"/>
  <c r="AS19" i="1"/>
  <c r="AZ17" i="1"/>
  <c r="BB17" i="1" s="1"/>
  <c r="BC17" i="1" s="1"/>
  <c r="AY17" i="1"/>
  <c r="AT17" i="1"/>
  <c r="AV17" i="1" s="1"/>
  <c r="AS17" i="1"/>
  <c r="AZ15" i="1"/>
  <c r="BB15" i="1" s="1"/>
  <c r="BC15" i="1" s="1"/>
  <c r="AY15" i="1"/>
  <c r="AT15" i="1"/>
  <c r="AV15" i="1" s="1"/>
  <c r="AS15" i="1"/>
  <c r="AZ14" i="1"/>
  <c r="BB14" i="1" s="1"/>
  <c r="BC14" i="1" s="1"/>
  <c r="AY14" i="1"/>
  <c r="AT14" i="1"/>
  <c r="AV14" i="1" s="1"/>
  <c r="AS14" i="1"/>
  <c r="AZ13" i="1"/>
  <c r="BB13" i="1" s="1"/>
  <c r="BC13" i="1" s="1"/>
  <c r="AY13" i="1"/>
  <c r="AT13" i="1"/>
  <c r="AV13" i="1" s="1"/>
  <c r="AV57" i="1" s="1"/>
  <c r="AS13" i="1"/>
  <c r="BA57" i="1" l="1"/>
</calcChain>
</file>

<file path=xl/sharedStrings.xml><?xml version="1.0" encoding="utf-8"?>
<sst xmlns="http://schemas.openxmlformats.org/spreadsheetml/2006/main" count="786" uniqueCount="443">
  <si>
    <t>SECRETARIA DISTRITAL DE GOBIERNO</t>
  </si>
  <si>
    <t>VIGENCIA DE LA PLANEACIÓN</t>
  </si>
  <si>
    <t>CONTROL DE CAMBIOS</t>
  </si>
  <si>
    <t>DEPENDENCIA</t>
  </si>
  <si>
    <t>ALCALDIA LOCAL DE BARRIOS UNIDOS</t>
  </si>
  <si>
    <t>VERSIÓN</t>
  </si>
  <si>
    <t>FECHA</t>
  </si>
  <si>
    <t>DESCRIPCIÓN DE LA MODIFICACIÓN</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</si>
  <si>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</si>
  <si>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</si>
  <si>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</si>
  <si>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</si>
  <si>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</si>
  <si>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</si>
  <si>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</si>
  <si>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</si>
  <si>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</si>
  <si>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</si>
  <si>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</si>
  <si>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</si>
  <si>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</si>
  <si>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</si>
  <si>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</si>
  <si>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</si>
  <si>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</si>
  <si>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</si>
  <si>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</si>
  <si>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</si>
  <si>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</si>
  <si>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</si>
  <si>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</si>
  <si>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</si>
  <si>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</si>
  <si>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</si>
  <si>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</si>
  <si>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</si>
  <si>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</si>
  <si>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 xml:space="preserve">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</si>
  <si>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</si>
  <si>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</si>
  <si>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</si>
  <si>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</si>
  <si>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</si>
  <si>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</si>
  <si>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</si>
  <si>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</si>
  <si>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</si>
  <si>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</si>
  <si>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</si>
  <si>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</si>
  <si>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</si>
  <si>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</si>
  <si>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</si>
  <si>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</si>
  <si>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</si>
  <si>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</si>
  <si>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</si>
  <si>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</si>
  <si>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</si>
  <si>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</si>
  <si>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VIGENCIA 2017</t>
  </si>
  <si>
    <t xml:space="preserve">CRECIENTE </t>
  </si>
  <si>
    <t>Plan de Acción del Consejo Local de Gobierno</t>
  </si>
  <si>
    <t>EFICACIA</t>
  </si>
  <si>
    <t>Informe de Seguimiento</t>
  </si>
  <si>
    <t>Secretario Técnico Consejo</t>
  </si>
  <si>
    <t>Informes de  Semestrales</t>
  </si>
  <si>
    <t>SI</t>
  </si>
  <si>
    <t>De acuerdo con las actividades programadas y la verificación realizada con corte al mes de marzo, tres componentes del plan han tenido ejecución porcentual superior al 5% como lo muestra el documento de avance consolidado, presentado como evidencia</t>
  </si>
  <si>
    <t>Archivos ubicados  en OneDrive:   AL Barrios Unidos 2018 PG/I Trimestre/Meta 1</t>
  </si>
  <si>
    <t>De acuerdo con las actividades programadas y la verificación realizada con corte al mes de junio, en el plan han tenido ejecución porcentual superior al 15% como lo muestra el documento de avance consolidado, presentado como evidencia</t>
  </si>
  <si>
    <t>Archivos ubicados  en One - Drive:   AL Barrios Unidos 2018 PG/II Trimestre/Meta 1</t>
  </si>
  <si>
    <t>c</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</si>
  <si>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</si>
  <si>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</si>
  <si>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</si>
  <si>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</si>
  <si>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SUMA</t>
  </si>
  <si>
    <t>Proporción de Ciudadanos Participantes en la Rendición de Cuentas 2017</t>
  </si>
  <si>
    <t>Acta de cesión de rendición de cuentas</t>
  </si>
  <si>
    <t>Alcalde Local</t>
  </si>
  <si>
    <t>Acta suscrita con Veeduría Distrital</t>
  </si>
  <si>
    <t>No se evalúa en este trimestre en razón a que la  Veeduría  dio los lineamientos para  efectuar la  rendición de cuentas en Abril, se adjunta la  Circular No 5 del 7 de marzo de 2018.</t>
  </si>
  <si>
    <t>Archivos ubicados  en OneDrive:   AL Barrios Unidos 2018 PG/I Trimestre/Meta 2</t>
  </si>
  <si>
    <t>La Alcaldía Local de Barrios Unidos tiene una capacidad para 170 Ciudadanos aproximadamente a la audiencia asistieron  248 Ciudadanos</t>
  </si>
  <si>
    <t>Archivos ubicados  en One - Drive:   AL Barrios Unidos 2018 PG/II Trimestre/Meta 2</t>
  </si>
  <si>
    <t>Lograr el 40% de avance en el cumplimiento físico del Plan de Desarrollo Local</t>
  </si>
  <si>
    <t>Porcentaje de Avance en el Cumplimiento Físico del Plan de Desarrollo Local</t>
  </si>
  <si>
    <t>Porcentaje de Avance Acumulado en el cumplimiento físico del Plan de Desarrollo Local</t>
  </si>
  <si>
    <t>CRECIENTE</t>
  </si>
  <si>
    <t>Avance Acumulado Físico en el Cumplimiento del Plan de Desarrollo Local</t>
  </si>
  <si>
    <t>EFECTIVIDAD</t>
  </si>
  <si>
    <t>Matriz MUSI</t>
  </si>
  <si>
    <t>Profesional de Planeación</t>
  </si>
  <si>
    <t>El avance corresponde al desarrollo de las siguientes actividades:
-649 personas mayores beneficiadas con subsidio C.
-Realización de 8 eventos artísticos y culturales.
-Realización de acciones de inspección, vigilancia y control.</t>
  </si>
  <si>
    <t>Archivos ubicados  en OneDrive:   AL Barrios Unidos 2018 PG/I Trimestre/Meta 3</t>
  </si>
  <si>
    <t>Archivos ubicados  en One - Drive:   AL Barrios Unidos 2018 PG/II Trimestre/Meta 3</t>
  </si>
  <si>
    <t>TOTAL PROCESO</t>
  </si>
  <si>
    <t xml:space="preserve">RELACIONES ESTRATEGICAS
</t>
  </si>
  <si>
    <t>Responder oportunamente el 100% de los ejercicios de control político, derechos de petición y/o solicitudes de información que realice el Concejo de Bogotá D.C y el Congreso de la República conforme con los mecanismos diseñados e implementados en la vigencia 2017</t>
  </si>
  <si>
    <t xml:space="preserve">Porcentaje de Respuestas Oportunas de los ejercicios de control político, derechos de petición y/o solicitudes de información que realice el Concejo de Bogotá D.C y el Congreso de la República </t>
  </si>
  <si>
    <t>(Numero de Respuestas Oportunas a los Ejercicios de Control Político, Derechos de Petición y/o Solicitudes de Información Realice el Concejo de Bogotá D.C y el Congreso de la República/Total de Solicitudes por Ejercicios de Control Político, Derechos de Petición y/o Información que realice el Concejo de Bogotá D.C y el Congreso de la República)*100</t>
  </si>
  <si>
    <t>CONSTANTE</t>
  </si>
  <si>
    <t xml:space="preserve">Respuestas Oportunas de los ejercicios de control político, derechos de petición y/o solicitudes de información que realice el Concejo de Bogotá D.C y el Congreso de la República </t>
  </si>
  <si>
    <t xml:space="preserve">Archivo en carpetas Oficina de Planeación y matriz de seguimiento a proposiciones </t>
  </si>
  <si>
    <t>Planeación</t>
  </si>
  <si>
    <t xml:space="preserve">Se  dio respuesta oportuna por parte de cada una de las dependencias de la Alcaldía Local a los requerimientos realizados por los entes de control. </t>
  </si>
  <si>
    <t>Archivos ubicados  en OneDrive:   AL Barrios Unidos 2018 PG/I Trimestre/Meta 4</t>
  </si>
  <si>
    <t>Se respondieron el 100% de las peticiones efectuadas por el Concejo de Bogotá</t>
  </si>
  <si>
    <t>Archivos ubicados  en One - Drive:   AL Barrios Unidos 2018 PG/II Trimestre/Meta 4</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</si>
  <si>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</si>
  <si>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</si>
  <si>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</si>
  <si>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</si>
  <si>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</si>
  <si>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Plan de Comunicaciones</t>
  </si>
  <si>
    <t>Oficina de Comunicaciones</t>
  </si>
  <si>
    <t>Con corte al primer trimestre se formulo el plan de comunicaciones.</t>
  </si>
  <si>
    <t xml:space="preserve">
Archivos ubicados  en OneDrive:   AL Barrios Unidos 2018 PG/I Trimestre/Meta 5</t>
  </si>
  <si>
    <t>No se programaron metas</t>
  </si>
  <si>
    <t xml:space="preserve">Realizar  cuatro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</si>
  <si>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</si>
  <si>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</si>
  <si>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</si>
  <si>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Piezas  Graficas (Impresa ò Digital)</t>
  </si>
  <si>
    <t>GASTOS DE FUNCIONAMIENTO</t>
  </si>
  <si>
    <t xml:space="preserve">Con corte  al primer trimestre se formulo y  adelanto la campaña "Barrios Unidos 100% responsable, 100% transparente." </t>
  </si>
  <si>
    <t xml:space="preserve">
Archivos ubicados  en OneDrive:   AL Barrios Unidos 2018 PG/I Trimestre/Meta 6</t>
  </si>
  <si>
    <t>Durante el II trimestre se efectuaron las siguientes campañas externas: Infraestructura, dar a conocer el trabajo realizado en malla vial y parques a la ciudadanía.
Boletín, fotos, piezas y  vídeo capsulas informativas.</t>
  </si>
  <si>
    <t xml:space="preserve"> Archivos ubicados  en One - Drive:   AL Barrios Unidos 2018 PG/II Trimestre/Meta 6</t>
  </si>
  <si>
    <t xml:space="preserve">
Realizar  nueve (9) campañas internas para la Alcaldía Local , las cuales incluya los temas de transparencia, clima laboral y ambiental</t>
  </si>
  <si>
    <t>Campañas Internas Realizadas</t>
  </si>
  <si>
    <t xml:space="preserve">Número de campañas internas para la Alcaldía Local , las cuales incluya los temas de transparencia, clima laboral y ambiental realizadas </t>
  </si>
  <si>
    <t>CAMPAÑA INTERNAS</t>
  </si>
  <si>
    <t>No existen acciones programadas para el primer trimestre, por lo tanto, no se reportan.</t>
  </si>
  <si>
    <t>No aplica</t>
  </si>
  <si>
    <t>Durante el II trimestre se efectuaron las siguientes campañas internas: Ahorro de papel, separación de residuos, transparencia en el trabajo, y paso a paso para radicar cuentas en secop.</t>
  </si>
  <si>
    <t xml:space="preserve"> Archivos ubicados  en One - Drive:   AL Barrios Unidos 2018 PG/II Trimestre/Meta 7</t>
  </si>
  <si>
    <t>IVC</t>
  </si>
  <si>
    <t>Actuaciones de obras anteriores a la ley 1801/2016 archivadas en la vigencia 2018</t>
  </si>
  <si>
    <t>Numero de actuaciones de obras anteriores a la ley 1801 /2016 archivadas en la vigencia 2018</t>
  </si>
  <si>
    <t>Auto definitivo de archivo según cifras de SI-ACTUA</t>
  </si>
  <si>
    <t>SIACTUA</t>
  </si>
  <si>
    <t>Cifras SIACTUA</t>
  </si>
  <si>
    <t>Según cifras de SIACTUA y el proyecto DIAL, la alcaldía local no archivó ninguna actuación de obras anteriores a la ley 1801 de 2016</t>
  </si>
  <si>
    <t>Cifras SI-ACTUA y Proyecto DIAL</t>
  </si>
  <si>
    <t>No se programaron Metas</t>
  </si>
  <si>
    <t>Actuaciones de establecimiento de comercio anteriores a la ley 1801/2016 archivadas en la vigencia 2018</t>
  </si>
  <si>
    <t>Numero de actuaciones de establecimientos de comercio anteriores a la ley 1801 /2016 archivadas en la vigencia 2018</t>
  </si>
  <si>
    <t>Según cifras de SIACTUA y el proyecto DIAL, la alcaldía local archivó 11 actuaciones de obras anteriores a la ley 1801 de 2016</t>
  </si>
  <si>
    <t>Se cumplió con la meta establecida</t>
  </si>
  <si>
    <t xml:space="preserve"> Archivos ubicados  en One - Drive:   AL Barrios Unidos 2018 PG/II Trimestre/Meta 9</t>
  </si>
  <si>
    <t>Acciones de Control u Operativos en Materia de Urbanismo Relacionados con la Integridad del Espacio Público Realizados</t>
  </si>
  <si>
    <t>Numero de Acciones de Control u Operativos en Materia de Urbanismo Relacionados con la Integridad del Espacio Público Realizados</t>
  </si>
  <si>
    <t>Acciones de Control u Operativos en Materia de Urbanismo</t>
  </si>
  <si>
    <t>Expedientes (Actas de verificación)  que reposan  en la oficina jurídica</t>
  </si>
  <si>
    <t>Oficina Jurídica</t>
  </si>
  <si>
    <t>Se cumplió con la meta establecida teniendo en cuenta que se efectuaron 4 operativos y se habían acordado 2</t>
  </si>
  <si>
    <t>Archivos ubicados  en OneDrive:   AL Barrios Unidos 2018 PG/1 Trimestre/Meta 10</t>
  </si>
  <si>
    <t xml:space="preserve">Se realizo en su totalidad los 6 operativos de espacio publico para el segundo trimestre 2018, dando cumplimiento a la meta </t>
  </si>
  <si>
    <t>Actas, Carpetas, Bases de datos, que reposan en la oficina Jurídica ALBU, One-Drive Meta 10</t>
  </si>
  <si>
    <t>Realizar 42 acciones de control u operativos en materia de actividad económica</t>
  </si>
  <si>
    <t>Acciones de Control u Operativos en materia de actividad económica Realizados</t>
  </si>
  <si>
    <t>Numero de Acciones de Control u Operativos en materia de actividad económica</t>
  </si>
  <si>
    <t>Acciones de Control u Operativos en Materia de Actividad Económica</t>
  </si>
  <si>
    <t>Expedientes (Actas de verificación)  que reposan  en la oficina jurídica con los respectivos registros fotográficos</t>
  </si>
  <si>
    <t>Se cumplió con la meta establecida teniendo en cuenta que se efectuaron 11 operativos y se habían acordado 6</t>
  </si>
  <si>
    <t>Archivos ubicados  en OneDrive:   AL Barrios Unidos 2018 PG/1 Trimestre/Meta 11</t>
  </si>
  <si>
    <t>Se realizan para este trimestre visitas de verificación que sobrepasan el monto pactado para este trimestre y año, debido que se pactan al indicar 42 acciones de control</t>
  </si>
  <si>
    <t>Actas de visita, carpetas, bases de datos que reposan en la oficina Jurídica ALBU, One-Drive Meta 11</t>
  </si>
  <si>
    <t>Realizar 24 acciones de control u operativos en materia de urbanismo relacionados con la integridad urbanística</t>
  </si>
  <si>
    <t>Acciones de control u operativos en materia de urbanismo relacionados con la integridad urbanística Realizados</t>
  </si>
  <si>
    <t>Numero de Acciones de control u operativos en materia de urbanismo relacionados con la integridad urbanística</t>
  </si>
  <si>
    <t>Acciones de control u operativos en materia de urbanismo relacionados con la integridad urbanística</t>
  </si>
  <si>
    <t>Carpeta de operativos oficina de obra</t>
  </si>
  <si>
    <t>Oficina de Obras</t>
  </si>
  <si>
    <t xml:space="preserve">Se realizaron 6 operativos las siguientes fechas: 16/02/2018 (2 operativos), 05/03/2018, 07/03/2018, 09/03/2018, 22/03/2018. </t>
  </si>
  <si>
    <t>Archivos ubicados  en OneDrive:   AL Barrios Unidos 2018 PG/I Trimestre/Meta 12</t>
  </si>
  <si>
    <t xml:space="preserve"> Archivos ubicados  en One - Drive:   AL Barrios Unidos 2018 PG/II Trimestre/Meta 12</t>
  </si>
  <si>
    <t>Realizar 12 acciones de control u operativos en materia de ambiente, minería y relaciones con los animales</t>
  </si>
  <si>
    <t>Acciones de control u operativos en materia de ambiente, minería y relaciones con los animales Realizados</t>
  </si>
  <si>
    <t>Numero Acciones de control u operativos en materia de ambiente, minería y relaciones con los animales</t>
  </si>
  <si>
    <t>Acciones de control u operativos en materia de ambiente, minería y relaciones con los animales</t>
  </si>
  <si>
    <t>Actas de visita</t>
  </si>
  <si>
    <t xml:space="preserve">Gestión Ambiental </t>
  </si>
  <si>
    <t>Se cumplió con  la meta establecida como  se refleja en las siguientes actividades:
1. Seguimiento y control a establecimiento de comercio y laboratorio de tanatopraxia.
2. Seguimiento y control por manejo inadecuado de residuos sólidos y RCD´s.</t>
  </si>
  <si>
    <t>Archivos ubicados  en OneDrive:   AL Barrios Unidos 2018 PG/I Trimestre/Meta 13</t>
  </si>
  <si>
    <t>Se cumplió con la meta establecida, tal como se refleja en las siguientes actividades: 1. Operativo de seguimiento y control a bodegas de reciclaje 17-04-2018; 2. Seguimiento y control a establecimientos que comercian con llantas 10-05-2018; 3. Jornada de aplicación Ley 1801-16 Residuos sólidos 29-05-2018, San Fernando y Simón Bolívar;  4. Jornada de control residuos sólidos y espacio público Benjamín Herrera, 16-06-2018.</t>
  </si>
  <si>
    <t>Archivos ubicados en One Drive: AL Barrios Unidos 2018 PG/II Trimestre/Meta 13.</t>
  </si>
  <si>
    <t>Realizar 10 acciones de control u operativos en materia de convivencia relacionados con artículos pirotécnicos y sustancias peligrosas</t>
  </si>
  <si>
    <t>Acciones de control u operativos en materia de convivencia relacionados con artículos pirotécnicos y sustancias peligrosas Realizados</t>
  </si>
  <si>
    <t>Numero Acciones de control u operativos en materia de convivencia relacionados con artículos pirotécnicos y sustancias peligrosas</t>
  </si>
  <si>
    <t>Acciones de control u operativos en materia de convivencia relacionados con artículos pirotécnicos y sustancias peligrosas</t>
  </si>
  <si>
    <t>No se acordó realizar acciones de control u operativos en materia de convivencia relacionados con artículos pirotécnicos y sustancias peligrosas durante el I trimestre.</t>
  </si>
  <si>
    <t>Se da cumplimento al 100% de la meta realizando en su totalidad las 2 acciones de control u operativos de pólvora y artículos pirotécnicos y sustancias peligrosas  programadas para este trimestre.</t>
  </si>
  <si>
    <t>Actas de visita, carpetas, bases de datos que reposan en la oficina Jurídica ALBU, One-Drive Meta 14</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</si>
  <si>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</si>
  <si>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</si>
  <si>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</si>
  <si>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</si>
  <si>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</si>
  <si>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</si>
  <si>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</si>
  <si>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Se avoco conocimiento en la totalidad de los motivos de policía recibidos en las Inspecciones de Policía</t>
  </si>
  <si>
    <t>Archivos ubicados  en OneDrive:   AL Barrios Unidos 2018 PG/1 Trimestre/Meta  15</t>
  </si>
  <si>
    <t>Resolver el 50% de las actuaciones policivas anteriores a la ley 1801 de 2016 de competencia de las inspecciones de policía</t>
  </si>
  <si>
    <t>(Número de actuaciones resueltas/Total de actuaciones radicadas antes del 2018) *100</t>
  </si>
  <si>
    <t>si</t>
  </si>
  <si>
    <t xml:space="preserve">GESTIÓN CORPORATIVA LOCAL
</t>
  </si>
  <si>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</si>
  <si>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</si>
  <si>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</si>
  <si>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</si>
  <si>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PREDIS</t>
  </si>
  <si>
    <t>PRESUPUESTO</t>
  </si>
  <si>
    <t>Informe trimestral (PREDIS)</t>
  </si>
  <si>
    <t>SISTEMA PREDIS: Archivos ubicados  en OneDrive:   AL Barrios Unidos 2018 PG/I Trimestre/Meta 17</t>
  </si>
  <si>
    <t>Los procesos de mayor impacto en compromisos presupuestales se encuentran a la fecha prevista publicados y en etapa de contratación.</t>
  </si>
  <si>
    <t>SISTEMA PREDIS: Archivos ubicados  en One - Drive:   AL Barrios Unidos 2018 PG/II Trimestre/Meta 17</t>
  </si>
  <si>
    <t>Porcentaje de Giros de Presupuesto de Inversión Directa Realizados</t>
  </si>
  <si>
    <t>(Giros de Presupuesto de Inversión Directa Realizados/Total de Presupuesto de Inversión directa Vigencia 2018)</t>
  </si>
  <si>
    <t xml:space="preserve">Giros de Presupuesto de Inversión Directa </t>
  </si>
  <si>
    <t>SISTEMA PREDIS: Archivos ubicados  en OneDrive:   AL Barrios Unidos 2018 PG/I Trimestre/Meta 18</t>
  </si>
  <si>
    <t>Debido a que no se han realizado el cumplimiento de la meta en compromisos, la consecuencia es la baja ejecución de giros</t>
  </si>
  <si>
    <t>SISTEMA PREDIS: Archivos ubicados  en One - Drive:   AL Barrios Unidos 2018 PG/II Trimestre/Meta 18</t>
  </si>
  <si>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</si>
  <si>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</si>
  <si>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</si>
  <si>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No se alcanzo la meta establecida debido a que los tramites de pago no se han realizado en su mayoría en especial los de los contratos de obra</t>
  </si>
  <si>
    <t>SISTEMA PREDIS: Archivos ubicados  en OneDrive:   AL Barrios Unidos 2018 PG/I Trimestre/Meta 19</t>
  </si>
  <si>
    <t>Se sobrepaso la meta establecida debido a las metas trazadas de depuración de obligación mes por pagar</t>
  </si>
  <si>
    <t>SISTEMA PREDIS: Archivos ubicados  en One - Drive:   AL Barrios Unidos 2018 PG/II Trimestre/Meta 19</t>
  </si>
  <si>
    <t>Adelantar el100%de los procesos contractuales de malla vial y parques de la vigencia 2018, utilizando los pliegos tipo.</t>
  </si>
  <si>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</si>
  <si>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</si>
  <si>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</si>
  <si>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Secop II</t>
  </si>
  <si>
    <t>Fondo de Desarrollo Local - Oficina de Contratación</t>
  </si>
  <si>
    <t>Durante el trimestre no se han formulado proyectos de obra para parques y/o malla vial</t>
  </si>
  <si>
    <t>Durante el II trimestre del año 2018 la administración local adelanta el proceso de contratación de malla vial  y la interventoría del mismo con el uso de los pliegos tipo. Procesos No FDL-BU-CM-064-2018; FDLU-CO-001-2018.</t>
  </si>
  <si>
    <t>Información One-Drive Meta 20</t>
  </si>
  <si>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</si>
  <si>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</si>
  <si>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</si>
  <si>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Secop I Y II</t>
  </si>
  <si>
    <t>Todos los procesos contractuales a partir del 1 de enero de 2018 se tramitan por SECOP II</t>
  </si>
  <si>
    <t xml:space="preserve">Plataforma OneDrive : AL Barrios Unidos  2018 PG /I Trimestre/Meta 21 /Base de Secop II Marzo 31 de 2018
</t>
  </si>
  <si>
    <t>Se publicaron la totalidad  de la contratación estatal a través de Secop II, ya que es la plataforma transaccional para efectuar todo proceso de contratación, se adjunta la matriz completa.</t>
  </si>
  <si>
    <t>Información One-Drive Meta 21</t>
  </si>
  <si>
    <t>Porcentaje de bienes de características técnicas uniformes de común utilización adquiridos a través del portal CCE</t>
  </si>
  <si>
    <t>Bienes de Características Técnicas Uniformes de Común Utilización a través del portal Colombia Compra Eficiente Adquiridos</t>
  </si>
  <si>
    <t>Colombia Compra Eficiente</t>
  </si>
  <si>
    <t>No se han adquirido bienes con características uniformes en este trimestre</t>
  </si>
  <si>
    <t>Se adquirieron a través de Secop II (Impresoras, Aseo y Cafetería, Papelería y Vigilancia) por acuerdo marco de precios, por cuantía mínima se contrato el servicio de suministro de combustible</t>
  </si>
  <si>
    <t>Información One-Drive Meta 22</t>
  </si>
  <si>
    <t>Aplicar el 100% de los lineamientos establecidos en la Directiva 12 de 2016  o aquella que la modifique o sustituya.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</si>
  <si>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</si>
  <si>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</si>
  <si>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</si>
  <si>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A través del proceso contractual -Expediente</t>
  </si>
  <si>
    <t>No se han adelantado proyectos que requieran  la aplicación de la directiva 012 de 2016</t>
  </si>
  <si>
    <t>La Alcaldía aplica todos los lineamientos establecidos en la directiva 12</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</si>
  <si>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</si>
  <si>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</si>
  <si>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</si>
  <si>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</si>
  <si>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Sistema SIPSE Local</t>
  </si>
  <si>
    <t>Fondo de Desarrollo Local - Oficina de Contratación y Planeación</t>
  </si>
  <si>
    <t>Al ser un proceso piloto de la SG y dependiente del aplicativo en desarrollo por parte de Planeación y Sistemas de Información se informa: 1. A la fecha se desarrolló una capacitación en los módulos: Banco de Iniciativas y Proyectos (enero 31 de 2018- Evidencia No. 1). 2. Se está a la espera del envío de las claves respectivas de los Roles Gerente, Analista y Gestor, solicitadas mediante correos institucionales (Evidencia No. 2 y 3). 3. El día 3 de abril de 2018 se creó el No. Caso RF-17686-1-14540 en el aplicativo HOLA reiterando la solicitud de usuarios y claves. (Evidencia No.4). 4. Según lo informado en la capacitación del 31 de enero de 2018 se realizaría las capacitaciones en Fases 1 y 2 de Contratación, estando proyectadas para los meses de marzo, abril y mayo de 2018.</t>
  </si>
  <si>
    <t>Archivos ubicados  en OneDrive:   AL Barrios Unidos 2018 PG/I Trimestre/Meta   24
Evidencia 1 (PDF constando asistencia a capacitación 31 ene 201) Evidencias 2 y 3 (PDF´S constando envío de correos institucionales solicitando usuarios y claves) Evidencia 4 (PDF constando registro de caso en el Aplicativo Hola solicitando usuarios y claves)</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</si>
  <si>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</si>
  <si>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</si>
  <si>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</si>
  <si>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</si>
  <si>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Actas de las jornadas de actualización de verificación de criterios contables</t>
  </si>
  <si>
    <t xml:space="preserve">AGDL-CONTABILIDAD </t>
  </si>
  <si>
    <t>Según radicado 20184000255093</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</si>
  <si>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</si>
  <si>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</si>
  <si>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vía Orfeo/No. de trimestres del año)*100
(Según la alcaldía se puede cambiar la periodicidad a mensual)</t>
  </si>
  <si>
    <t>Reportes realizados</t>
  </si>
  <si>
    <t>Memorando de insumos a los Estados Contables</t>
  </si>
  <si>
    <t>Las áreas remitieron oportunamente la información a contabilidad</t>
  </si>
  <si>
    <t>Archivos ubicados  en OneDrive:   AL Barrios Unidos 2018 PG/1 Trimestre/Meta  26</t>
  </si>
  <si>
    <t>SISTEMA PREDIS: Archivos ubicados  en One - Drive:   AL Barrios Unidos 2018 PG/II Trimestre/Meta 26</t>
  </si>
  <si>
    <t>SERVICIO A LA CIUDADANIA</t>
  </si>
  <si>
    <t>Responder el 100% de los requerimientos asignados al proceso/Alcaldía Local durante cada trimestre</t>
  </si>
  <si>
    <t>Porcentaje de Requerimientos Asignados a la Alcaldía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</si>
  <si>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</si>
  <si>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Alcaldía Local Respondidos</t>
  </si>
  <si>
    <t>Sistema SQDS, ORFEO y Base de datos de seguimiento y control.</t>
  </si>
  <si>
    <t>La ejecución se encuentra en el 16 %, ya que la mayoría de los  requerimientos asignados a la Alcaldía Local se encuentran pendientes por firmas debido a las dificultades presentadas en el proceso y  porque durante el I trimestre hemos  tenido varios alcaldes encargados.</t>
  </si>
  <si>
    <t>Archivos ubicados  en OneDrive:   AL Barrios Unidos 2018 PG/1 Trimestre/Meta 27</t>
  </si>
  <si>
    <t>Durante el trimestre abril - junio de 2018, se gestionaron  354 requerimientos de 605 asignados a la Dependencia.</t>
  </si>
  <si>
    <t>Archivos ubicados  en One - Drive:   AL Barrios Unidos 2018 PG/II Trimestre/Meta 27</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</si>
  <si>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</si>
  <si>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</si>
  <si>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</si>
  <si>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</si>
  <si>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Actas de capacitación</t>
  </si>
  <si>
    <t>Área de Gestión Corporativa Local</t>
  </si>
  <si>
    <t xml:space="preserve">Revisión Archivo físico </t>
  </si>
  <si>
    <t>No Aplica</t>
  </si>
  <si>
    <t xml:space="preserve">GERENCIA DE TI
</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</si>
  <si>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</si>
  <si>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</si>
  <si>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Sistema de Gestión Documental
Aplicativo Hola
Archivo área de Sistemas</t>
  </si>
  <si>
    <t>Administrador de red
Alcaldía Local de Antonio Nariño</t>
  </si>
  <si>
    <t>Seguimiento al Porcentaje de Políticas de Gestión TIC</t>
  </si>
  <si>
    <t>NO PROGRAMADO</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</si>
  <si>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</si>
  <si>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</si>
  <si>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</si>
  <si>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</si>
  <si>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</si>
  <si>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</si>
  <si>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</si>
  <si>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</si>
  <si>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No  se acordaron compromisos para ejecutarlos durante el I trimestre</t>
  </si>
  <si>
    <t>Desarrollar dos mediciones del desempeño ambiental en el proceso/alcaldía local de acuerdo a la metodología definida por la OAP</t>
  </si>
  <si>
    <t>Mediciones de desempeño ambiental realizadas en el proceso/alcaldía local</t>
  </si>
  <si>
    <t>Numero de mediciones del desempeño ambiental en el proceso/alcaldía local realizados</t>
  </si>
  <si>
    <t>Gestión Ambiental</t>
  </si>
  <si>
    <t>Durante el 1er semestre se presento la encuesta de  desempeño ambiental en la herramienta definida para tal fin.</t>
  </si>
  <si>
    <t>Archivos ubicados  en One - Drive:   AL Barrios Unidos 2018 PG/II Trimestre/Meta 36</t>
  </si>
  <si>
    <t>Disminución de 1806 requerimientos ciudadanos vencidos asignados al proceso/Alcaldía Local</t>
  </si>
  <si>
    <t>INFORME DE ESTADO DE REQUERIMIENTOS CIUDADANOS</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</si>
  <si>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</si>
  <si>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</si>
  <si>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</si>
  <si>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</si>
  <si>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</si>
  <si>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Porcentaje de depuración de las comunicaciones en el aplicativo de gestión documental</t>
  </si>
  <si>
    <t>(Número de comunicaciones depuradas en el aplicativo de gestión documental ORFEO/Numero total de comunicaciones que se encuentran asignadas en el AGD ORFEO)*100</t>
  </si>
  <si>
    <t>Comunicaciones en el aplicativo de gestión documental ORFEO</t>
  </si>
  <si>
    <t>AGD</t>
  </si>
  <si>
    <t>OFICINA ASESORA DE PLANEACION</t>
  </si>
  <si>
    <t>Acciones correctivas documentadas y vigentes</t>
  </si>
  <si>
    <t>Acciones de mejora</t>
  </si>
  <si>
    <t>Los planes de mejoramiento internos de la alcaldía local cuenta con un avance del 75%, respecto a los planes de mejoramiento externos para el I trimestre, se cuenta con 58 planes en estado abierto.</t>
  </si>
  <si>
    <t>Archivos ubicados  en Enerve:   AL Barrios Unidos 2018 PG/I Trimestre/Meta 42 y  (3) Carpetas físicas que contienen los soportes</t>
  </si>
  <si>
    <t>Nivel de vencimiento</t>
  </si>
  <si>
    <t>Realizar la publicación del 100% de la información relacionada con el proceso/Alcaldía atendiendo los lineamientos de la ley 1712 de 2014</t>
  </si>
  <si>
    <t>Información publicada según lineamientos de la ley de transparencia 1712 de 2014</t>
  </si>
  <si>
    <t>(No. criterios cumplidos según la herramienta de medición de requisitos e índice de transparencia/No. Criterios definidos según la herramienta de medición de requisitos e índice de transparencia)*100</t>
  </si>
  <si>
    <t>Publicación de información relacionada con la alcaldía local atendiendo los lineamientos de la ley 1712 de 2014</t>
  </si>
  <si>
    <t>PUBLICACIÓN DE LINEAMIENTOS SEGÚN LA LEY 1712 DE 2014</t>
  </si>
  <si>
    <t>Con corte al 31 de marzo de 2018, se da cumplimiento en el 98% de las publicaciones requeridas por la Ley 1712.
El 2% restante corresponde al cumplimiento en la publicación de datos abiertos e informes de empalme, ya que no han sido suministrados a la oficina de prensa de Barrios Unidos.</t>
  </si>
  <si>
    <t>Archivos ubicados  en OneDrive:   AL Barrios Unidos 2018 PG/I Trimestre/Meta 43</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</si>
  <si>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</si>
  <si>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</si>
  <si>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</si>
  <si>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</si>
  <si>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</si>
  <si>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</si>
  <si>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http://www.barriosunidos.gov.co/transparencia/instrumentos-gestion-informacion-publica/relacionados-la-informacion/107-registro</t>
  </si>
  <si>
    <t>Reporte de acciones de mejora y matriz de seguimiento acciones de mejora externas</t>
  </si>
  <si>
    <t>Según informe del estado actual de las comunicaciones en el aplicativo ORFEO 1, la alcaldía local de barrios unidos cuenta con 5278 comunicaciones en ORFEO 1</t>
  </si>
  <si>
    <t>Informe de ORFEO 1</t>
  </si>
  <si>
    <t>Según reporte del banco de buenas prácticas Ágora, la alcaldía local de barrios unidos no registró ninguna buena práctica</t>
  </si>
  <si>
    <t>Reporte de ÁGORA</t>
  </si>
  <si>
    <t>Según informe presentado por la subsecretaría de gestión institucional y la Dirección Financiera la alcaldía local asistió a todas las jornadas de unificación de criterios contables</t>
  </si>
  <si>
    <t>radicado 20184000255093</t>
  </si>
  <si>
    <t>Según informe presentado por la Dirección de Gestión Para el Desarrollo Local, la alcaldía local de barrios unidos cumplió con el 100% de las actividades programadas en el plan de implementación de SIPSE localidades</t>
  </si>
  <si>
    <t xml:space="preserve">La alcaldía local de Barrios Unidos cuenta con un nivel de publicación del 98% de la información relacionada con los lineamientos de la ley 1712 de 2014
</t>
  </si>
  <si>
    <t>NO PROGRAMADA</t>
  </si>
  <si>
    <t>Mantener el 100% de las acciones de mejora asignadas al proceso/Alcaldía con relación a planes de mejoramiento interno documentadas y vigentes</t>
  </si>
  <si>
    <t>(1-No. De acciones vencidas de plan de mejoramiento responsabilidad del proceso /N°  de acciones a gestionar bajo responsabilidad del proceso)*100</t>
  </si>
  <si>
    <t xml:space="preserve">Para el segundo trimestre tuvo lo siguientes resultados:
1. Acciones de mejora internas - 100% actualizadas
</t>
  </si>
  <si>
    <t>Depurar el 100% de las comunicaciones en el aplicativo de gestión documental (a excepción de los derechos de petición) (ORFEO I)</t>
  </si>
  <si>
    <t>Archivar 187 (30%) actuaciones de obras anteriores a la ley 1801/2016 en la vigencia 2018</t>
  </si>
  <si>
    <t>Archivar 243 (20%) actuaciones de establecimiento de comercio anteriores a la ley 1801/2016 en la vigencia 2018</t>
  </si>
  <si>
    <t>Archivos ubicados  en One - Drive:   AL Barrios Unidos 2018 PG/III Trimestre/Meta 4</t>
  </si>
  <si>
    <t>Archivos ubicados  en One - Drive:   AL Barrios Unidos 2018 PG/III Trimestre/Meta 27</t>
  </si>
  <si>
    <t xml:space="preserve"> Archivos ubicados  en One - Drive:   AL Barrios Unidos 2018 PG/III Trimestre/Meta 7</t>
  </si>
  <si>
    <t>Archivos ubicados  en One - Drive:   AL Barrios Unidos 2018 PG/III Trimestre/Meta 5</t>
  </si>
  <si>
    <t xml:space="preserve"> Archivos ubicados  en One - Drive:   AL Barrios Unidos 2018 PG/III Trimestre/Meta 9</t>
  </si>
  <si>
    <t>Se efectuaron 5 operativos de espacio publico,  debido a que no se contaron con el 100% de los contratistas, porque se vencieron los contratos en agosto y solo  a final de septiembre  ingresaron los nuevos contratistas</t>
  </si>
  <si>
    <t xml:space="preserve"> Archivos ubicados  en One - Drive:   AL Barrios Unidos 2018 PG/III Trimestre/Meta 10</t>
  </si>
  <si>
    <t>Se realizan para este trimestre visitas de verificación que sobrepasan el monto pactado, 35 visitas</t>
  </si>
  <si>
    <t xml:space="preserve"> Archivos ubicados  en One - Drive:   AL Barrios Unidos 2018 PG/III Trimestre/Meta 11</t>
  </si>
  <si>
    <t xml:space="preserve"> Archivos ubicados  en One - Drive:   AL Barrios Unidos 2018 PG/III Trimestre/Meta 14</t>
  </si>
  <si>
    <t>SISTEMA PREDIS: Archivos ubicados  en OneDrive:   AL Barrios Unidos 2018 PG/3 Trimestre/Meta 17</t>
  </si>
  <si>
    <t>SISTEMA PREDIS: Archivos ubicados  en OneDrive:   AL Barrios Unidos 2018 PG/3 Trimestre/Meta 18</t>
  </si>
  <si>
    <t>SISTEMA PREDIS: Archivos ubicados  en OneDrive:   AL Barrios Unidos 2018 PG/3 Trimestre/Meta 19</t>
  </si>
  <si>
    <t>One - Drive Meta 40</t>
  </si>
  <si>
    <t>Se realizaron 2 operativos las siguientes fechas: 13-Julio de 2018 y 10 de agosto de 2018</t>
  </si>
  <si>
    <t>Las áreas remitieron oportunamente la información a contabilidad, como se evidencia en el cuatro control que adjunta la Contadora</t>
  </si>
  <si>
    <t>One-Drive Meta No 26</t>
  </si>
  <si>
    <t xml:space="preserve">Durante este trimestre nos se han adquirido bienes por acuerdo marco de precios, </t>
  </si>
  <si>
    <t>Información One-Drive Meta 23</t>
  </si>
  <si>
    <t xml:space="preserve"> Archivos ubicados  en One - Drive:   AL Barrios Unidos 2018 PG/III Trimestre/Meta 8</t>
  </si>
  <si>
    <t>Se cumplió con la meta establecida, tal como se refleja en las siguientes actividades: 
1. Seguimiento y control a establecimientos que comercian con llantas 16-07-2018. 
2. Seguimiento y control a establecimientos de comercio de productos y servicios veterinarios 17-08-2018.
3. Jornada de control a bodegas de reciclaje 24-08-2018.
4. Seguimiento y control a establecimientos que comercian con llantas 13-09-2018.</t>
  </si>
  <si>
    <t>One--Drive  Meta 13</t>
  </si>
  <si>
    <t>Información One-Drive Meta 24</t>
  </si>
  <si>
    <t>Se adjunta acta de seguimiento Sipse, correspondiente al mes de septiembre</t>
  </si>
  <si>
    <t>Se adjunta el Plan de comunicaciones  firmado por el Alcalde Local, este se había ingresado a través de One - Drive en trimestres anteriores</t>
  </si>
  <si>
    <t>Durante el III trimestre se efectuó  la campaña externas de malla vial,  se  continua  con la  campaña externa de infraestructura ya que es prioridad para esta administración dar a conocer el trabajo que  esta realizando  en este campo,  se tiene en este rubro  el grueso del presupuesto del FDLBU por lo tanto por esta razón  se están realizando videos, fotos y comunicados para dar a conocer los resultados y moverlos en las redes sociales: Facebook, Twitter.</t>
  </si>
  <si>
    <t xml:space="preserve"> Archivos ubicados  en One - Drive:   AL Barrios Unidos 2018 PG/III Trimestre/Meta 6</t>
  </si>
  <si>
    <t xml:space="preserve">Coordinación Área de Gestión Policiva </t>
  </si>
  <si>
    <t>Porcentaje de actuaciones policivas resueltas</t>
  </si>
  <si>
    <t>Actuaciones administrativas resueltas</t>
  </si>
  <si>
    <t>Inspección de policía</t>
  </si>
  <si>
    <t>Se sobrepaso la meta establecido debido a que se afecto presupuesto de la vigencia con un proceso en curso de la interventoría de malla vial</t>
  </si>
  <si>
    <t>Se sobrepaso la meta debido a que se comprometido la licitación de malla vial y su interventoría además de la gran mayoría de los proyectos de inversión</t>
  </si>
  <si>
    <t>No se alcanzo la meta establecida debido a que los tramites de pago no se han realizado en su mayoría y en especial el de interventoría de acuerdo a la forma de pago</t>
  </si>
  <si>
    <t>No se alcanzo la meta debido a que hasta este trimestre se comprometido la mayoría de los proyectos de inversión local</t>
  </si>
  <si>
    <t>Se sobrepaso la meta establecido debido a las metas trazadas de depuración de obligación mes por pagar</t>
  </si>
  <si>
    <t>Se hace la aclaración que  se adjudico el contrato de interventoría de Malla Vial, bajo el contrato   No 001-2018  que corresponde al numero del proceso No FDL-BU-CM-064-2018, siendo el contrato principal No 094 de 2017</t>
  </si>
  <si>
    <t>Durante el III   trimestre se esta efectuando la adquisición de motos para la Policía Nacional en relación al convenio suscrito entra la Secretaria de Seguridad y la Policía Nacional</t>
  </si>
  <si>
    <t>Según radicado 20184000255093 la alcaldía local de barrios unidos asistió a la totalidad de jornadas convocadas por la subsecretaría de gestión institucional y la dirección financiera.</t>
  </si>
  <si>
    <t>De los  1360 peticiones que tiene asignadas la Alcaldía, actualmente se han gestionado 1123</t>
  </si>
  <si>
    <t xml:space="preserve">Formato único de Inventario - DRIVE </t>
  </si>
  <si>
    <t>Cumplir el 100% de los lineamientos de gestión de las TIC impartidas por la DTI del nivel central para la vigencia 2018</t>
  </si>
  <si>
    <t>Políticas de Gestión de TIC Impartidas por la DTI Cumplidas</t>
  </si>
  <si>
    <t xml:space="preserve">Carpetas ubicadas  en One - Drive:   AL Barrios Unidos 2018 PG/III Trimestre/Meta 31
1.  Supervisión de contratos. Allí reposan las evidencias de la supervisión de los contratos de alquiler de las impresoras y mantenimiento del aire acondicionado. 
2.Estudios previos desarrollados en el trimestre, son los estudios previos que tiene que ver con la compra y mantenimiento de las U.P.S. de la alcaldía local.
3.Casos hola generados durante el trimestre. 
4.Evidencias de creación, activación  y  traslado de cuentas en el dominio,  en los aplicativos de la intranet,  correo y Orfeo.
</t>
  </si>
  <si>
    <t xml:space="preserve">Durante el III trimestre se efectuaron las siguientes campañas internas: sensibilización uso de material plástico, tips para ahorrar energía, paso a paso secop para reforzar los lineamientos de la presentación de informe cuenta de cobro contratistas. </t>
  </si>
  <si>
    <t>Archivos ubicados  en One - Drive:   AL Barrios Unidos 2018 PG/III Trimestre/Meta 1</t>
  </si>
  <si>
    <t>Archivos ubicados  en One - Drive:   AL Barrios Unidos 2018 PG/III Trimestre/Meta 3</t>
  </si>
  <si>
    <t xml:space="preserve">Durante el III trimestre continúo la entrega del subsidio tipo ca 649 personas mayores, el día 17 de agosto de 2018 inició actividades el proyecto de entrega de ayudas técnicas a personas en condición de discapacidad que tiene como meta beneficiar a 172 personas, terminó la ejecución de los proyectos de escuelas de formación deportiva que tuvo una población atendida de 480 personas y de formación artística con una cobertura de 417 personas, con recursos de la vigencia 2017. </t>
  </si>
  <si>
    <t>De acuerdo con los indicadores definidos para cada actividad, se obtiene un resultado consolidado equivalente al 62% de las metas formuladas en el plan de acción del Consejo y los planes derivados de este.</t>
  </si>
  <si>
    <t>meta no programada</t>
  </si>
  <si>
    <t>Según el reporte remitido por la DGP la alcaldía local archivo 121 expedientes relacionados con obras y urbanismos</t>
  </si>
  <si>
    <t>Según el reporte remitido por la DGP la alcaldía local archivo 20 expedientes relacionados con establecimientos de comercio</t>
  </si>
  <si>
    <t>memorando N° 20184000431503</t>
  </si>
  <si>
    <t>Durante el tercer trimestre se realiza verificación de los contratos físicos, se aplica la TRD y se ingresa al formato único de inventario. Por consiguiente, se aplica la TRD  a 332 contratos</t>
  </si>
  <si>
    <t>Según el informe remitido  pro la Dirección de Tecnologías e información La Alcaldía local cumplio con los lineamientos emitidos en un 87%</t>
  </si>
  <si>
    <t>El proceso cuenta con la actualización al 100% de las acciones correctivas documentadas vigentes</t>
  </si>
  <si>
    <t>no aparece en el reporte esta localidad</t>
  </si>
  <si>
    <r>
      <t>Realizar</t>
    </r>
    <r>
      <rPr>
        <b/>
        <sz val="12"/>
        <color indexed="45"/>
        <rFont val="Arial Rounded MT Bold"/>
        <family val="2"/>
      </rPr>
      <t xml:space="preserve"> </t>
    </r>
    <r>
      <rPr>
        <sz val="12"/>
        <rFont val="Arial Rounded MT Bold"/>
        <family val="2"/>
      </rPr>
      <t>20 acciones de control u operativos en materia de urbanismo relacionados con la integridad del Espacio Público</t>
    </r>
  </si>
  <si>
    <r>
      <rPr>
        <sz val="12"/>
        <rFont val="Arial Rounded MT Bold"/>
        <family val="2"/>
      </rPr>
      <t xml:space="preserve">Comprometer al 30 de junio del 2018 el </t>
    </r>
    <r>
      <rPr>
        <b/>
        <sz val="12"/>
        <color indexed="45"/>
        <rFont val="Arial Rounded MT Bold"/>
        <family val="2"/>
      </rPr>
      <t xml:space="preserve">50% </t>
    </r>
    <r>
      <rPr>
        <sz val="12"/>
        <rFont val="Arial Rounded MT Bold"/>
        <family val="2"/>
      </rPr>
      <t xml:space="preserve">del presupuesto de inversión directa disponible a la vigencia para el FDL y el </t>
    </r>
    <r>
      <rPr>
        <b/>
        <sz val="12"/>
        <color indexed="45"/>
        <rFont val="Arial Rounded MT Bold"/>
        <family val="2"/>
      </rPr>
      <t xml:space="preserve">95% </t>
    </r>
    <r>
      <rPr>
        <sz val="12"/>
        <rFont val="Arial Rounded MT Bold"/>
        <family val="2"/>
      </rPr>
      <t>al 31 de diciembre de 2018.</t>
    </r>
  </si>
  <si>
    <r>
      <rPr>
        <sz val="12"/>
        <rFont val="Arial Rounded MT Bold"/>
        <family val="2"/>
      </rPr>
      <t xml:space="preserve">Girar mínimo el </t>
    </r>
    <r>
      <rPr>
        <b/>
        <sz val="12"/>
        <color indexed="45"/>
        <rFont val="Arial Rounded MT Bold"/>
        <family val="2"/>
      </rPr>
      <t xml:space="preserve">30% </t>
    </r>
    <r>
      <rPr>
        <sz val="12"/>
        <rFont val="Arial Rounded MT Bold"/>
        <family val="2"/>
      </rPr>
      <t>del presupuesto de inversión directa comprometidos en la vigencia 2018</t>
    </r>
  </si>
  <si>
    <r>
      <rPr>
        <sz val="12"/>
        <rFont val="Arial Rounded MT Bold"/>
        <family val="2"/>
      </rPr>
      <t xml:space="preserve">Girar el </t>
    </r>
    <r>
      <rPr>
        <b/>
        <sz val="12"/>
        <color indexed="45"/>
        <rFont val="Arial Rounded MT Bold"/>
        <family val="2"/>
      </rPr>
      <t>50%</t>
    </r>
    <r>
      <rPr>
        <sz val="12"/>
        <rFont val="Arial Rounded MT Bold"/>
        <family val="2"/>
      </rPr>
      <t>del presupuesto comprometido constituido como Obligaciones por Pagar de la vigencia 2017 y anteriores (Funcionamiento e Inversión).</t>
    </r>
  </si>
  <si>
    <r>
      <rPr>
        <sz val="12"/>
        <rFont val="Arial Rounded MT Bold"/>
        <family val="2"/>
      </rPr>
      <t>Publicar el</t>
    </r>
    <r>
      <rPr>
        <b/>
        <sz val="12"/>
        <color indexed="45"/>
        <rFont val="Arial Rounded MT Bold"/>
        <family val="2"/>
      </rPr>
      <t>100%</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</si>
  <si>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r>
      <rPr>
        <sz val="12"/>
        <rFont val="Arial Rounded MT Bold"/>
        <family val="2"/>
      </rPr>
      <t xml:space="preserve">Adquirir el </t>
    </r>
    <r>
      <rPr>
        <b/>
        <sz val="12"/>
        <color indexed="45"/>
        <rFont val="Arial Rounded MT Bold"/>
        <family val="2"/>
      </rPr>
      <t>80%</t>
    </r>
    <r>
      <rPr>
        <sz val="12"/>
        <rFont val="Arial Rounded MT Bold"/>
        <family val="2"/>
      </rPr>
      <t>de los bienes de Características Técnicas Uniformes de Común Utilización a través del portal Colombia Compra Eficiente.</t>
    </r>
  </si>
  <si>
    <r>
      <t xml:space="preserve">Se da cumplimento al 100% de la meta realizando en su totalidad las </t>
    </r>
    <r>
      <rPr>
        <sz val="12"/>
        <color rgb="FFFF0000"/>
        <rFont val="Arial Rounded MT Bold"/>
        <family val="2"/>
      </rPr>
      <t>2</t>
    </r>
    <r>
      <rPr>
        <sz val="12"/>
        <color rgb="FF000000"/>
        <rFont val="Arial Rounded MT Bold"/>
        <family val="2"/>
      </rPr>
      <t xml:space="preserve"> acciones de control u operativos de pólvora y artículos pirotécnicos y sustancias peligrosas  programadas para este trimestre.</t>
    </r>
  </si>
  <si>
    <t>http://www.barriosunidos.gov.co/transparencia/instrumentos-gestion-informacion-publica/relacionados-informacion</t>
  </si>
  <si>
    <t>La Alcaldía Local de Barrios Unidos  cuenta con un nivel de publicación del 98% de la información relacionada con los lineamientos de la Ley 1712 de 2014.</t>
  </si>
  <si>
    <t>Dar respuesta al 100% de los requerimientos ciudadanos asignados a la Alcaldía Local durante la vigencia 2017, según la información de seguimiento presentada por el proceso de Servicio a la Ciudadanía.</t>
  </si>
  <si>
    <t xml:space="preserve">Porcentaje de requerimientos ciudadanos con respuesta de fondo ingresados en la vigencia 2017, según verificación efectuada por el proceso de Servicio a la Ciudadanía </t>
  </si>
  <si>
    <t xml:space="preserve">((Número de requerimientos ciudadanos con respuesta de fondo asignados a la Alcaldía Local de la vigencia 2017 /Número de requerimientos ciudadanos asignados a la Alcaldía Local de la vigencia 2017)*100%)
 </t>
  </si>
  <si>
    <t>Meta no programada</t>
  </si>
  <si>
    <t>Meta no programda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</si>
</sst>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240A]\ #,##0.00"/>
    <numFmt numFmtId="165" formatCode="0.0%"/>
  </numFmts>
  <fonts count="30" x14ac:knownFonts="1">
    <font>
      <sz val="11"/>
      <color theme="1"/>
      <name val="Calibri"/>
      <family val="2"/>
      <scheme val="minor"/>
    </font>
    <font>
      <sz val="11"/>
      <color theme="1"/>
      <name val="Calibri"/>
      <family val="2"/>
      <scheme val="minor"/>
    </font>
    <font>
      <b/>
      <sz val="18"/>
      <color rgb="FF000000"/>
      <name val="Arial Rounded MT Bold"/>
      <family val="2"/>
      <charset val="1"/>
    </font>
    <font>
      <b/>
      <sz val="10"/>
      <color rgb="FF000000"/>
      <name val="Arial Rounded MT Bold"/>
      <family val="2"/>
    </font>
    <font>
      <sz val="12"/>
      <color rgb="FF000000"/>
      <name val="Arial Rounded MT Bold"/>
      <family val="2"/>
    </font>
    <font>
      <b/>
      <sz val="11"/>
      <name val="Arial Rounded MT Bold"/>
      <family val="2"/>
      <charset val="1"/>
    </font>
    <font>
      <b/>
      <sz val="12"/>
      <name val="Arial Rounded MT Bold"/>
      <family val="2"/>
      <charset val="1"/>
    </font>
    <font>
      <b/>
      <sz val="11"/>
      <color rgb="FF800000"/>
      <name val="Arial Rounded MT Bold"/>
      <family val="2"/>
      <charset val="1"/>
    </font>
    <font>
      <b/>
      <sz val="10"/>
      <name val="Arial Rounded MT Bold"/>
      <family val="2"/>
      <charset val="1"/>
    </font>
    <font>
      <sz val="12"/>
      <name val="Arial Rounded MT Bold"/>
      <family val="2"/>
    </font>
    <font>
      <sz val="10"/>
      <color rgb="FF000000"/>
      <name val="Arial Rounded MT Bold"/>
      <family val="2"/>
      <charset val="1"/>
    </font>
    <font>
      <sz val="12"/>
      <name val="Arial Rounded MT Bold"/>
      <family val="2"/>
      <charset val="1"/>
    </font>
    <font>
      <b/>
      <sz val="10"/>
      <color rgb="FF000000"/>
      <name val="Arial Rounded MT Bold"/>
      <family val="2"/>
      <charset val="1"/>
    </font>
    <font>
      <sz val="10"/>
      <name val="Arial Rounded MT Bold"/>
      <family val="2"/>
      <charset val="1"/>
    </font>
    <font>
      <b/>
      <sz val="12"/>
      <color rgb="FF000000"/>
      <name val="Arial Rounded MT Bold"/>
      <family val="2"/>
      <charset val="1"/>
    </font>
    <font>
      <sz val="18"/>
      <color rgb="FF000000"/>
      <name val="Arial Rounded MT Bold"/>
      <family val="2"/>
      <charset val="1"/>
    </font>
    <font>
      <sz val="10"/>
      <color rgb="FF000000"/>
      <name val="Arial"/>
      <family val="2"/>
    </font>
    <font>
      <sz val="10"/>
      <color theme="1"/>
      <name val="Arial"/>
      <family val="2"/>
    </font>
    <font>
      <sz val="10"/>
      <name val="Arial"/>
      <family val="2"/>
    </font>
    <font>
      <b/>
      <sz val="28"/>
      <color rgb="FF000000"/>
      <name val="Arial Rounded MT Bold"/>
      <family val="2"/>
      <charset val="1"/>
    </font>
    <font>
      <b/>
      <sz val="26"/>
      <color rgb="FF000000"/>
      <name val="Arial Rounded MT Bold"/>
      <family val="2"/>
      <charset val="1"/>
    </font>
    <font>
      <u/>
      <sz val="11"/>
      <color theme="10"/>
      <name val="Calibri"/>
      <family val="2"/>
      <scheme val="minor"/>
    </font>
    <font>
      <b/>
      <sz val="12"/>
      <color rgb="FF000000"/>
      <name val="Arial Rounded MT Bold"/>
      <family val="2"/>
    </font>
    <font>
      <sz val="12"/>
      <color theme="1"/>
      <name val="Arial Rounded MT Bold"/>
      <family val="2"/>
    </font>
    <font>
      <sz val="12"/>
      <color rgb="FFFF0000"/>
      <name val="Arial Rounded MT Bold"/>
      <family val="2"/>
    </font>
    <font>
      <sz val="12"/>
      <color rgb="FF00000A"/>
      <name val="Arial Rounded MT Bold"/>
      <family val="2"/>
    </font>
    <font>
      <b/>
      <sz val="12"/>
      <color theme="1"/>
      <name val="Arial Rounded MT Bold"/>
      <family val="2"/>
    </font>
    <font>
      <b/>
      <sz val="12"/>
      <color indexed="45"/>
      <name val="Arial Rounded MT Bold"/>
      <family val="2"/>
    </font>
    <font>
      <b/>
      <sz val="12"/>
      <name val="Arial Rounded MT Bold"/>
      <family val="2"/>
    </font>
    <font>
      <u/>
      <sz val="12"/>
      <color theme="10"/>
      <name val="Arial Rounded MT Bold"/>
      <family val="2"/>
    </font>
  </fonts>
  <fills count="20">
    <fill>
      <patternFill patternType="none"/>
    </fill>
    <fill>
      <patternFill patternType="gray125"/>
    </fill>
    <fill>
      <patternFill patternType="solid">
        <fgColor rgb="FF95B3D7"/>
        <bgColor rgb="FFBFBFBF"/>
      </patternFill>
    </fill>
    <fill>
      <patternFill patternType="solid">
        <fgColor rgb="FFB9CDE5"/>
        <bgColor rgb="FFB7DEE8"/>
      </patternFill>
    </fill>
    <fill>
      <patternFill patternType="solid">
        <fgColor rgb="FFFFFFFF"/>
        <bgColor rgb="FFDDDDDD"/>
      </patternFill>
    </fill>
    <fill>
      <patternFill patternType="solid">
        <fgColor rgb="FFB7DEE8"/>
        <bgColor rgb="FFB9CDE5"/>
      </patternFill>
    </fill>
    <fill>
      <patternFill patternType="solid">
        <fgColor rgb="FF0070C0"/>
        <bgColor rgb="FF008080"/>
      </patternFill>
    </fill>
    <fill>
      <patternFill patternType="solid">
        <fgColor rgb="FF4BACC6"/>
        <bgColor rgb="FF31859C"/>
      </patternFill>
    </fill>
    <fill>
      <patternFill patternType="solid">
        <fgColor rgb="FF31859C"/>
        <bgColor rgb="FF008080"/>
      </patternFill>
    </fill>
    <fill>
      <patternFill patternType="solid">
        <fgColor rgb="FF00B050"/>
        <bgColor rgb="FF008080"/>
      </patternFill>
    </fill>
    <fill>
      <patternFill patternType="solid">
        <fgColor rgb="FFFAC090"/>
        <bgColor rgb="FFFCD5B5"/>
      </patternFill>
    </fill>
    <fill>
      <patternFill patternType="solid">
        <fgColor rgb="FFFFFF00"/>
        <bgColor rgb="FFFFFF00"/>
      </patternFill>
    </fill>
    <fill>
      <patternFill patternType="solid">
        <fgColor rgb="FFC3D69B"/>
        <bgColor rgb="FFD7E4BD"/>
      </patternFill>
    </fill>
    <fill>
      <patternFill patternType="solid">
        <fgColor rgb="FF9BBB59"/>
        <bgColor rgb="FFC4BD97"/>
      </patternFill>
    </fill>
    <fill>
      <patternFill patternType="solid">
        <fgColor rgb="FFDDDDDD"/>
        <bgColor rgb="FFD7E4BD"/>
      </patternFill>
    </fill>
    <fill>
      <patternFill patternType="solid">
        <fgColor theme="0"/>
        <bgColor indexed="64"/>
      </patternFill>
    </fill>
    <fill>
      <patternFill patternType="solid">
        <fgColor rgb="FFFFFF66"/>
        <bgColor rgb="FFFFFF00"/>
      </patternFill>
    </fill>
    <fill>
      <patternFill patternType="solid">
        <fgColor rgb="FFBFBFBF"/>
        <bgColor rgb="FFCCC1DA"/>
      </patternFill>
    </fill>
    <fill>
      <patternFill patternType="solid">
        <fgColor rgb="FFF79646"/>
        <bgColor rgb="FFFF8080"/>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applyNumberFormat="0" applyFill="0" applyBorder="0" applyAlignment="0" applyProtection="0"/>
  </cellStyleXfs>
  <cellXfs count="400">
    <xf numFmtId="0" fontId="0" fillId="0" borderId="0" xfId="0"/>
    <xf numFmtId="0" fontId="4" fillId="0" borderId="0" xfId="0" applyFont="1"/>
    <xf numFmtId="0" fontId="0" fillId="0" borderId="0" xfId="0" applyFont="1" applyFill="1"/>
    <xf numFmtId="0" fontId="0" fillId="0" borderId="0" xfId="0" applyFont="1"/>
    <xf numFmtId="0" fontId="5" fillId="4" borderId="1" xfId="0" applyFont="1" applyFill="1" applyBorder="1" applyAlignment="1">
      <alignment wrapText="1"/>
    </xf>
    <xf numFmtId="0" fontId="6" fillId="4" borderId="1" xfId="0" applyFont="1" applyFill="1" applyBorder="1" applyAlignment="1">
      <alignment horizontal="center" wrapText="1"/>
    </xf>
    <xf numFmtId="0" fontId="8" fillId="4" borderId="1" xfId="0" applyFont="1" applyFill="1" applyBorder="1" applyAlignment="1">
      <alignment wrapText="1"/>
    </xf>
    <xf numFmtId="0" fontId="9" fillId="4" borderId="1" xfId="0" applyFont="1" applyFill="1" applyBorder="1" applyAlignment="1">
      <alignment wrapText="1"/>
    </xf>
    <xf numFmtId="0" fontId="9" fillId="4" borderId="3" xfId="0" applyFont="1" applyFill="1" applyBorder="1" applyAlignment="1">
      <alignment wrapText="1"/>
    </xf>
    <xf numFmtId="0" fontId="9" fillId="4" borderId="4" xfId="0" applyFont="1" applyFill="1" applyBorder="1" applyAlignment="1">
      <alignment wrapText="1"/>
    </xf>
    <xf numFmtId="0" fontId="4" fillId="4" borderId="0" xfId="0" applyFont="1" applyFill="1"/>
    <xf numFmtId="0" fontId="10" fillId="4" borderId="0" xfId="0" applyFont="1" applyFill="1"/>
    <xf numFmtId="0" fontId="7" fillId="5" borderId="1" xfId="0" applyFont="1" applyFill="1" applyBorder="1" applyAlignment="1">
      <alignment horizontal="center" wrapText="1"/>
    </xf>
    <xf numFmtId="0" fontId="5"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11" fillId="4" borderId="1" xfId="0" applyFont="1" applyFill="1" applyBorder="1" applyAlignment="1" applyProtection="1">
      <alignment horizontal="left" vertical="center" wrapText="1"/>
    </xf>
    <xf numFmtId="14" fontId="11" fillId="4" borderId="1" xfId="0" applyNumberFormat="1" applyFont="1" applyFill="1" applyBorder="1" applyAlignment="1" applyProtection="1">
      <alignment horizontal="right" vertical="center" wrapText="1"/>
    </xf>
    <xf numFmtId="0" fontId="8" fillId="4" borderId="1" xfId="0" applyFont="1" applyFill="1" applyBorder="1" applyAlignment="1">
      <alignment vertical="center" wrapText="1"/>
    </xf>
    <xf numFmtId="0" fontId="9" fillId="4" borderId="1" xfId="0" applyFont="1" applyFill="1" applyBorder="1" applyAlignment="1">
      <alignment vertical="center" wrapText="1"/>
    </xf>
    <xf numFmtId="0" fontId="9" fillId="4" borderId="3" xfId="0" applyFont="1" applyFill="1" applyBorder="1" applyAlignment="1">
      <alignment vertical="center" wrapText="1"/>
    </xf>
    <xf numFmtId="0" fontId="9" fillId="4" borderId="4" xfId="0" applyFont="1" applyFill="1" applyBorder="1" applyAlignment="1">
      <alignment vertical="center" wrapText="1"/>
    </xf>
    <xf numFmtId="0" fontId="13" fillId="4" borderId="5"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0" xfId="0" applyFont="1" applyFill="1" applyBorder="1" applyAlignment="1">
      <alignment horizontal="justify" vertical="center" wrapText="1"/>
    </xf>
    <xf numFmtId="0" fontId="9" fillId="4" borderId="0" xfId="0" applyFont="1" applyFill="1" applyBorder="1" applyAlignment="1">
      <alignment horizontal="left" vertical="center" wrapText="1"/>
    </xf>
    <xf numFmtId="0" fontId="10" fillId="4" borderId="0" xfId="0" applyFont="1" applyFill="1" applyAlignment="1">
      <alignment horizontal="center"/>
    </xf>
    <xf numFmtId="0" fontId="10" fillId="4" borderId="0" xfId="0" applyFont="1" applyFill="1" applyAlignment="1">
      <alignment horizontal="justify" vertical="center" wrapText="1"/>
    </xf>
    <xf numFmtId="0" fontId="8" fillId="7" borderId="7" xfId="0" applyFont="1" applyFill="1" applyBorder="1" applyAlignment="1">
      <alignment vertical="center" wrapText="1"/>
    </xf>
    <xf numFmtId="0" fontId="8" fillId="7" borderId="9" xfId="0" applyFont="1" applyFill="1" applyBorder="1" applyAlignment="1">
      <alignment vertical="center" wrapText="1"/>
    </xf>
    <xf numFmtId="0" fontId="9" fillId="8"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8" xfId="0" applyFont="1" applyFill="1" applyBorder="1" applyAlignment="1">
      <alignment vertical="center" wrapText="1"/>
    </xf>
    <xf numFmtId="0" fontId="8" fillId="8" borderId="19" xfId="0" applyFont="1" applyFill="1" applyBorder="1" applyAlignment="1">
      <alignment horizontal="justify" vertical="center" wrapText="1"/>
    </xf>
    <xf numFmtId="0" fontId="8" fillId="8" borderId="20"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4" fillId="8" borderId="2" xfId="0" applyFont="1" applyFill="1" applyBorder="1"/>
    <xf numFmtId="0" fontId="9" fillId="8"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0" fillId="0" borderId="0" xfId="0" applyFont="1" applyFill="1" applyProtection="1"/>
    <xf numFmtId="0" fontId="0" fillId="0" borderId="0" xfId="0" applyFill="1" applyProtection="1"/>
    <xf numFmtId="0" fontId="0" fillId="0" borderId="0" xfId="0" applyFill="1"/>
    <xf numFmtId="0" fontId="0" fillId="0" borderId="0" xfId="0" applyFont="1" applyProtection="1"/>
    <xf numFmtId="0" fontId="8" fillId="17" borderId="34" xfId="0" applyFont="1" applyFill="1" applyBorder="1" applyAlignment="1">
      <alignment vertical="center" wrapText="1"/>
    </xf>
    <xf numFmtId="165" fontId="19" fillId="4" borderId="9" xfId="3" applyNumberFormat="1" applyFont="1" applyFill="1" applyBorder="1" applyAlignment="1" applyProtection="1">
      <alignment horizontal="center" vertical="center" wrapText="1"/>
    </xf>
    <xf numFmtId="9" fontId="2" fillId="4" borderId="26" xfId="3" applyFont="1" applyFill="1" applyBorder="1" applyAlignment="1" applyProtection="1">
      <alignment horizontal="center" vertical="center" wrapText="1"/>
    </xf>
    <xf numFmtId="0" fontId="15" fillId="0" borderId="28" xfId="0" applyFont="1" applyBorder="1"/>
    <xf numFmtId="0" fontId="15" fillId="4" borderId="28" xfId="0" applyFont="1" applyFill="1" applyBorder="1" applyAlignment="1" applyProtection="1">
      <alignment vertical="center" wrapText="1"/>
    </xf>
    <xf numFmtId="0" fontId="4" fillId="4" borderId="28" xfId="0" applyFont="1" applyFill="1" applyBorder="1" applyAlignment="1" applyProtection="1">
      <alignment vertical="center" wrapText="1"/>
    </xf>
    <xf numFmtId="0" fontId="4" fillId="4" borderId="28" xfId="0" applyFont="1" applyFill="1" applyBorder="1" applyAlignment="1" applyProtection="1">
      <alignment horizontal="center" vertical="center" wrapText="1"/>
      <protection locked="0"/>
    </xf>
    <xf numFmtId="0" fontId="10" fillId="4" borderId="0" xfId="0" applyFont="1" applyFill="1" applyBorder="1" applyAlignment="1">
      <alignment vertical="center" wrapText="1"/>
    </xf>
    <xf numFmtId="0" fontId="10" fillId="4" borderId="0" xfId="0" applyFont="1" applyFill="1" applyBorder="1" applyAlignment="1">
      <alignment horizontal="justify" vertical="center" wrapText="1"/>
    </xf>
    <xf numFmtId="0" fontId="10" fillId="4" borderId="1" xfId="0" applyFont="1" applyFill="1" applyBorder="1" applyAlignment="1">
      <alignment vertical="center" wrapText="1"/>
    </xf>
    <xf numFmtId="0" fontId="0" fillId="0" borderId="0" xfId="0" applyFont="1" applyAlignment="1">
      <alignment horizontal="justify" wrapText="1"/>
    </xf>
    <xf numFmtId="9" fontId="16" fillId="19" borderId="11" xfId="0" applyNumberFormat="1" applyFont="1" applyFill="1" applyBorder="1" applyAlignment="1">
      <alignment horizontal="center" vertical="center" wrapText="1"/>
    </xf>
    <xf numFmtId="9" fontId="18" fillId="19" borderId="11" xfId="3" applyFont="1" applyFill="1" applyBorder="1" applyAlignment="1" applyProtection="1">
      <alignment horizontal="center" vertical="center" wrapText="1"/>
    </xf>
    <xf numFmtId="0" fontId="16" fillId="19" borderId="11" xfId="0" applyFont="1" applyFill="1" applyBorder="1" applyAlignment="1" applyProtection="1">
      <alignment horizontal="center" vertical="center" wrapText="1"/>
      <protection locked="0"/>
    </xf>
    <xf numFmtId="9" fontId="16" fillId="19" borderId="23" xfId="3" applyFont="1" applyFill="1" applyBorder="1" applyAlignment="1" applyProtection="1">
      <alignment horizontal="center" vertical="center" wrapText="1"/>
      <protection locked="0"/>
    </xf>
    <xf numFmtId="0" fontId="16" fillId="19" borderId="23" xfId="0" applyFont="1" applyFill="1" applyBorder="1" applyAlignment="1" applyProtection="1">
      <alignment horizontal="center" vertical="center" wrapText="1"/>
      <protection locked="0"/>
    </xf>
    <xf numFmtId="0" fontId="16" fillId="19" borderId="11" xfId="0" applyFont="1" applyFill="1" applyBorder="1" applyAlignment="1" applyProtection="1">
      <alignment horizontal="center" vertical="center" wrapText="1"/>
    </xf>
    <xf numFmtId="9" fontId="16" fillId="19" borderId="23" xfId="3" applyFont="1" applyFill="1" applyBorder="1" applyAlignment="1" applyProtection="1">
      <alignment horizontal="center" vertical="center" wrapText="1"/>
    </xf>
    <xf numFmtId="0" fontId="16" fillId="19" borderId="23" xfId="0" applyFont="1" applyFill="1" applyBorder="1" applyAlignment="1" applyProtection="1">
      <alignment horizontal="center" vertical="center" wrapText="1"/>
    </xf>
    <xf numFmtId="9" fontId="16" fillId="0" borderId="23" xfId="3"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9" fontId="16" fillId="0" borderId="1" xfId="0" applyNumberFormat="1" applyFont="1" applyFill="1" applyBorder="1" applyAlignment="1" applyProtection="1">
      <alignment horizontal="center" vertical="center" wrapText="1"/>
    </xf>
    <xf numFmtId="9" fontId="16" fillId="0" borderId="11" xfId="0" applyNumberFormat="1" applyFont="1" applyFill="1" applyBorder="1" applyAlignment="1">
      <alignment horizontal="center" vertical="center" wrapText="1"/>
    </xf>
    <xf numFmtId="9" fontId="16" fillId="0" borderId="11" xfId="3" applyFont="1" applyFill="1" applyBorder="1" applyAlignment="1" applyProtection="1">
      <alignment horizontal="center" vertical="center" wrapText="1"/>
      <protection locked="0"/>
    </xf>
    <xf numFmtId="9" fontId="18" fillId="0" borderId="11" xfId="3" applyFont="1" applyFill="1" applyBorder="1" applyAlignment="1" applyProtection="1">
      <alignment horizontal="center" vertical="center" wrapText="1"/>
    </xf>
    <xf numFmtId="9" fontId="4" fillId="0" borderId="1" xfId="1" applyNumberFormat="1" applyFont="1" applyFill="1" applyBorder="1" applyAlignment="1" applyProtection="1">
      <alignment horizontal="center" vertical="center" wrapText="1"/>
    </xf>
    <xf numFmtId="0" fontId="16" fillId="0" borderId="11" xfId="0" applyFont="1" applyFill="1" applyBorder="1" applyAlignment="1">
      <alignment horizontal="center" vertical="center" wrapText="1"/>
    </xf>
    <xf numFmtId="0" fontId="16" fillId="0" borderId="11" xfId="0" applyFont="1" applyFill="1" applyBorder="1" applyAlignment="1" applyProtection="1">
      <alignment horizontal="center" vertical="center" wrapText="1"/>
      <protection locked="0"/>
    </xf>
    <xf numFmtId="0" fontId="16" fillId="0" borderId="27" xfId="0" applyFont="1" applyFill="1" applyBorder="1" applyAlignment="1">
      <alignment horizontal="center" vertical="center" wrapText="1"/>
    </xf>
    <xf numFmtId="0" fontId="16" fillId="0" borderId="27" xfId="0" applyFont="1" applyFill="1" applyBorder="1" applyAlignment="1" applyProtection="1">
      <alignment horizontal="center" vertical="center" wrapText="1"/>
      <protection locked="0"/>
    </xf>
    <xf numFmtId="0" fontId="18" fillId="0" borderId="11" xfId="3" applyNumberFormat="1"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9" fontId="16" fillId="0" borderId="11" xfId="0" applyNumberFormat="1"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164" fontId="4"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1" fontId="4" fillId="0" borderId="1" xfId="0" applyNumberFormat="1"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6" fillId="0" borderId="23" xfId="0" applyFont="1" applyFill="1" applyBorder="1" applyAlignment="1">
      <alignment horizontal="center" vertical="center" wrapText="1"/>
    </xf>
    <xf numFmtId="0" fontId="16" fillId="0" borderId="23" xfId="0" applyFont="1" applyFill="1" applyBorder="1" applyAlignment="1" applyProtection="1">
      <alignment horizontal="center" vertical="center" wrapText="1"/>
      <protection locked="0"/>
    </xf>
    <xf numFmtId="9" fontId="16" fillId="0" borderId="1" xfId="0" applyNumberFormat="1" applyFont="1" applyFill="1" applyBorder="1" applyAlignment="1">
      <alignment horizontal="center" vertical="center" wrapText="1"/>
    </xf>
    <xf numFmtId="0" fontId="18" fillId="0" borderId="1" xfId="3" applyNumberFormat="1" applyFont="1" applyFill="1" applyBorder="1" applyAlignment="1" applyProtection="1">
      <alignment horizontal="center" vertical="center" wrapText="1"/>
    </xf>
    <xf numFmtId="9" fontId="16" fillId="0" borderId="23" xfId="0" applyNumberFormat="1" applyFont="1" applyFill="1" applyBorder="1" applyAlignment="1">
      <alignment horizontal="center" vertical="center" wrapText="1"/>
    </xf>
    <xf numFmtId="0" fontId="18" fillId="0" borderId="23" xfId="3" applyNumberFormat="1" applyFont="1" applyFill="1" applyBorder="1" applyAlignment="1" applyProtection="1">
      <alignment horizontal="center" vertical="center" wrapText="1"/>
    </xf>
    <xf numFmtId="9" fontId="18" fillId="0" borderId="1" xfId="3" applyFont="1" applyFill="1" applyBorder="1" applyAlignment="1" applyProtection="1">
      <alignment horizontal="center" vertical="center" wrapText="1"/>
    </xf>
    <xf numFmtId="9" fontId="18" fillId="0" borderId="24" xfId="3" applyFont="1" applyFill="1" applyBorder="1" applyAlignment="1" applyProtection="1">
      <alignment horizontal="center" vertical="center" wrapText="1"/>
    </xf>
    <xf numFmtId="0" fontId="16" fillId="0" borderId="24" xfId="0" applyFont="1" applyFill="1" applyBorder="1" applyAlignment="1">
      <alignment horizontal="center" vertical="center" wrapText="1"/>
    </xf>
    <xf numFmtId="9" fontId="16" fillId="0" borderId="24" xfId="0" applyNumberFormat="1" applyFont="1" applyFill="1" applyBorder="1" applyAlignment="1">
      <alignment horizontal="center" vertical="center" wrapText="1"/>
    </xf>
    <xf numFmtId="9" fontId="16" fillId="0" borderId="1" xfId="3"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xf>
    <xf numFmtId="0" fontId="16" fillId="0" borderId="23" xfId="3" applyNumberFormat="1" applyFont="1" applyFill="1" applyBorder="1" applyAlignment="1" applyProtection="1">
      <alignment horizontal="center" vertical="center" wrapText="1"/>
    </xf>
    <xf numFmtId="0" fontId="16" fillId="0" borderId="23" xfId="3" applyNumberFormat="1" applyFont="1" applyFill="1" applyBorder="1" applyAlignment="1" applyProtection="1">
      <alignment horizontal="center" vertical="center" wrapText="1"/>
      <protection locked="0"/>
    </xf>
    <xf numFmtId="0" fontId="4" fillId="0" borderId="1" xfId="3" applyNumberFormat="1" applyFont="1" applyFill="1" applyBorder="1" applyAlignment="1" applyProtection="1">
      <alignment horizontal="center" vertical="center" wrapText="1"/>
    </xf>
    <xf numFmtId="9" fontId="4" fillId="0" borderId="1" xfId="3" applyFont="1" applyFill="1" applyBorder="1" applyAlignment="1" applyProtection="1">
      <alignment horizontal="center" vertical="center" wrapText="1"/>
    </xf>
    <xf numFmtId="9" fontId="16" fillId="0" borderId="1" xfId="3" applyFont="1" applyFill="1" applyBorder="1" applyAlignment="1" applyProtection="1">
      <alignment horizontal="center" vertical="center" wrapText="1"/>
    </xf>
    <xf numFmtId="9" fontId="4" fillId="0" borderId="1" xfId="3" applyNumberFormat="1" applyFont="1" applyFill="1" applyBorder="1" applyAlignment="1" applyProtection="1">
      <alignment horizontal="center" vertical="center" wrapText="1"/>
    </xf>
    <xf numFmtId="9" fontId="9"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center" vertical="center"/>
    </xf>
    <xf numFmtId="9" fontId="18" fillId="4" borderId="28" xfId="3" applyFont="1" applyFill="1" applyBorder="1" applyAlignment="1" applyProtection="1">
      <alignment horizontal="center" vertical="center" wrapText="1"/>
    </xf>
    <xf numFmtId="0" fontId="16" fillId="4" borderId="28" xfId="0" applyFont="1" applyFill="1" applyBorder="1" applyAlignment="1" applyProtection="1">
      <alignment vertical="center" wrapText="1"/>
    </xf>
    <xf numFmtId="9" fontId="18" fillId="4" borderId="0" xfId="3" applyFont="1" applyFill="1" applyBorder="1" applyAlignment="1" applyProtection="1">
      <alignment horizontal="center" vertical="center" wrapText="1"/>
    </xf>
    <xf numFmtId="0" fontId="16" fillId="4" borderId="0" xfId="0" applyFont="1" applyFill="1" applyBorder="1"/>
    <xf numFmtId="0" fontId="16" fillId="4" borderId="0" xfId="0" applyFont="1" applyFill="1" applyAlignment="1">
      <alignment horizontal="center"/>
    </xf>
    <xf numFmtId="0" fontId="16" fillId="4" borderId="0"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6" fillId="4" borderId="0" xfId="0" applyFont="1" applyFill="1" applyBorder="1" applyAlignment="1">
      <alignment horizontal="center"/>
    </xf>
    <xf numFmtId="0" fontId="17" fillId="0" borderId="0" xfId="0" applyFont="1" applyAlignment="1">
      <alignment horizontal="center"/>
    </xf>
    <xf numFmtId="0" fontId="16" fillId="4" borderId="28"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justify" vertical="center" wrapText="1"/>
    </xf>
    <xf numFmtId="0" fontId="4" fillId="0" borderId="1" xfId="0" applyFont="1" applyFill="1" applyBorder="1" applyAlignment="1">
      <alignment vertical="center"/>
    </xf>
    <xf numFmtId="0" fontId="18" fillId="9" borderId="11" xfId="0" applyFont="1" applyFill="1" applyBorder="1" applyAlignment="1">
      <alignment vertical="center" wrapText="1"/>
    </xf>
    <xf numFmtId="0" fontId="16" fillId="4" borderId="0" xfId="0" applyFont="1" applyFill="1"/>
    <xf numFmtId="9" fontId="16" fillId="4" borderId="0" xfId="3" applyFont="1" applyFill="1"/>
    <xf numFmtId="9" fontId="16" fillId="0" borderId="10" xfId="3" applyFont="1" applyFill="1" applyBorder="1" applyAlignment="1">
      <alignment horizontal="center" vertical="center" wrapText="1"/>
    </xf>
    <xf numFmtId="9" fontId="16" fillId="0" borderId="11" xfId="3" applyFont="1" applyFill="1" applyBorder="1" applyAlignment="1">
      <alignment horizontal="center" vertical="center" wrapText="1"/>
    </xf>
    <xf numFmtId="0" fontId="18" fillId="0" borderId="12" xfId="3" applyNumberFormat="1" applyFont="1" applyFill="1" applyBorder="1" applyAlignment="1" applyProtection="1">
      <alignment horizontal="center" vertical="center" wrapText="1"/>
    </xf>
    <xf numFmtId="9" fontId="16" fillId="19" borderId="10" xfId="3" applyFont="1" applyFill="1" applyBorder="1" applyAlignment="1">
      <alignment horizontal="center" vertical="center" wrapText="1"/>
    </xf>
    <xf numFmtId="9" fontId="16" fillId="19" borderId="11" xfId="3" applyFont="1" applyFill="1" applyBorder="1" applyAlignment="1">
      <alignment horizontal="center" vertical="center" wrapText="1"/>
    </xf>
    <xf numFmtId="0" fontId="16" fillId="19" borderId="11" xfId="0" applyFont="1" applyFill="1" applyBorder="1" applyAlignment="1">
      <alignment horizontal="center" vertical="center" wrapText="1"/>
    </xf>
    <xf numFmtId="0" fontId="18" fillId="19" borderId="11" xfId="3" applyNumberFormat="1" applyFont="1" applyFill="1" applyBorder="1" applyAlignment="1" applyProtection="1">
      <alignment horizontal="center" vertical="center" wrapText="1"/>
    </xf>
    <xf numFmtId="0" fontId="18" fillId="19" borderId="12" xfId="3" applyNumberFormat="1" applyFont="1" applyFill="1" applyBorder="1" applyAlignment="1" applyProtection="1">
      <alignment horizontal="center" vertical="center" wrapText="1"/>
    </xf>
    <xf numFmtId="9" fontId="16" fillId="0" borderId="30" xfId="3" applyFont="1" applyFill="1" applyBorder="1" applyAlignment="1">
      <alignment horizontal="center" vertical="center" wrapText="1"/>
    </xf>
    <xf numFmtId="9" fontId="16" fillId="0" borderId="27" xfId="3" applyFont="1" applyFill="1" applyBorder="1" applyAlignment="1" applyProtection="1">
      <alignment horizontal="center" vertical="center" wrapText="1"/>
      <protection locked="0"/>
    </xf>
    <xf numFmtId="9" fontId="16" fillId="19" borderId="10" xfId="3" applyFont="1" applyFill="1" applyBorder="1" applyAlignment="1" applyProtection="1">
      <alignment horizontal="center" vertical="center" wrapText="1"/>
    </xf>
    <xf numFmtId="9" fontId="16" fillId="19" borderId="11" xfId="3" applyFont="1" applyFill="1" applyBorder="1" applyAlignment="1" applyProtection="1">
      <alignment horizontal="center" vertical="center" wrapText="1"/>
    </xf>
    <xf numFmtId="9" fontId="16" fillId="19" borderId="11" xfId="0" applyNumberFormat="1" applyFont="1" applyFill="1" applyBorder="1" applyAlignment="1" applyProtection="1">
      <alignment horizontal="center" vertical="center" wrapText="1"/>
    </xf>
    <xf numFmtId="9" fontId="16" fillId="0" borderId="10" xfId="3" applyFont="1" applyFill="1" applyBorder="1" applyAlignment="1" applyProtection="1">
      <alignment horizontal="center" vertical="center" wrapText="1"/>
    </xf>
    <xf numFmtId="9" fontId="16" fillId="0" borderId="11" xfId="3" applyFont="1" applyFill="1" applyBorder="1" applyAlignment="1" applyProtection="1">
      <alignment horizontal="center" vertical="center" wrapText="1"/>
    </xf>
    <xf numFmtId="9" fontId="16" fillId="19" borderId="11" xfId="3" applyFont="1" applyFill="1" applyBorder="1" applyAlignment="1" applyProtection="1">
      <alignment horizontal="center" vertical="center" wrapText="1"/>
      <protection locked="0"/>
    </xf>
    <xf numFmtId="9" fontId="16" fillId="0" borderId="39" xfId="3" applyFont="1" applyFill="1" applyBorder="1" applyAlignment="1">
      <alignment horizontal="center" vertical="center" wrapText="1"/>
    </xf>
    <xf numFmtId="9" fontId="16" fillId="0" borderId="23" xfId="3" applyFont="1" applyFill="1" applyBorder="1" applyAlignment="1">
      <alignment horizontal="center" vertical="center" wrapText="1"/>
    </xf>
    <xf numFmtId="9" fontId="16" fillId="0" borderId="23" xfId="3" applyFont="1" applyFill="1" applyBorder="1" applyAlignment="1" applyProtection="1">
      <alignment horizontal="center" vertical="center" wrapText="1"/>
      <protection locked="0"/>
    </xf>
    <xf numFmtId="9" fontId="18" fillId="0" borderId="23" xfId="3" applyFont="1" applyFill="1" applyBorder="1" applyAlignment="1" applyProtection="1">
      <alignment horizontal="center" vertical="center" wrapText="1"/>
    </xf>
    <xf numFmtId="0" fontId="18" fillId="0" borderId="33" xfId="3" applyNumberFormat="1" applyFont="1" applyFill="1" applyBorder="1" applyAlignment="1" applyProtection="1">
      <alignment horizontal="center" vertical="center" wrapText="1"/>
    </xf>
    <xf numFmtId="9" fontId="16" fillId="0" borderId="4" xfId="3" applyFont="1" applyFill="1" applyBorder="1" applyAlignment="1">
      <alignment horizontal="center" vertical="center" wrapText="1"/>
    </xf>
    <xf numFmtId="9" fontId="16" fillId="0" borderId="1" xfId="3" applyFont="1" applyFill="1" applyBorder="1" applyAlignment="1">
      <alignment horizontal="center" vertical="center" wrapText="1"/>
    </xf>
    <xf numFmtId="9" fontId="16" fillId="0" borderId="4" xfId="3" applyFont="1" applyFill="1" applyBorder="1" applyAlignment="1" applyProtection="1">
      <alignment horizontal="center" vertical="center" wrapText="1"/>
    </xf>
    <xf numFmtId="9" fontId="16" fillId="0" borderId="40" xfId="3" applyFont="1" applyFill="1" applyBorder="1" applyAlignment="1">
      <alignment horizontal="center" vertical="center" wrapText="1"/>
    </xf>
    <xf numFmtId="9" fontId="16" fillId="0" borderId="24" xfId="3" applyFont="1" applyFill="1" applyBorder="1" applyAlignment="1">
      <alignment horizontal="center" vertical="center" wrapText="1"/>
    </xf>
    <xf numFmtId="9" fontId="16" fillId="0" borderId="18" xfId="3"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protection locked="0"/>
    </xf>
    <xf numFmtId="0" fontId="18" fillId="0" borderId="24" xfId="3" applyNumberFormat="1" applyFont="1" applyFill="1" applyBorder="1" applyAlignment="1" applyProtection="1">
      <alignment horizontal="center" vertical="center" wrapText="1"/>
    </xf>
    <xf numFmtId="0" fontId="18" fillId="0" borderId="34" xfId="3" applyNumberFormat="1" applyFont="1" applyFill="1" applyBorder="1" applyAlignment="1" applyProtection="1">
      <alignment horizontal="center" vertical="center" wrapText="1"/>
    </xf>
    <xf numFmtId="9" fontId="16" fillId="0" borderId="2" xfId="3" applyFont="1" applyFill="1" applyBorder="1" applyAlignment="1" applyProtection="1">
      <alignment horizontal="center" vertical="center" wrapText="1"/>
    </xf>
    <xf numFmtId="9" fontId="16" fillId="0" borderId="27" xfId="3" applyFont="1" applyFill="1" applyBorder="1" applyAlignment="1" applyProtection="1">
      <alignment horizontal="center" vertical="center" wrapText="1"/>
    </xf>
    <xf numFmtId="9" fontId="18" fillId="4" borderId="38" xfId="3" applyFont="1" applyFill="1" applyBorder="1" applyAlignment="1" applyProtection="1">
      <alignment vertical="center" wrapText="1"/>
    </xf>
    <xf numFmtId="9" fontId="16" fillId="4" borderId="0" xfId="3" applyFont="1" applyFill="1" applyBorder="1"/>
    <xf numFmtId="0" fontId="16" fillId="0" borderId="0" xfId="0" applyFont="1"/>
    <xf numFmtId="9" fontId="16" fillId="0" borderId="0" xfId="0" applyNumberFormat="1" applyFont="1"/>
    <xf numFmtId="0" fontId="17" fillId="0" borderId="0" xfId="0" applyFont="1"/>
    <xf numFmtId="9" fontId="17" fillId="0" borderId="0" xfId="3" applyFont="1"/>
    <xf numFmtId="0" fontId="17" fillId="0" borderId="0" xfId="0" applyFont="1" applyFill="1"/>
    <xf numFmtId="9" fontId="16" fillId="4" borderId="0" xfId="0" applyNumberFormat="1" applyFont="1" applyFill="1"/>
    <xf numFmtId="0" fontId="16" fillId="4" borderId="5" xfId="0" applyFont="1" applyFill="1" applyBorder="1" applyAlignment="1">
      <alignment vertical="center" wrapText="1"/>
    </xf>
    <xf numFmtId="0" fontId="16" fillId="4" borderId="0" xfId="0" applyFont="1" applyFill="1" applyBorder="1" applyAlignment="1">
      <alignment vertical="center" wrapText="1"/>
    </xf>
    <xf numFmtId="9" fontId="16" fillId="4" borderId="0" xfId="0" applyNumberFormat="1" applyFont="1" applyFill="1" applyBorder="1" applyAlignment="1">
      <alignment vertical="center" wrapText="1"/>
    </xf>
    <xf numFmtId="9" fontId="16" fillId="4" borderId="0" xfId="0" applyNumberFormat="1" applyFont="1" applyFill="1" applyBorder="1" applyAlignment="1">
      <alignment horizontal="center" vertical="center" wrapText="1"/>
    </xf>
    <xf numFmtId="0" fontId="16" fillId="9" borderId="1" xfId="0" applyFont="1" applyFill="1" applyBorder="1" applyAlignment="1">
      <alignment vertical="center" wrapText="1"/>
    </xf>
    <xf numFmtId="0" fontId="16" fillId="9" borderId="2" xfId="0" applyFont="1" applyFill="1" applyBorder="1" applyAlignment="1">
      <alignment vertical="center" wrapText="1"/>
    </xf>
    <xf numFmtId="9" fontId="18" fillId="13" borderId="11" xfId="0" applyNumberFormat="1" applyFont="1" applyFill="1" applyBorder="1" applyAlignment="1">
      <alignment vertical="center" wrapText="1"/>
    </xf>
    <xf numFmtId="0" fontId="18" fillId="13"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9" fontId="18" fillId="13" borderId="2" xfId="0" applyNumberFormat="1" applyFont="1" applyFill="1" applyBorder="1" applyAlignment="1">
      <alignment horizontal="center" vertical="center" wrapText="1"/>
    </xf>
    <xf numFmtId="9" fontId="16" fillId="0" borderId="11" xfId="3"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wrapText="1"/>
      <protection locked="0"/>
    </xf>
    <xf numFmtId="9" fontId="16" fillId="19" borderId="23" xfId="3" applyFont="1" applyFill="1" applyBorder="1" applyAlignment="1" applyProtection="1">
      <alignment horizontal="left" vertical="center" wrapText="1"/>
      <protection locked="0"/>
    </xf>
    <xf numFmtId="0" fontId="16" fillId="19" borderId="25" xfId="0" applyFont="1" applyFill="1" applyBorder="1" applyAlignment="1" applyProtection="1">
      <alignment horizontal="left" vertical="center" wrapText="1"/>
      <protection locked="0"/>
    </xf>
    <xf numFmtId="0" fontId="17" fillId="19" borderId="0" xfId="0" applyFont="1" applyFill="1"/>
    <xf numFmtId="9" fontId="16" fillId="0" borderId="27" xfId="3" applyFont="1" applyFill="1" applyBorder="1" applyAlignment="1" applyProtection="1">
      <alignment horizontal="left" vertical="center" wrapText="1"/>
      <protection locked="0"/>
    </xf>
    <xf numFmtId="0" fontId="16" fillId="0" borderId="29" xfId="0" applyFont="1" applyFill="1" applyBorder="1" applyAlignment="1" applyProtection="1">
      <alignment horizontal="left" vertical="center" wrapText="1"/>
      <protection locked="0"/>
    </xf>
    <xf numFmtId="9" fontId="16" fillId="19" borderId="11" xfId="3" applyFont="1" applyFill="1" applyBorder="1" applyAlignment="1" applyProtection="1">
      <alignment horizontal="left" vertical="center" wrapText="1"/>
    </xf>
    <xf numFmtId="0" fontId="16" fillId="19" borderId="13" xfId="0" applyFont="1" applyFill="1" applyBorder="1" applyAlignment="1" applyProtection="1">
      <alignment horizontal="left" vertical="center" wrapText="1"/>
    </xf>
    <xf numFmtId="0" fontId="17" fillId="19" borderId="0" xfId="0" applyFont="1" applyFill="1" applyProtection="1"/>
    <xf numFmtId="0" fontId="17" fillId="0" borderId="0" xfId="0" applyFont="1" applyFill="1" applyProtection="1"/>
    <xf numFmtId="9" fontId="16" fillId="0" borderId="11" xfId="3"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9" fontId="16" fillId="0" borderId="0" xfId="3" applyFont="1" applyFill="1" applyProtection="1"/>
    <xf numFmtId="9" fontId="16" fillId="19" borderId="11" xfId="3" applyFont="1" applyFill="1" applyBorder="1" applyAlignment="1" applyProtection="1">
      <alignment horizontal="left" vertical="center" wrapText="1"/>
      <protection locked="0"/>
    </xf>
    <xf numFmtId="0" fontId="16" fillId="19" borderId="13" xfId="0" applyFont="1" applyFill="1" applyBorder="1" applyAlignment="1" applyProtection="1">
      <alignment horizontal="left" vertical="center" wrapText="1"/>
      <protection locked="0"/>
    </xf>
    <xf numFmtId="9" fontId="16" fillId="0" borderId="23" xfId="3"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9" fontId="16" fillId="0" borderId="1" xfId="3" applyFont="1" applyFill="1" applyBorder="1" applyAlignment="1" applyProtection="1">
      <alignment horizontal="left" vertical="center" wrapText="1"/>
      <protection locked="0"/>
    </xf>
    <xf numFmtId="9" fontId="16" fillId="0" borderId="1" xfId="3" applyFont="1" applyFill="1" applyBorder="1" applyAlignment="1" applyProtection="1">
      <alignment horizontal="left" vertical="center" wrapText="1"/>
    </xf>
    <xf numFmtId="0" fontId="17" fillId="0" borderId="0" xfId="0" applyFont="1" applyProtection="1"/>
    <xf numFmtId="9" fontId="16" fillId="0" borderId="18" xfId="3" applyFont="1" applyFill="1" applyBorder="1" applyAlignment="1" applyProtection="1">
      <alignment horizontal="left" vertical="center" wrapText="1"/>
      <protection locked="0"/>
    </xf>
    <xf numFmtId="0" fontId="16" fillId="0" borderId="35" xfId="0" applyFont="1" applyFill="1" applyBorder="1" applyAlignment="1" applyProtection="1">
      <alignment horizontal="left" vertical="center" wrapText="1"/>
      <protection locked="0"/>
    </xf>
    <xf numFmtId="9" fontId="16" fillId="0" borderId="2" xfId="3" applyFont="1" applyFill="1" applyBorder="1" applyAlignment="1" applyProtection="1">
      <alignment horizontal="left" vertical="center" wrapText="1"/>
    </xf>
    <xf numFmtId="0" fontId="16" fillId="0" borderId="22" xfId="0" applyFont="1" applyFill="1" applyBorder="1" applyAlignment="1" applyProtection="1">
      <alignment horizontal="left" vertical="center" wrapText="1"/>
    </xf>
    <xf numFmtId="9" fontId="16" fillId="0" borderId="23" xfId="3"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9" fontId="16" fillId="19" borderId="23" xfId="3" applyFont="1" applyFill="1" applyBorder="1" applyAlignment="1" applyProtection="1">
      <alignment horizontal="left" vertical="center" wrapText="1"/>
    </xf>
    <xf numFmtId="0" fontId="16" fillId="19" borderId="25" xfId="0" applyFont="1" applyFill="1" applyBorder="1" applyAlignment="1" applyProtection="1">
      <alignment horizontal="left" vertical="center" wrapText="1"/>
    </xf>
    <xf numFmtId="9" fontId="17" fillId="19" borderId="0" xfId="0" applyNumberFormat="1" applyFont="1" applyFill="1" applyProtection="1"/>
    <xf numFmtId="9" fontId="16" fillId="0" borderId="27" xfId="3"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16" fillId="13" borderId="28" xfId="0" applyFont="1" applyFill="1" applyBorder="1" applyAlignment="1" applyProtection="1">
      <alignment vertical="center" wrapText="1"/>
    </xf>
    <xf numFmtId="9" fontId="18" fillId="4" borderId="28" xfId="3" applyNumberFormat="1" applyFont="1" applyFill="1" applyBorder="1" applyAlignment="1" applyProtection="1">
      <alignment horizontal="center" vertical="center" wrapText="1"/>
    </xf>
    <xf numFmtId="9" fontId="18" fillId="0" borderId="28" xfId="3" applyFont="1" applyFill="1" applyBorder="1" applyAlignment="1" applyProtection="1">
      <alignment horizontal="center" vertical="center" wrapText="1"/>
    </xf>
    <xf numFmtId="0" fontId="16" fillId="0" borderId="28" xfId="0" applyFont="1" applyFill="1" applyBorder="1" applyAlignment="1" applyProtection="1">
      <alignment vertical="center" wrapText="1"/>
    </xf>
    <xf numFmtId="9" fontId="18" fillId="4" borderId="0" xfId="3" applyNumberFormat="1" applyFont="1" applyFill="1" applyBorder="1" applyAlignment="1" applyProtection="1">
      <alignment horizontal="center" vertical="center" wrapText="1"/>
    </xf>
    <xf numFmtId="41" fontId="17" fillId="0" borderId="0" xfId="2" applyFont="1"/>
    <xf numFmtId="9" fontId="17" fillId="0" borderId="0" xfId="0" applyNumberFormat="1" applyFont="1"/>
    <xf numFmtId="9" fontId="16" fillId="4" borderId="0" xfId="3" applyFont="1" applyFill="1" applyBorder="1" applyAlignment="1">
      <alignment horizontal="center" vertical="center" wrapText="1"/>
    </xf>
    <xf numFmtId="0" fontId="16" fillId="10" borderId="1" xfId="0" applyFont="1" applyFill="1" applyBorder="1" applyAlignment="1">
      <alignment vertical="center" wrapText="1"/>
    </xf>
    <xf numFmtId="0" fontId="16" fillId="10" borderId="2" xfId="0" applyFont="1" applyFill="1" applyBorder="1" applyAlignment="1">
      <alignment vertical="center" wrapText="1"/>
    </xf>
    <xf numFmtId="0" fontId="18" fillId="10" borderId="11" xfId="0" applyFont="1" applyFill="1" applyBorder="1" applyAlignment="1">
      <alignment vertical="center" wrapText="1"/>
    </xf>
    <xf numFmtId="0" fontId="18" fillId="12" borderId="12" xfId="0" applyFont="1" applyFill="1" applyBorder="1" applyAlignment="1">
      <alignment horizontal="center" vertical="center" wrapText="1"/>
    </xf>
    <xf numFmtId="0" fontId="18" fillId="10" borderId="1" xfId="0" applyFont="1" applyFill="1" applyBorder="1" applyAlignment="1">
      <alignment horizontal="center" vertical="center" wrapText="1"/>
    </xf>
    <xf numFmtId="9" fontId="18" fillId="11" borderId="1" xfId="3"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8" fillId="12" borderId="17" xfId="0" applyFont="1" applyFill="1" applyBorder="1" applyAlignment="1">
      <alignment horizontal="center" vertical="center" wrapText="1"/>
    </xf>
    <xf numFmtId="0" fontId="18" fillId="10" borderId="2" xfId="0" applyFont="1" applyFill="1" applyBorder="1" applyAlignment="1">
      <alignment horizontal="center" vertical="center" wrapText="1"/>
    </xf>
    <xf numFmtId="9" fontId="18" fillId="11" borderId="2" xfId="3"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12" borderId="21" xfId="0" applyFont="1" applyFill="1" applyBorder="1" applyAlignment="1">
      <alignment horizontal="center" vertical="center" wrapText="1"/>
    </xf>
    <xf numFmtId="0" fontId="18" fillId="12" borderId="22" xfId="0" applyFont="1" applyFill="1" applyBorder="1" applyAlignment="1">
      <alignment horizontal="center" vertical="center" wrapText="1"/>
    </xf>
    <xf numFmtId="0" fontId="16" fillId="18" borderId="28" xfId="0" applyFont="1" applyFill="1" applyBorder="1" applyAlignment="1" applyProtection="1">
      <alignment vertical="center" wrapText="1"/>
    </xf>
    <xf numFmtId="9" fontId="18" fillId="4" borderId="37" xfId="3" applyFont="1" applyFill="1" applyBorder="1" applyAlignment="1" applyProtection="1">
      <alignment horizontal="center" vertical="center" wrapText="1"/>
    </xf>
    <xf numFmtId="0" fontId="17" fillId="0" borderId="0" xfId="0" applyFont="1" applyAlignment="1" applyProtection="1">
      <alignment wrapText="1"/>
    </xf>
    <xf numFmtId="0" fontId="9" fillId="14" borderId="11" xfId="0" applyFont="1" applyFill="1" applyBorder="1" applyAlignment="1" applyProtection="1">
      <alignment horizontal="justify" vertical="center" wrapText="1"/>
    </xf>
    <xf numFmtId="9" fontId="22" fillId="14" borderId="11" xfId="3" applyFont="1" applyFill="1" applyBorder="1" applyAlignment="1" applyProtection="1">
      <alignment horizontal="center" vertical="center" wrapText="1"/>
      <protection locked="0"/>
    </xf>
    <xf numFmtId="0" fontId="4" fillId="14" borderId="11" xfId="0" applyFont="1" applyFill="1" applyBorder="1" applyAlignment="1" applyProtection="1">
      <alignment horizontal="center" vertical="center" wrapText="1"/>
      <protection locked="0"/>
    </xf>
    <xf numFmtId="0" fontId="4" fillId="14" borderId="11" xfId="0" applyFont="1" applyFill="1" applyBorder="1" applyAlignment="1">
      <alignment vertical="center" wrapText="1"/>
    </xf>
    <xf numFmtId="0" fontId="9" fillId="14" borderId="11" xfId="0" applyFont="1" applyFill="1" applyBorder="1" applyAlignment="1" applyProtection="1">
      <alignment horizontal="justify" vertical="center" wrapText="1"/>
      <protection locked="0"/>
    </xf>
    <xf numFmtId="9" fontId="23" fillId="0" borderId="11" xfId="0" applyNumberFormat="1" applyFont="1" applyFill="1" applyBorder="1" applyAlignment="1" applyProtection="1">
      <alignment horizontal="center" vertical="center" wrapText="1"/>
    </xf>
    <xf numFmtId="9" fontId="24" fillId="0" borderId="11" xfId="0" applyNumberFormat="1" applyFont="1" applyFill="1" applyBorder="1" applyAlignment="1" applyProtection="1">
      <alignment horizontal="center" vertical="center" wrapText="1"/>
    </xf>
    <xf numFmtId="9" fontId="4" fillId="0" borderId="11" xfId="0" applyNumberFormat="1" applyFont="1" applyFill="1" applyBorder="1" applyAlignment="1" applyProtection="1">
      <alignment horizontal="center" vertical="center" wrapText="1"/>
    </xf>
    <xf numFmtId="0" fontId="9" fillId="14" borderId="1" xfId="0" applyFont="1" applyFill="1" applyBorder="1" applyAlignment="1" applyProtection="1">
      <alignment horizontal="justify" vertical="center" wrapText="1"/>
    </xf>
    <xf numFmtId="9" fontId="22" fillId="14" borderId="1" xfId="3" applyFont="1" applyFill="1" applyBorder="1" applyAlignment="1" applyProtection="1">
      <alignment horizontal="center" vertical="center" wrapText="1"/>
      <protection locked="0"/>
    </xf>
    <xf numFmtId="0" fontId="4" fillId="14" borderId="1" xfId="0" applyFont="1" applyFill="1" applyBorder="1" applyAlignment="1" applyProtection="1">
      <alignment horizontal="center" vertical="center" wrapText="1"/>
      <protection locked="0"/>
    </xf>
    <xf numFmtId="0" fontId="4" fillId="14" borderId="1" xfId="0" applyFont="1" applyFill="1" applyBorder="1" applyAlignment="1">
      <alignment vertical="center" wrapText="1"/>
    </xf>
    <xf numFmtId="0" fontId="9" fillId="14" borderId="1" xfId="0" applyFont="1" applyFill="1" applyBorder="1" applyAlignment="1" applyProtection="1">
      <alignment horizontal="justify" vertical="center" wrapText="1"/>
      <protection locked="0"/>
    </xf>
    <xf numFmtId="0" fontId="22" fillId="14" borderId="1" xfId="0" applyFont="1" applyFill="1" applyBorder="1" applyAlignment="1" applyProtection="1">
      <alignment horizontal="center" vertical="center" wrapText="1"/>
    </xf>
    <xf numFmtId="0" fontId="9" fillId="14" borderId="1" xfId="0" applyFont="1" applyFill="1" applyBorder="1" applyAlignment="1">
      <alignment vertical="center" wrapText="1"/>
    </xf>
    <xf numFmtId="0" fontId="9" fillId="4" borderId="1" xfId="0" applyFont="1" applyFill="1" applyBorder="1" applyAlignment="1" applyProtection="1">
      <alignment horizontal="justify" vertical="center" wrapText="1"/>
    </xf>
    <xf numFmtId="9" fontId="22" fillId="4" borderId="1" xfId="3"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justify" vertical="center" wrapText="1"/>
      <protection locked="0"/>
    </xf>
    <xf numFmtId="0" fontId="9" fillId="4" borderId="1" xfId="0" applyFont="1" applyFill="1" applyBorder="1" applyAlignment="1">
      <alignment horizontal="justify" vertical="center" wrapText="1"/>
    </xf>
    <xf numFmtId="0" fontId="22" fillId="4" borderId="1" xfId="0" applyFont="1" applyFill="1" applyBorder="1" applyAlignment="1" applyProtection="1">
      <alignment horizontal="center" vertical="center" wrapText="1"/>
    </xf>
    <xf numFmtId="9" fontId="22" fillId="4" borderId="1" xfId="3" applyFont="1" applyFill="1" applyBorder="1" applyAlignment="1" applyProtection="1">
      <alignment horizontal="center" vertical="center" wrapText="1"/>
    </xf>
    <xf numFmtId="0" fontId="4" fillId="4" borderId="1" xfId="0" applyFont="1" applyFill="1" applyBorder="1" applyAlignment="1">
      <alignment vertical="center" wrapText="1"/>
    </xf>
    <xf numFmtId="0" fontId="4" fillId="14" borderId="1" xfId="0" applyFont="1" applyFill="1" applyBorder="1" applyAlignment="1">
      <alignment horizontal="center" vertical="center" wrapText="1"/>
    </xf>
    <xf numFmtId="0" fontId="9" fillId="14" borderId="1" xfId="0" applyFont="1" applyFill="1" applyBorder="1" applyAlignment="1">
      <alignment horizontal="justify" vertical="center" wrapText="1"/>
    </xf>
    <xf numFmtId="9" fontId="22" fillId="14" borderId="1" xfId="3" applyFont="1" applyFill="1" applyBorder="1" applyAlignment="1" applyProtection="1">
      <alignment horizontal="center" vertical="center" wrapText="1"/>
    </xf>
    <xf numFmtId="0" fontId="4" fillId="14" borderId="1" xfId="0" applyFont="1" applyFill="1" applyBorder="1" applyAlignment="1" applyProtection="1">
      <alignment horizontal="justify" vertical="center" wrapText="1"/>
      <protection locked="0"/>
    </xf>
    <xf numFmtId="0" fontId="25" fillId="0" borderId="1" xfId="4" applyFont="1" applyBorder="1" applyAlignment="1" applyProtection="1">
      <alignment vertical="center" wrapText="1"/>
    </xf>
    <xf numFmtId="9" fontId="26" fillId="15" borderId="1" xfId="5" applyFont="1" applyFill="1" applyBorder="1" applyAlignment="1" applyProtection="1">
      <alignment horizontal="center" vertical="center" wrapText="1"/>
    </xf>
    <xf numFmtId="0" fontId="23" fillId="15" borderId="1" xfId="4" applyFont="1" applyFill="1" applyBorder="1" applyAlignment="1" applyProtection="1">
      <alignment horizontal="center" vertical="center" wrapText="1"/>
    </xf>
    <xf numFmtId="0" fontId="23" fillId="15" borderId="1" xfId="4" applyFont="1" applyFill="1" applyBorder="1" applyAlignment="1" applyProtection="1">
      <alignment vertical="center" wrapText="1"/>
    </xf>
    <xf numFmtId="1" fontId="23" fillId="15" borderId="1" xfId="4" applyNumberFormat="1" applyFont="1" applyFill="1" applyBorder="1" applyAlignment="1" applyProtection="1">
      <alignment horizontal="center" vertical="center" wrapText="1"/>
    </xf>
    <xf numFmtId="1" fontId="23" fillId="15" borderId="1" xfId="5" applyNumberFormat="1" applyFont="1" applyFill="1" applyBorder="1" applyAlignment="1" applyProtection="1">
      <alignment horizontal="center" vertical="center" wrapText="1"/>
    </xf>
    <xf numFmtId="9" fontId="22" fillId="0" borderId="1" xfId="3"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4"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xf>
    <xf numFmtId="0" fontId="9" fillId="0" borderId="1" xfId="4" applyFont="1" applyFill="1" applyBorder="1" applyAlignment="1" applyProtection="1">
      <alignment horizontal="justify" vertical="center" wrapText="1"/>
    </xf>
    <xf numFmtId="9" fontId="26" fillId="15" borderId="1" xfId="5" applyFont="1" applyFill="1" applyBorder="1" applyAlignment="1" applyProtection="1">
      <alignment horizontal="center" vertical="center" wrapText="1"/>
      <protection locked="0"/>
    </xf>
    <xf numFmtId="0" fontId="23" fillId="15" borderId="1" xfId="4" applyFont="1" applyFill="1" applyBorder="1" applyAlignment="1" applyProtection="1">
      <alignment horizontal="center" vertical="center" wrapText="1"/>
      <protection locked="0"/>
    </xf>
    <xf numFmtId="0" fontId="23" fillId="15" borderId="1" xfId="4" applyFont="1" applyFill="1" applyBorder="1" applyAlignment="1">
      <alignment vertical="center" wrapText="1"/>
    </xf>
    <xf numFmtId="0" fontId="25" fillId="0" borderId="1" xfId="4" applyFont="1" applyBorder="1" applyAlignment="1">
      <alignment horizontal="justify" vertical="center"/>
    </xf>
    <xf numFmtId="9" fontId="23" fillId="15" borderId="1" xfId="4" applyNumberFormat="1" applyFont="1" applyFill="1" applyBorder="1" applyAlignment="1" applyProtection="1">
      <alignment horizontal="center" vertical="center" wrapText="1"/>
    </xf>
    <xf numFmtId="9" fontId="23" fillId="0" borderId="1" xfId="4" applyNumberFormat="1" applyFont="1" applyFill="1" applyBorder="1" applyAlignment="1" applyProtection="1">
      <alignment horizontal="center" vertical="center" wrapText="1"/>
    </xf>
    <xf numFmtId="0" fontId="25" fillId="0" borderId="1" xfId="4" applyFont="1" applyBorder="1" applyAlignment="1">
      <alignment vertical="center" wrapText="1"/>
    </xf>
    <xf numFmtId="0" fontId="4" fillId="0" borderId="1" xfId="0" applyFont="1" applyBorder="1" applyAlignment="1" applyProtection="1">
      <alignment wrapText="1"/>
    </xf>
    <xf numFmtId="0" fontId="4" fillId="0" borderId="1" xfId="0" applyFont="1" applyBorder="1" applyAlignment="1" applyProtection="1">
      <alignment horizontal="center" wrapText="1"/>
    </xf>
    <xf numFmtId="0" fontId="4" fillId="14" borderId="1" xfId="0" applyFont="1" applyFill="1" applyBorder="1" applyAlignment="1" applyProtection="1">
      <alignment horizontal="center" vertical="center" wrapText="1"/>
    </xf>
    <xf numFmtId="9" fontId="28" fillId="14" borderId="1" xfId="3" applyFont="1" applyFill="1" applyBorder="1" applyAlignment="1" applyProtection="1">
      <alignment horizontal="center" vertical="center" wrapText="1"/>
    </xf>
    <xf numFmtId="0" fontId="4" fillId="14" borderId="1" xfId="0" applyFont="1" applyFill="1" applyBorder="1" applyAlignment="1" applyProtection="1">
      <alignment vertical="center" wrapText="1"/>
    </xf>
    <xf numFmtId="0" fontId="22" fillId="14" borderId="1" xfId="0" applyFont="1" applyFill="1" applyBorder="1" applyAlignment="1" applyProtection="1">
      <alignment horizontal="center" vertical="center" wrapText="1"/>
      <protection locked="0"/>
    </xf>
    <xf numFmtId="0" fontId="22" fillId="14" borderId="1"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xf>
    <xf numFmtId="9" fontId="22" fillId="0" borderId="1" xfId="3"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Border="1" applyAlignment="1">
      <alignment horizontal="justify" vertical="center" wrapText="1"/>
    </xf>
    <xf numFmtId="0" fontId="22" fillId="0" borderId="1" xfId="0" applyFont="1" applyBorder="1" applyAlignment="1" applyProtection="1">
      <alignment horizontal="center" vertical="center" wrapText="1"/>
    </xf>
    <xf numFmtId="0" fontId="9" fillId="15" borderId="1" xfId="4" applyFont="1" applyFill="1" applyBorder="1" applyAlignment="1" applyProtection="1">
      <alignment horizontal="center" vertical="center" wrapText="1"/>
    </xf>
    <xf numFmtId="0" fontId="9" fillId="15" borderId="1" xfId="4" applyFont="1" applyFill="1" applyBorder="1" applyAlignment="1" applyProtection="1">
      <alignment horizontal="justify" vertical="center" wrapText="1"/>
    </xf>
    <xf numFmtId="9" fontId="9" fillId="15" borderId="1" xfId="2" applyNumberFormat="1" applyFont="1" applyFill="1" applyBorder="1" applyAlignment="1" applyProtection="1">
      <alignment horizontal="center" vertical="center" wrapText="1"/>
    </xf>
    <xf numFmtId="9" fontId="9" fillId="15" borderId="1" xfId="4" applyNumberFormat="1" applyFont="1" applyFill="1" applyBorder="1" applyAlignment="1" applyProtection="1">
      <alignment horizontal="center" vertical="center" wrapText="1"/>
    </xf>
    <xf numFmtId="0" fontId="23" fillId="15" borderId="1" xfId="4" applyFont="1" applyFill="1" applyBorder="1" applyAlignment="1" applyProtection="1">
      <alignment horizontal="justify" vertical="center" wrapText="1"/>
    </xf>
    <xf numFmtId="0" fontId="9" fillId="16" borderId="1" xfId="0" applyFont="1" applyFill="1" applyBorder="1" applyAlignment="1" applyProtection="1">
      <alignment horizontal="justify" vertical="center" wrapText="1"/>
    </xf>
    <xf numFmtId="9" fontId="9" fillId="15" borderId="1" xfId="3" applyFont="1" applyFill="1" applyBorder="1" applyAlignment="1" applyProtection="1">
      <alignment horizontal="center" vertical="center" wrapText="1"/>
    </xf>
    <xf numFmtId="0" fontId="9" fillId="16" borderId="1" xfId="0" applyFont="1" applyFill="1" applyBorder="1" applyAlignment="1" applyProtection="1">
      <alignment horizontal="center" vertical="center" wrapText="1"/>
    </xf>
    <xf numFmtId="0" fontId="4" fillId="16" borderId="1" xfId="0" applyFont="1" applyFill="1" applyBorder="1" applyAlignment="1" applyProtection="1">
      <alignment horizontal="center" vertical="center" wrapText="1"/>
    </xf>
    <xf numFmtId="10" fontId="9" fillId="15" borderId="1" xfId="3" applyNumberFormat="1" applyFont="1" applyFill="1" applyBorder="1" applyAlignment="1" applyProtection="1">
      <alignment horizontal="center" vertical="center" wrapText="1"/>
    </xf>
    <xf numFmtId="165" fontId="9" fillId="15" borderId="1" xfId="3" applyNumberFormat="1" applyFont="1" applyFill="1" applyBorder="1" applyAlignment="1" applyProtection="1">
      <alignment horizontal="center" vertical="center" wrapText="1"/>
    </xf>
    <xf numFmtId="0" fontId="9" fillId="16" borderId="15" xfId="0" applyFont="1" applyFill="1" applyBorder="1" applyAlignment="1" applyProtection="1">
      <alignment horizontal="justify" vertical="center" wrapText="1"/>
    </xf>
    <xf numFmtId="9" fontId="9" fillId="15" borderId="15" xfId="3"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4" fillId="16" borderId="15" xfId="0" applyFont="1" applyFill="1" applyBorder="1" applyAlignment="1" applyProtection="1">
      <alignment horizontal="center" vertical="center" wrapText="1"/>
    </xf>
    <xf numFmtId="9" fontId="4" fillId="0" borderId="15" xfId="0" applyNumberFormat="1" applyFont="1" applyFill="1" applyBorder="1" applyAlignment="1" applyProtection="1">
      <alignment horizontal="center" vertical="center" wrapText="1"/>
    </xf>
    <xf numFmtId="0" fontId="28" fillId="0" borderId="41" xfId="0" applyFont="1" applyFill="1" applyBorder="1" applyAlignment="1">
      <alignment horizontal="center" vertical="center" wrapText="1"/>
    </xf>
    <xf numFmtId="0" fontId="22" fillId="0" borderId="11" xfId="0" applyFont="1" applyFill="1" applyBorder="1" applyAlignment="1" applyProtection="1">
      <alignment vertical="center" textRotation="90" wrapText="1"/>
      <protection locked="0"/>
    </xf>
    <xf numFmtId="0" fontId="22" fillId="14" borderId="11" xfId="0" applyFont="1" applyFill="1" applyBorder="1" applyAlignment="1" applyProtection="1">
      <alignment vertical="center" wrapText="1"/>
      <protection locked="0"/>
    </xf>
    <xf numFmtId="0" fontId="4"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wrapText="1"/>
    </xf>
    <xf numFmtId="164" fontId="4" fillId="0" borderId="11"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horizontal="justify" vertical="center" wrapText="1"/>
      <protection locked="0"/>
    </xf>
    <xf numFmtId="0" fontId="4" fillId="0" borderId="11" xfId="0"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9" fontId="4" fillId="0" borderId="11" xfId="3" applyFont="1" applyFill="1" applyBorder="1" applyAlignment="1" applyProtection="1">
      <alignment horizontal="center" vertical="center" wrapText="1"/>
      <protection locked="0"/>
    </xf>
    <xf numFmtId="9" fontId="9" fillId="0" borderId="11" xfId="3" applyFont="1" applyFill="1" applyBorder="1" applyAlignment="1" applyProtection="1">
      <alignment horizontal="center" vertical="center" wrapText="1"/>
    </xf>
    <xf numFmtId="0" fontId="23" fillId="0" borderId="0" xfId="0" applyFont="1" applyAlignment="1">
      <alignment vertical="center" wrapText="1"/>
    </xf>
    <xf numFmtId="0" fontId="4" fillId="0" borderId="31" xfId="0" applyFont="1" applyFill="1" applyBorder="1" applyAlignment="1" applyProtection="1">
      <alignment horizontal="center" vertical="center" wrapText="1"/>
    </xf>
    <xf numFmtId="0" fontId="28" fillId="0" borderId="42" xfId="0" applyFont="1" applyFill="1" applyBorder="1" applyAlignment="1">
      <alignment horizontal="center" vertical="center" wrapText="1"/>
    </xf>
    <xf numFmtId="0" fontId="22" fillId="0" borderId="1" xfId="0" applyFont="1" applyFill="1" applyBorder="1" applyAlignment="1" applyProtection="1">
      <alignment vertical="center" textRotation="90" wrapText="1"/>
      <protection locked="0"/>
    </xf>
    <xf numFmtId="0" fontId="22" fillId="14" borderId="1" xfId="0" applyFont="1" applyFill="1" applyBorder="1" applyAlignment="1" applyProtection="1">
      <alignment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9" fillId="0" borderId="1" xfId="3" applyFont="1" applyFill="1" applyBorder="1" applyAlignment="1" applyProtection="1">
      <alignment horizontal="center" vertical="center" wrapText="1"/>
    </xf>
    <xf numFmtId="0" fontId="9" fillId="0" borderId="1" xfId="3" applyNumberFormat="1"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protection locked="0"/>
    </xf>
    <xf numFmtId="9" fontId="4" fillId="0" borderId="1" xfId="3" applyFont="1" applyFill="1" applyBorder="1" applyAlignment="1" applyProtection="1">
      <alignment horizontal="center" vertical="center" wrapText="1"/>
      <protection locked="0"/>
    </xf>
    <xf numFmtId="9" fontId="4" fillId="0" borderId="1" xfId="0" applyNumberFormat="1" applyFont="1" applyFill="1" applyBorder="1" applyAlignment="1" applyProtection="1">
      <alignment horizontal="center" vertical="center" wrapText="1"/>
      <protection locked="0"/>
    </xf>
    <xf numFmtId="0" fontId="22" fillId="0" borderId="1" xfId="0" applyFont="1" applyBorder="1" applyAlignment="1" applyProtection="1">
      <alignment vertical="center" wrapText="1"/>
      <protection locked="0"/>
    </xf>
    <xf numFmtId="0" fontId="22" fillId="14" borderId="1" xfId="0" applyFont="1" applyFill="1" applyBorder="1" applyAlignment="1">
      <alignment vertical="center" wrapText="1"/>
    </xf>
    <xf numFmtId="9" fontId="4" fillId="0" borderId="1" xfId="0" applyNumberFormat="1" applyFont="1" applyFill="1" applyBorder="1" applyAlignment="1" applyProtection="1">
      <alignment horizontal="justify" vertical="center" wrapText="1"/>
    </xf>
    <xf numFmtId="0" fontId="28" fillId="0" borderId="42" xfId="0" applyFont="1" applyFill="1" applyBorder="1" applyAlignment="1" applyProtection="1">
      <alignment horizontal="center" vertical="center" wrapText="1"/>
    </xf>
    <xf numFmtId="0" fontId="22" fillId="0" borderId="1" xfId="0" applyFont="1" applyFill="1" applyBorder="1" applyAlignment="1" applyProtection="1">
      <alignment vertical="center" textRotation="90" wrapText="1"/>
    </xf>
    <xf numFmtId="0" fontId="22" fillId="0" borderId="1" xfId="0" applyFont="1" applyBorder="1" applyAlignment="1" applyProtection="1">
      <alignment vertical="center" wrapText="1"/>
    </xf>
    <xf numFmtId="1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3" applyNumberFormat="1" applyFont="1" applyBorder="1" applyAlignment="1" applyProtection="1">
      <alignment horizontal="center" vertical="center"/>
    </xf>
    <xf numFmtId="41" fontId="4" fillId="0" borderId="1" xfId="2" applyFont="1" applyFill="1" applyBorder="1" applyAlignment="1" applyProtection="1">
      <alignment horizontal="center" vertical="center" wrapText="1"/>
    </xf>
    <xf numFmtId="0" fontId="22" fillId="0" borderId="1" xfId="0" applyFont="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protection locked="0"/>
    </xf>
    <xf numFmtId="9" fontId="9" fillId="0" borderId="1" xfId="0" applyNumberFormat="1" applyFont="1" applyFill="1" applyBorder="1" applyAlignment="1" applyProtection="1">
      <alignment horizontal="center" vertical="center" wrapText="1"/>
      <protection locked="0"/>
    </xf>
    <xf numFmtId="0" fontId="24" fillId="0" borderId="31" xfId="0" applyFont="1" applyFill="1" applyBorder="1" applyAlignment="1" applyProtection="1">
      <alignment horizontal="center" vertical="center" wrapText="1"/>
      <protection locked="0"/>
    </xf>
    <xf numFmtId="0" fontId="22" fillId="14" borderId="1" xfId="0" applyFont="1" applyFill="1" applyBorder="1" applyAlignment="1" applyProtection="1">
      <alignment vertical="center" wrapText="1"/>
    </xf>
    <xf numFmtId="0" fontId="4" fillId="0" borderId="31" xfId="0" applyFont="1" applyFill="1" applyBorder="1" applyAlignment="1" applyProtection="1">
      <alignment horizontal="left" vertical="center" wrapText="1"/>
    </xf>
    <xf numFmtId="0" fontId="4" fillId="0" borderId="1" xfId="3" applyNumberFormat="1" applyFont="1" applyFill="1" applyBorder="1" applyAlignment="1" applyProtection="1">
      <alignment horizontal="center" vertical="center" wrapText="1"/>
      <protection locked="0"/>
    </xf>
    <xf numFmtId="0" fontId="28" fillId="4" borderId="42" xfId="0" applyFont="1" applyFill="1" applyBorder="1" applyAlignment="1" applyProtection="1">
      <alignment horizontal="center" vertical="center" wrapText="1"/>
    </xf>
    <xf numFmtId="9" fontId="24" fillId="0" borderId="1" xfId="3" applyFont="1" applyFill="1" applyBorder="1" applyAlignment="1" applyProtection="1">
      <alignment horizontal="center" vertical="center" wrapText="1"/>
    </xf>
    <xf numFmtId="0" fontId="4" fillId="19" borderId="1" xfId="0" applyFont="1" applyFill="1" applyBorder="1" applyAlignment="1" applyProtection="1">
      <alignment horizontal="center" vertical="center" wrapText="1"/>
    </xf>
    <xf numFmtId="0" fontId="28" fillId="4"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5" xfId="0" applyFont="1" applyFill="1" applyBorder="1" applyAlignment="1" applyProtection="1">
      <alignment horizontal="left" vertical="center" wrapText="1"/>
    </xf>
    <xf numFmtId="164" fontId="4" fillId="0" borderId="15" xfId="0" applyNumberFormat="1" applyFont="1" applyFill="1" applyBorder="1" applyAlignment="1" applyProtection="1">
      <alignment horizontal="center" vertical="center" wrapText="1"/>
    </xf>
    <xf numFmtId="9" fontId="4" fillId="0" borderId="15" xfId="3" applyFont="1" applyFill="1" applyBorder="1" applyAlignment="1" applyProtection="1">
      <alignment horizontal="center" vertical="center" wrapText="1"/>
    </xf>
    <xf numFmtId="0" fontId="29" fillId="0" borderId="15" xfId="6" applyFont="1" applyFill="1" applyBorder="1" applyAlignment="1" applyProtection="1">
      <alignment horizontal="center" vertical="center" wrapText="1"/>
    </xf>
    <xf numFmtId="9" fontId="9" fillId="0" borderId="15" xfId="3" applyFont="1" applyFill="1" applyBorder="1" applyAlignment="1" applyProtection="1">
      <alignment horizontal="center" vertical="center" wrapText="1"/>
    </xf>
    <xf numFmtId="0" fontId="21" fillId="0" borderId="32" xfId="6" applyFill="1" applyBorder="1" applyAlignment="1" applyProtection="1">
      <alignment horizontal="center" vertical="center" wrapText="1"/>
    </xf>
    <xf numFmtId="0" fontId="4" fillId="15" borderId="1" xfId="0" applyFont="1" applyFill="1" applyBorder="1" applyAlignment="1" applyProtection="1">
      <alignment horizontal="center" vertical="center" wrapText="1"/>
    </xf>
    <xf numFmtId="9" fontId="9" fillId="19" borderId="1" xfId="3" applyNumberFormat="1" applyFont="1" applyFill="1" applyBorder="1" applyAlignment="1" applyProtection="1">
      <alignment horizontal="center" vertical="center" wrapText="1"/>
    </xf>
    <xf numFmtId="9" fontId="4" fillId="0" borderId="1" xfId="3" applyNumberFormat="1" applyFont="1" applyFill="1" applyBorder="1" applyAlignment="1" applyProtection="1">
      <alignment horizontal="center" vertical="center"/>
    </xf>
    <xf numFmtId="9" fontId="16" fillId="4" borderId="0" xfId="3" applyFont="1" applyFill="1" applyBorder="1" applyAlignment="1">
      <alignment horizontal="right" vertical="center" wrapText="1"/>
    </xf>
    <xf numFmtId="0" fontId="16" fillId="4" borderId="0" xfId="0" applyFont="1" applyFill="1" applyBorder="1" applyAlignment="1">
      <alignment horizontal="right" vertical="center" wrapText="1"/>
    </xf>
    <xf numFmtId="0" fontId="16" fillId="13" borderId="28" xfId="0" applyFont="1" applyFill="1" applyBorder="1" applyAlignment="1" applyProtection="1">
      <alignment horizontal="center" vertical="center" wrapText="1"/>
    </xf>
    <xf numFmtId="0" fontId="18" fillId="12" borderId="11" xfId="0" applyFont="1" applyFill="1" applyBorder="1" applyAlignment="1">
      <alignment horizontal="center" vertical="center" wrapText="1"/>
    </xf>
    <xf numFmtId="0" fontId="22" fillId="4" borderId="1" xfId="0" applyFont="1" applyFill="1" applyBorder="1" applyAlignment="1" applyProtection="1">
      <alignment horizontal="center" vertical="center" textRotation="90" wrapText="1"/>
    </xf>
    <xf numFmtId="0" fontId="22" fillId="4" borderId="15" xfId="0" applyFont="1" applyFill="1" applyBorder="1" applyAlignment="1" applyProtection="1">
      <alignment horizontal="center" vertical="center" textRotation="90" wrapText="1"/>
    </xf>
    <xf numFmtId="0" fontId="22" fillId="16" borderId="1" xfId="0" applyFont="1" applyFill="1" applyBorder="1" applyAlignment="1" applyProtection="1">
      <alignment horizontal="center" vertical="center" wrapText="1"/>
    </xf>
    <xf numFmtId="0" fontId="22" fillId="16" borderId="15" xfId="0" applyFont="1" applyFill="1" applyBorder="1" applyAlignment="1" applyProtection="1">
      <alignment horizontal="center" vertical="center" wrapText="1"/>
    </xf>
    <xf numFmtId="9" fontId="18" fillId="11" borderId="11" xfId="3" applyFont="1" applyFill="1" applyBorder="1" applyAlignment="1">
      <alignment horizontal="center" vertical="center" wrapText="1"/>
    </xf>
    <xf numFmtId="0" fontId="4" fillId="10" borderId="11" xfId="0" applyFont="1" applyFill="1" applyBorder="1" applyAlignment="1">
      <alignment horizontal="center" vertical="center" wrapText="1"/>
    </xf>
    <xf numFmtId="0" fontId="20" fillId="17" borderId="36" xfId="0" applyFont="1" applyFill="1" applyBorder="1" applyAlignment="1" applyProtection="1">
      <alignment horizontal="center" vertical="center" wrapText="1"/>
    </xf>
    <xf numFmtId="9" fontId="16" fillId="11" borderId="28" xfId="3" applyFont="1" applyFill="1" applyBorder="1" applyAlignment="1" applyProtection="1">
      <alignment horizontal="center" vertical="center" wrapText="1"/>
    </xf>
    <xf numFmtId="0" fontId="8" fillId="7" borderId="9" xfId="0" applyFont="1" applyFill="1" applyBorder="1" applyAlignment="1">
      <alignment horizontal="center" vertical="center" wrapText="1"/>
    </xf>
    <xf numFmtId="0" fontId="9" fillId="10" borderId="1" xfId="0" applyFont="1" applyFill="1" applyBorder="1" applyAlignment="1">
      <alignment horizontal="center" vertical="center" wrapText="1"/>
    </xf>
    <xf numFmtId="9" fontId="16" fillId="4" borderId="0" xfId="3" applyFont="1" applyFill="1" applyBorder="1" applyAlignment="1">
      <alignment horizontal="center" vertical="center" wrapText="1"/>
    </xf>
    <xf numFmtId="0" fontId="16" fillId="4" borderId="0"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8" fillId="8" borderId="10" xfId="0" applyFont="1" applyFill="1" applyBorder="1" applyAlignment="1">
      <alignment horizontal="center" vertical="center" wrapText="1"/>
    </xf>
    <xf numFmtId="9" fontId="16" fillId="11" borderId="1" xfId="3" applyFont="1" applyFill="1" applyBorder="1" applyAlignment="1">
      <alignment horizontal="center" vertical="center" wrapText="1"/>
    </xf>
    <xf numFmtId="0" fontId="16" fillId="12" borderId="1" xfId="0" applyFont="1" applyFill="1" applyBorder="1" applyAlignment="1">
      <alignment horizontal="center" vertical="center" wrapText="1"/>
    </xf>
    <xf numFmtId="9" fontId="16" fillId="11" borderId="2" xfId="3"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8" fillId="12" borderId="13" xfId="0" applyFont="1" applyFill="1" applyBorder="1" applyAlignment="1">
      <alignment horizontal="center" vertical="center" wrapText="1"/>
    </xf>
    <xf numFmtId="22" fontId="2" fillId="2" borderId="1" xfId="0" applyNumberFormat="1" applyFont="1" applyFill="1" applyBorder="1" applyAlignment="1">
      <alignment horizontal="center" vertical="center"/>
    </xf>
    <xf numFmtId="22" fontId="3" fillId="2" borderId="1" xfId="0" applyNumberFormat="1" applyFont="1" applyFill="1" applyBorder="1" applyAlignment="1">
      <alignment horizontal="center" vertical="center"/>
    </xf>
    <xf numFmtId="0" fontId="2" fillId="3" borderId="2" xfId="0" applyFont="1" applyFill="1" applyBorder="1" applyAlignment="1">
      <alignment horizontal="center"/>
    </xf>
    <xf numFmtId="0" fontId="2" fillId="3" borderId="1" xfId="0" applyFont="1" applyFill="1" applyBorder="1" applyAlignment="1">
      <alignment horizont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wrapText="1"/>
    </xf>
    <xf numFmtId="0" fontId="11" fillId="4" borderId="1" xfId="0" applyFont="1" applyFill="1" applyBorder="1" applyAlignment="1" applyProtection="1">
      <alignment horizontal="center" vertical="center" wrapText="1"/>
    </xf>
  </cellXfs>
  <cellStyles count="7">
    <cellStyle name="Hipervínculo" xfId="6" builtinId="8"/>
    <cellStyle name="Millares" xfId="1" builtinId="3"/>
    <cellStyle name="Millares [0]" xfId="2" builtinId="6"/>
    <cellStyle name="Normal" xfId="0" builtinId="0"/>
    <cellStyle name="Normal 3" xfId="4" xr:uid="{00000000-0005-0000-0000-000004000000}"/>
    <cellStyle name="Porcentaje" xfId="3" builtinId="5"/>
    <cellStyle name="Porcentaje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yibe.Rodriguez\Downloads\i_tri_barrios_unidos_def%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A2" t="str">
            <v>ADQUISICION DE BIENES</v>
          </cell>
          <cell r="B2" t="str">
            <v>GASTOS DE FUNCIONAMIENTO</v>
          </cell>
          <cell r="C2" t="str">
            <v>RETADORA (MEJORA)</v>
          </cell>
          <cell r="D2" t="str">
            <v>SUMA</v>
          </cell>
          <cell r="F2" t="str">
            <v>EFICIENCIA</v>
          </cell>
        </row>
        <row r="3">
          <cell r="A3" t="str">
            <v>ADQUISICION DE SERVICIOS</v>
          </cell>
          <cell r="B3" t="str">
            <v>GASTOS DE INVERSION</v>
          </cell>
          <cell r="C3" t="str">
            <v>RUTINARIA</v>
          </cell>
          <cell r="D3" t="str">
            <v>CONSTANTE</v>
          </cell>
          <cell r="F3" t="str">
            <v>EFICACIA</v>
          </cell>
        </row>
        <row r="4">
          <cell r="A4" t="str">
            <v>SERVICIOS PUBLICOS</v>
          </cell>
          <cell r="C4" t="str">
            <v>GESTIÓN</v>
          </cell>
          <cell r="D4" t="str">
            <v>CRECIENTE</v>
          </cell>
          <cell r="F4" t="str">
            <v>EFECTIVIDAD</v>
          </cell>
        </row>
        <row r="5">
          <cell r="A5" t="str">
            <v>GASTOS GENERALES</v>
          </cell>
          <cell r="C5" t="str">
            <v>SOTENIBILIDAD DEL SISTEMA DE GESTIÓN</v>
          </cell>
          <cell r="D5" t="str">
            <v>DECRECIENTE</v>
          </cell>
        </row>
        <row r="6">
          <cell r="A6" t="str">
            <v>SERVICIOS PERSONALES</v>
          </cell>
        </row>
        <row r="7">
          <cell r="A7" t="str">
            <v>OTROS GASTOS GENERALES</v>
          </cell>
          <cell r="G7" t="str">
            <v>SI</v>
          </cell>
        </row>
        <row r="8">
          <cell r="G8" t="str">
            <v>NO</v>
          </cell>
        </row>
        <row r="118">
          <cell r="B118" t="str">
            <v>ALCALDIA LOCAL DE USAQUEN</v>
          </cell>
          <cell r="C118" t="str">
            <v>ALCALDE/SA LOCAL DE USAQUEN</v>
          </cell>
        </row>
        <row r="119">
          <cell r="B119" t="str">
            <v>ALCALDIA LOCAL DE CHAPINERO</v>
          </cell>
          <cell r="C119" t="str">
            <v>ALCALDE/SA LOCAL DE CHAPINERO</v>
          </cell>
        </row>
        <row r="120">
          <cell r="B120" t="str">
            <v>ALCALDIA LOCAL DE SANTAFE</v>
          </cell>
          <cell r="C120" t="str">
            <v>ALCALDE/SA LOCAL DE SANTAFE</v>
          </cell>
        </row>
        <row r="121">
          <cell r="B121" t="str">
            <v>ALCALDIA LOCAL DE SAN CRISTOBAL</v>
          </cell>
          <cell r="C121" t="str">
            <v>ALCALDE/SA LOCAL DE SAN CRISTOBAL</v>
          </cell>
        </row>
        <row r="122">
          <cell r="B122" t="str">
            <v>ALCALDIA LOCAL DE USME</v>
          </cell>
          <cell r="C122" t="str">
            <v>ALCALDE/SA LOCAL DE USME</v>
          </cell>
        </row>
        <row r="123">
          <cell r="B123" t="str">
            <v>ALCALDIA LOCAL DE TUNJUELITO</v>
          </cell>
          <cell r="C123" t="str">
            <v>ALCALDE/SA LOCAL DE TUNJUELITO</v>
          </cell>
        </row>
        <row r="124">
          <cell r="B124" t="str">
            <v>ALCALDIA LOCAL DE BOSA</v>
          </cell>
          <cell r="C124" t="str">
            <v>ALCALDE/SA LOCAL DE BOSA</v>
          </cell>
        </row>
        <row r="125">
          <cell r="B125" t="str">
            <v>ALCALDIA LOCAL DE KENNEDY</v>
          </cell>
          <cell r="C125" t="str">
            <v>ALCALDE/SA LOCAL DE KENNEDY</v>
          </cell>
        </row>
        <row r="126">
          <cell r="B126" t="str">
            <v>ALCALDIA LOCAL DE FONTIBON</v>
          </cell>
          <cell r="C126" t="str">
            <v>ALCALDE/SA LOCAL DE FONTIBON</v>
          </cell>
        </row>
        <row r="127">
          <cell r="B127" t="str">
            <v>ALCALDIA LOCAL DE ENGATIVA</v>
          </cell>
          <cell r="C127" t="str">
            <v>ALCALDE/SA LOCAL DE ENGATIVA</v>
          </cell>
        </row>
        <row r="128">
          <cell r="B128" t="str">
            <v>ALCALDIA LOCAL DE SUBA</v>
          </cell>
          <cell r="C128" t="str">
            <v>ALCALDE/SA LOCAL DE SUBA</v>
          </cell>
        </row>
        <row r="129">
          <cell r="B129" t="str">
            <v>ALCALDIA LOCAL DE BARRIOS UNIDOS</v>
          </cell>
          <cell r="C129" t="str">
            <v>ALCALDE/SA LOCAL DE BARRIOS UNIDOS</v>
          </cell>
        </row>
        <row r="130">
          <cell r="B130" t="str">
            <v>ALCALDIA LOCAL DE TEUSAQUILLO</v>
          </cell>
          <cell r="C130" t="str">
            <v>ALCALDE/SA LOCAL DE TEUSAQUILLO</v>
          </cell>
        </row>
        <row r="131">
          <cell r="B131" t="str">
            <v>ALCALDIA LOCAL DE LOS MARTIRES</v>
          </cell>
          <cell r="C131" t="str">
            <v>ALCALDE/SA LOCAL DE LOS MARTIRES</v>
          </cell>
        </row>
        <row r="132">
          <cell r="B132" t="str">
            <v>ALCALDIA LOCAL DE ANTONIO NARIÑO</v>
          </cell>
          <cell r="C132" t="str">
            <v>ALCALDE/SA LOCAL DE ANTONIO NARIÑO</v>
          </cell>
        </row>
        <row r="133">
          <cell r="B133" t="str">
            <v xml:space="preserve">ALCALDIA LOCAL DE PUENTE ARANDA </v>
          </cell>
          <cell r="C133" t="str">
            <v xml:space="preserve">ALCALDE/SA LOCAL DE PUENTE ARANDA </v>
          </cell>
        </row>
        <row r="134">
          <cell r="B134" t="str">
            <v>ALCALDIA LOCAL DE LA CANDELARIA</v>
          </cell>
          <cell r="C134" t="str">
            <v>ALCALDE/SA LOCAL DE LA CANDELARIA</v>
          </cell>
        </row>
        <row r="135">
          <cell r="B135" t="str">
            <v>ALCALDIA LOCAL DE RAFAEL URIBE URIBE</v>
          </cell>
          <cell r="C135" t="str">
            <v>ALCALDE/SA LOCAL DE RAFAEL URIBE URIBE</v>
          </cell>
        </row>
        <row r="136">
          <cell r="B136" t="str">
            <v>ALCALDIA LOCAL DE CIUDAD BOLIVAR</v>
          </cell>
          <cell r="C136" t="str">
            <v>ALCALDE/SA LOCAL DE CIUDAD BOLIVAR</v>
          </cell>
        </row>
        <row r="137">
          <cell r="B137" t="str">
            <v>ALCALDIA LOCAL DE SUMAPAZ</v>
          </cell>
          <cell r="C137" t="str">
            <v>ALCALDE/SA LOCAL DE SUMAPAZ</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rriosunidos.gov.co/transparencia/instrumentos-gestion-informacion-publica/relacionados-informacion" TargetMode="External"/><Relationship Id="rId1" Type="http://schemas.openxmlformats.org/officeDocument/2006/relationships/hyperlink" Target="http://www.barriosunidos.gov.co/transparencia/instrumentos-gestion-informacion-publica/relacionados-la-informacion/107-regis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108"/>
  <sheetViews>
    <sheetView tabSelected="1" topLeftCell="C9" zoomScale="60" zoomScaleNormal="60" workbookViewId="0">
      <pane ySplit="4" topLeftCell="A52" activePane="bottomLeft" state="frozen"/>
      <selection activeCell="A9" sqref="A9"/>
      <selection pane="bottomLeft" activeCell="J52" sqref="J52"/>
    </sheetView>
  </sheetViews>
  <sheetFormatPr baseColWidth="10" defaultRowHeight="15.75" x14ac:dyDescent="0.25"/>
  <cols>
    <col min="1" max="1" width="10.42578125" style="3" customWidth="1"/>
    <col min="2" max="2" width="41.7109375" style="3" customWidth="1"/>
    <col min="3" max="3" width="14.7109375" style="3" customWidth="1"/>
    <col min="4" max="4" width="23.42578125" style="61" customWidth="1"/>
    <col min="5" max="5" width="41.28515625" style="3" customWidth="1"/>
    <col min="6" max="6" width="22.5703125" style="3" customWidth="1"/>
    <col min="7" max="7" width="23" style="3" customWidth="1"/>
    <col min="8" max="8" width="20.85546875" style="3" customWidth="1"/>
    <col min="9" max="9" width="22.28515625" style="3" customWidth="1"/>
    <col min="10" max="10" width="15" style="3" customWidth="1"/>
    <col min="11" max="11" width="48.7109375" style="3" customWidth="1"/>
    <col min="12" max="13" width="8.7109375" style="1" customWidth="1"/>
    <col min="14" max="14" width="14" style="1" customWidth="1"/>
    <col min="15" max="15" width="10.140625" style="1" customWidth="1"/>
    <col min="16" max="16" width="11.140625" style="1" customWidth="1"/>
    <col min="17" max="26" width="11.42578125" style="1" customWidth="1"/>
    <col min="27" max="27" width="16.28515625" style="166" customWidth="1"/>
    <col min="28" max="29" width="11.42578125" style="166" customWidth="1"/>
    <col min="30" max="30" width="11.42578125" style="167" customWidth="1"/>
    <col min="31" max="31" width="41.42578125" style="166" customWidth="1"/>
    <col min="32" max="32" width="11.42578125" style="166" customWidth="1"/>
    <col min="33" max="33" width="27.140625" style="168" customWidth="1"/>
    <col min="34" max="34" width="11.42578125" style="168" customWidth="1"/>
    <col min="35" max="35" width="27.42578125" style="168" customWidth="1"/>
    <col min="36" max="36" width="23.42578125" style="168" customWidth="1"/>
    <col min="37" max="37" width="45.140625" style="168" customWidth="1"/>
    <col min="38" max="38" width="7.5703125" style="168" customWidth="1"/>
    <col min="39" max="39" width="5.42578125" style="168" customWidth="1"/>
    <col min="40" max="40" width="15.85546875" style="168" customWidth="1"/>
    <col min="41" max="41" width="18.42578125" style="124" customWidth="1"/>
    <col min="42" max="42" width="17.140625" style="124" customWidth="1"/>
    <col min="43" max="43" width="32.28515625" style="124" customWidth="1"/>
    <col min="44" max="44" width="44.85546875" style="124" customWidth="1"/>
    <col min="45" max="50" width="11.42578125" style="169" customWidth="1"/>
    <col min="51" max="56" width="11.42578125" style="168" customWidth="1"/>
    <col min="57" max="57" width="11.42578125" style="170" customWidth="1"/>
    <col min="58" max="110" width="11.42578125" style="168" customWidth="1"/>
    <col min="111" max="111" width="11.42578125" style="168"/>
    <col min="112" max="16384" width="11.42578125" style="3"/>
  </cols>
  <sheetData>
    <row r="1" spans="1:59" ht="22.5" hidden="1" x14ac:dyDescent="0.25">
      <c r="A1" s="393"/>
      <c r="B1" s="393"/>
      <c r="C1" s="393"/>
      <c r="D1" s="393"/>
      <c r="E1" s="393"/>
      <c r="F1" s="393"/>
      <c r="G1" s="393"/>
      <c r="H1" s="393"/>
      <c r="I1" s="393"/>
      <c r="J1" s="393"/>
      <c r="K1" s="393"/>
      <c r="L1" s="394"/>
      <c r="M1" s="393"/>
      <c r="N1" s="393"/>
      <c r="O1" s="393"/>
      <c r="P1" s="393"/>
      <c r="Q1" s="393"/>
      <c r="R1" s="393"/>
      <c r="S1" s="393"/>
      <c r="T1" s="393"/>
      <c r="U1" s="393"/>
      <c r="V1" s="393"/>
      <c r="W1" s="393"/>
      <c r="X1" s="393"/>
      <c r="Y1" s="393"/>
      <c r="Z1" s="393"/>
    </row>
    <row r="2" spans="1:59" ht="22.5" hidden="1" x14ac:dyDescent="0.3">
      <c r="A2" s="395" t="s">
        <v>0</v>
      </c>
      <c r="B2" s="395"/>
      <c r="C2" s="395"/>
      <c r="D2" s="395"/>
      <c r="E2" s="395"/>
      <c r="F2" s="395"/>
      <c r="G2" s="395"/>
      <c r="H2" s="395"/>
      <c r="I2" s="395"/>
      <c r="J2" s="395"/>
      <c r="K2" s="395"/>
      <c r="L2" s="395"/>
      <c r="M2" s="396"/>
      <c r="N2" s="396"/>
      <c r="O2" s="396"/>
      <c r="P2" s="396"/>
      <c r="Q2" s="396"/>
      <c r="R2" s="396"/>
      <c r="S2" s="396"/>
      <c r="T2" s="396"/>
      <c r="U2" s="396"/>
      <c r="V2" s="396"/>
      <c r="W2" s="396"/>
      <c r="X2" s="396"/>
      <c r="Y2" s="396"/>
      <c r="Z2" s="396"/>
    </row>
    <row r="3" spans="1:59" ht="72" hidden="1" x14ac:dyDescent="0.25">
      <c r="A3" s="4" t="s">
        <v>1</v>
      </c>
      <c r="B3" s="5">
        <v>2018</v>
      </c>
      <c r="C3" s="397" t="s">
        <v>2</v>
      </c>
      <c r="D3" s="397"/>
      <c r="E3" s="397"/>
      <c r="F3" s="397"/>
      <c r="G3" s="397"/>
      <c r="H3" s="397"/>
      <c r="I3" s="6"/>
      <c r="J3" s="6"/>
      <c r="K3" s="6"/>
      <c r="L3" s="7"/>
      <c r="M3" s="8"/>
      <c r="N3" s="8"/>
      <c r="O3" s="8"/>
      <c r="P3" s="8"/>
      <c r="Q3" s="8"/>
      <c r="R3" s="8"/>
      <c r="S3" s="8"/>
      <c r="T3" s="8"/>
      <c r="U3" s="8"/>
      <c r="V3" s="8"/>
      <c r="W3" s="8"/>
      <c r="X3" s="8"/>
      <c r="Y3" s="8"/>
      <c r="Z3" s="9"/>
      <c r="AA3" s="130"/>
      <c r="AB3" s="130"/>
      <c r="AC3" s="130"/>
      <c r="AD3" s="171"/>
      <c r="AE3" s="130"/>
      <c r="AF3" s="130"/>
      <c r="AG3" s="130"/>
      <c r="AH3" s="130"/>
      <c r="AI3" s="130"/>
      <c r="AJ3" s="130"/>
      <c r="AK3" s="130"/>
      <c r="AL3" s="130"/>
      <c r="AM3" s="130"/>
      <c r="AN3" s="130"/>
      <c r="AO3" s="120"/>
      <c r="AP3" s="120"/>
      <c r="AQ3" s="120"/>
      <c r="AR3" s="120"/>
      <c r="AS3" s="131"/>
      <c r="AT3" s="131"/>
      <c r="AU3" s="131"/>
      <c r="AV3" s="131"/>
      <c r="AW3" s="131"/>
      <c r="AX3" s="131"/>
      <c r="AY3" s="130"/>
      <c r="AZ3" s="130"/>
      <c r="BA3" s="130"/>
      <c r="BB3" s="130"/>
      <c r="BC3" s="130"/>
      <c r="BD3" s="130"/>
    </row>
    <row r="4" spans="1:59" ht="43.5" hidden="1" x14ac:dyDescent="0.25">
      <c r="A4" s="4" t="s">
        <v>3</v>
      </c>
      <c r="B4" s="5" t="s">
        <v>4</v>
      </c>
      <c r="C4" s="12" t="s">
        <v>5</v>
      </c>
      <c r="D4" s="12" t="s">
        <v>6</v>
      </c>
      <c r="E4" s="398" t="s">
        <v>7</v>
      </c>
      <c r="F4" s="398"/>
      <c r="G4" s="398"/>
      <c r="H4" s="398"/>
      <c r="I4" s="6"/>
      <c r="J4" s="6"/>
      <c r="K4" s="6"/>
      <c r="L4" s="7"/>
      <c r="M4" s="8"/>
      <c r="N4" s="8"/>
      <c r="O4" s="8"/>
      <c r="P4" s="8"/>
      <c r="Q4" s="8"/>
      <c r="R4" s="8"/>
      <c r="S4" s="8"/>
      <c r="T4" s="8"/>
      <c r="U4" s="8"/>
      <c r="V4" s="8"/>
      <c r="W4" s="8"/>
      <c r="X4" s="8"/>
      <c r="Y4" s="8"/>
      <c r="Z4" s="9"/>
      <c r="AA4" s="130"/>
      <c r="AB4" s="130"/>
      <c r="AC4" s="130"/>
      <c r="AD4" s="171"/>
      <c r="AE4" s="130"/>
      <c r="AF4" s="130"/>
      <c r="AG4" s="130"/>
      <c r="AH4" s="130"/>
      <c r="AI4" s="130"/>
      <c r="AJ4" s="130"/>
      <c r="AK4" s="130"/>
      <c r="AL4" s="130"/>
      <c r="AM4" s="130"/>
      <c r="AN4" s="130"/>
      <c r="AO4" s="120"/>
      <c r="AP4" s="120"/>
      <c r="AQ4" s="120"/>
      <c r="AR4" s="120"/>
      <c r="AS4" s="131"/>
      <c r="AT4" s="131"/>
      <c r="AU4" s="131"/>
      <c r="AV4" s="131"/>
      <c r="AW4" s="131"/>
      <c r="AX4" s="131"/>
      <c r="AY4" s="130"/>
      <c r="AZ4" s="130"/>
      <c r="BA4" s="130"/>
      <c r="BB4" s="130"/>
      <c r="BC4" s="130"/>
      <c r="BD4" s="130"/>
    </row>
    <row r="5" spans="1:59" ht="15" hidden="1" x14ac:dyDescent="0.25">
      <c r="A5" s="13"/>
      <c r="B5" s="14"/>
      <c r="C5" s="15"/>
      <c r="D5" s="16"/>
      <c r="E5" s="399"/>
      <c r="F5" s="399"/>
      <c r="G5" s="399"/>
      <c r="H5" s="399"/>
      <c r="I5" s="17"/>
      <c r="J5" s="17"/>
      <c r="K5" s="17"/>
      <c r="L5" s="18"/>
      <c r="M5" s="19"/>
      <c r="N5" s="19"/>
      <c r="O5" s="19"/>
      <c r="P5" s="19"/>
      <c r="Q5" s="19"/>
      <c r="R5" s="19"/>
      <c r="S5" s="19"/>
      <c r="T5" s="19"/>
      <c r="U5" s="19"/>
      <c r="V5" s="19"/>
      <c r="W5" s="19"/>
      <c r="X5" s="19"/>
      <c r="Y5" s="19"/>
      <c r="Z5" s="20"/>
      <c r="AA5" s="172"/>
      <c r="AB5" s="173"/>
      <c r="AC5" s="173"/>
      <c r="AD5" s="174"/>
      <c r="AE5" s="173"/>
      <c r="AF5" s="173"/>
      <c r="AG5" s="173"/>
      <c r="AH5" s="173"/>
      <c r="AI5" s="173"/>
      <c r="AJ5" s="173"/>
      <c r="AK5" s="173"/>
      <c r="AL5" s="173"/>
      <c r="AM5" s="173"/>
      <c r="AN5" s="173"/>
      <c r="AO5" s="173"/>
      <c r="AP5" s="173"/>
      <c r="AQ5" s="173"/>
      <c r="AR5" s="173"/>
      <c r="AS5" s="383"/>
      <c r="AT5" s="383"/>
      <c r="AU5" s="383"/>
      <c r="AV5" s="383"/>
      <c r="AW5" s="383"/>
      <c r="AX5" s="383"/>
      <c r="AY5" s="384"/>
      <c r="AZ5" s="384"/>
      <c r="BA5" s="384"/>
      <c r="BB5" s="384"/>
      <c r="BC5" s="384"/>
      <c r="BD5" s="384"/>
    </row>
    <row r="6" spans="1:59" hidden="1" x14ac:dyDescent="0.25">
      <c r="A6" s="21"/>
      <c r="B6" s="22"/>
      <c r="C6" s="22"/>
      <c r="D6" s="23"/>
      <c r="E6" s="22"/>
      <c r="F6" s="22"/>
      <c r="G6" s="22"/>
      <c r="H6" s="22"/>
      <c r="I6" s="22"/>
      <c r="J6" s="22"/>
      <c r="K6" s="22"/>
      <c r="L6" s="24"/>
      <c r="M6" s="24"/>
      <c r="N6" s="24"/>
      <c r="O6" s="24"/>
      <c r="P6" s="24"/>
      <c r="Q6" s="10"/>
      <c r="R6" s="10"/>
      <c r="S6" s="10"/>
      <c r="T6" s="10"/>
      <c r="U6" s="10"/>
      <c r="V6" s="10"/>
      <c r="W6" s="10"/>
      <c r="X6" s="10"/>
      <c r="Y6" s="10"/>
      <c r="Z6" s="10"/>
      <c r="AA6" s="173"/>
      <c r="AB6" s="173"/>
      <c r="AC6" s="173"/>
      <c r="AD6" s="173"/>
      <c r="AE6" s="173"/>
      <c r="AF6" s="173"/>
      <c r="AG6" s="173"/>
      <c r="AH6" s="173"/>
      <c r="AI6" s="173"/>
      <c r="AJ6" s="173"/>
      <c r="AK6" s="173"/>
      <c r="AL6" s="173"/>
      <c r="AM6" s="173"/>
      <c r="AN6" s="173"/>
      <c r="AO6" s="173"/>
      <c r="AP6" s="173"/>
      <c r="AQ6" s="173"/>
      <c r="AR6" s="173"/>
      <c r="AS6" s="383"/>
      <c r="AT6" s="383"/>
      <c r="AU6" s="383"/>
      <c r="AV6" s="383"/>
      <c r="AW6" s="383"/>
      <c r="AX6" s="383"/>
      <c r="AY6" s="384"/>
      <c r="AZ6" s="384"/>
      <c r="BA6" s="384"/>
      <c r="BB6" s="384"/>
      <c r="BC6" s="384"/>
      <c r="BD6" s="384"/>
    </row>
    <row r="7" spans="1:59" ht="16.5" hidden="1" thickBot="1" x14ac:dyDescent="0.3">
      <c r="A7" s="11"/>
      <c r="B7" s="11"/>
      <c r="C7" s="11"/>
      <c r="D7" s="26"/>
      <c r="E7" s="11"/>
      <c r="F7" s="11"/>
      <c r="G7" s="11"/>
      <c r="H7" s="11"/>
      <c r="I7" s="11"/>
      <c r="J7" s="11"/>
      <c r="K7" s="11"/>
      <c r="L7" s="10"/>
      <c r="M7" s="10"/>
      <c r="N7" s="10"/>
      <c r="O7" s="10"/>
      <c r="P7" s="10"/>
      <c r="Q7" s="10"/>
      <c r="R7" s="10"/>
      <c r="S7" s="10"/>
      <c r="T7" s="10"/>
      <c r="U7" s="10"/>
      <c r="V7" s="10"/>
      <c r="W7" s="10"/>
      <c r="X7" s="10"/>
      <c r="Y7" s="10"/>
      <c r="Z7" s="10"/>
      <c r="AA7" s="121"/>
      <c r="AB7" s="121"/>
      <c r="AC7" s="121"/>
      <c r="AD7" s="175"/>
      <c r="AE7" s="121"/>
      <c r="AF7" s="121"/>
      <c r="AG7" s="121"/>
      <c r="AH7" s="121"/>
      <c r="AI7" s="121"/>
      <c r="AJ7" s="121"/>
      <c r="AK7" s="121">
        <v>0</v>
      </c>
      <c r="AL7" s="121"/>
      <c r="AM7" s="121"/>
      <c r="AN7" s="121"/>
      <c r="AO7" s="121"/>
      <c r="AP7" s="121"/>
      <c r="AQ7" s="121"/>
      <c r="AR7" s="121"/>
      <c r="AS7" s="221"/>
      <c r="AT7" s="221"/>
      <c r="AU7" s="221"/>
      <c r="AV7" s="221"/>
      <c r="AW7" s="221"/>
      <c r="AX7" s="221"/>
      <c r="AY7" s="121"/>
      <c r="AZ7" s="121"/>
      <c r="BA7" s="121"/>
      <c r="BB7" s="121"/>
      <c r="BC7" s="121"/>
      <c r="BD7" s="121"/>
    </row>
    <row r="8" spans="1:59" ht="45.75" customHeight="1" thickBot="1" x14ac:dyDescent="0.3">
      <c r="A8" s="385" t="s">
        <v>8</v>
      </c>
      <c r="B8" s="385"/>
      <c r="C8" s="27"/>
      <c r="D8" s="386"/>
      <c r="E8" s="386"/>
      <c r="F8" s="386"/>
      <c r="G8" s="386"/>
      <c r="H8" s="386"/>
      <c r="I8" s="386"/>
      <c r="J8" s="386"/>
      <c r="K8" s="386"/>
      <c r="L8" s="386"/>
      <c r="M8" s="386"/>
      <c r="N8" s="386"/>
      <c r="O8" s="386"/>
      <c r="P8" s="386"/>
      <c r="Q8" s="386"/>
      <c r="R8" s="386"/>
      <c r="S8" s="386"/>
      <c r="T8" s="386"/>
      <c r="U8" s="386"/>
      <c r="V8" s="386"/>
      <c r="W8" s="386"/>
      <c r="X8" s="386"/>
      <c r="Y8" s="386"/>
      <c r="Z8" s="386"/>
      <c r="AA8" s="176" t="s">
        <v>9</v>
      </c>
      <c r="AB8" s="176"/>
      <c r="AC8" s="176"/>
      <c r="AD8" s="176"/>
      <c r="AE8" s="176"/>
      <c r="AF8" s="176"/>
      <c r="AG8" s="222" t="s">
        <v>9</v>
      </c>
      <c r="AH8" s="222"/>
      <c r="AI8" s="222"/>
      <c r="AJ8" s="222"/>
      <c r="AK8" s="222"/>
      <c r="AL8" s="222"/>
      <c r="AM8" s="176" t="s">
        <v>9</v>
      </c>
      <c r="AN8" s="176"/>
      <c r="AO8" s="176"/>
      <c r="AP8" s="176"/>
      <c r="AQ8" s="176"/>
      <c r="AR8" s="176"/>
      <c r="AS8" s="388" t="s">
        <v>9</v>
      </c>
      <c r="AT8" s="388"/>
      <c r="AU8" s="388"/>
      <c r="AV8" s="388"/>
      <c r="AW8" s="388"/>
      <c r="AX8" s="388"/>
      <c r="AY8" s="389" t="s">
        <v>9</v>
      </c>
      <c r="AZ8" s="389"/>
      <c r="BA8" s="389"/>
      <c r="BB8" s="389"/>
      <c r="BC8" s="389"/>
      <c r="BD8" s="389"/>
    </row>
    <row r="9" spans="1:59" ht="36" customHeight="1" thickBot="1" x14ac:dyDescent="0.3">
      <c r="A9" s="385"/>
      <c r="B9" s="385"/>
      <c r="C9" s="28"/>
      <c r="D9" s="386"/>
      <c r="E9" s="386"/>
      <c r="F9" s="386"/>
      <c r="G9" s="386"/>
      <c r="H9" s="386"/>
      <c r="I9" s="386"/>
      <c r="J9" s="386"/>
      <c r="K9" s="386"/>
      <c r="L9" s="386"/>
      <c r="M9" s="386"/>
      <c r="N9" s="386"/>
      <c r="O9" s="386"/>
      <c r="P9" s="386"/>
      <c r="Q9" s="386"/>
      <c r="R9" s="386"/>
      <c r="S9" s="386"/>
      <c r="T9" s="386"/>
      <c r="U9" s="386"/>
      <c r="V9" s="386"/>
      <c r="W9" s="386"/>
      <c r="X9" s="386"/>
      <c r="Y9" s="386"/>
      <c r="Z9" s="386"/>
      <c r="AA9" s="177" t="s">
        <v>10</v>
      </c>
      <c r="AB9" s="177"/>
      <c r="AC9" s="177"/>
      <c r="AD9" s="177"/>
      <c r="AE9" s="177"/>
      <c r="AF9" s="177"/>
      <c r="AG9" s="223" t="s">
        <v>11</v>
      </c>
      <c r="AH9" s="223"/>
      <c r="AI9" s="223"/>
      <c r="AJ9" s="223"/>
      <c r="AK9" s="223"/>
      <c r="AL9" s="223"/>
      <c r="AM9" s="177" t="s">
        <v>12</v>
      </c>
      <c r="AN9" s="177"/>
      <c r="AO9" s="177"/>
      <c r="AP9" s="177"/>
      <c r="AQ9" s="177"/>
      <c r="AR9" s="177"/>
      <c r="AS9" s="390" t="s">
        <v>13</v>
      </c>
      <c r="AT9" s="390"/>
      <c r="AU9" s="390"/>
      <c r="AV9" s="390"/>
      <c r="AW9" s="390"/>
      <c r="AX9" s="390"/>
      <c r="AY9" s="391" t="s">
        <v>14</v>
      </c>
      <c r="AZ9" s="391"/>
      <c r="BA9" s="391"/>
      <c r="BB9" s="391"/>
      <c r="BC9" s="391"/>
      <c r="BD9" s="391"/>
    </row>
    <row r="10" spans="1:59" ht="42.75" customHeight="1" thickBot="1" x14ac:dyDescent="0.3">
      <c r="A10" s="385"/>
      <c r="B10" s="385"/>
      <c r="C10" s="28"/>
      <c r="D10" s="387" t="s">
        <v>15</v>
      </c>
      <c r="E10" s="387"/>
      <c r="F10" s="387"/>
      <c r="G10" s="387"/>
      <c r="H10" s="387"/>
      <c r="I10" s="387"/>
      <c r="J10" s="387"/>
      <c r="K10" s="387"/>
      <c r="L10" s="387"/>
      <c r="M10" s="387"/>
      <c r="N10" s="387"/>
      <c r="O10" s="387"/>
      <c r="P10" s="387"/>
      <c r="Q10" s="387"/>
      <c r="R10" s="387"/>
      <c r="S10" s="387"/>
      <c r="T10" s="29"/>
      <c r="U10" s="29"/>
      <c r="V10" s="378" t="s">
        <v>16</v>
      </c>
      <c r="W10" s="378"/>
      <c r="X10" s="378"/>
      <c r="Y10" s="378"/>
      <c r="Z10" s="378"/>
      <c r="AA10" s="129" t="s">
        <v>17</v>
      </c>
      <c r="AB10" s="129"/>
      <c r="AC10" s="129"/>
      <c r="AD10" s="178" t="s">
        <v>18</v>
      </c>
      <c r="AE10" s="129" t="s">
        <v>19</v>
      </c>
      <c r="AF10" s="129" t="s">
        <v>20</v>
      </c>
      <c r="AG10" s="224" t="s">
        <v>17</v>
      </c>
      <c r="AH10" s="224"/>
      <c r="AI10" s="224"/>
      <c r="AJ10" s="224" t="s">
        <v>18</v>
      </c>
      <c r="AK10" s="224" t="s">
        <v>19</v>
      </c>
      <c r="AL10" s="224" t="s">
        <v>20</v>
      </c>
      <c r="AM10" s="129" t="s">
        <v>17</v>
      </c>
      <c r="AN10" s="129"/>
      <c r="AO10" s="129"/>
      <c r="AP10" s="129" t="s">
        <v>18</v>
      </c>
      <c r="AQ10" s="129" t="s">
        <v>19</v>
      </c>
      <c r="AR10" s="129" t="s">
        <v>20</v>
      </c>
      <c r="AS10" s="377" t="s">
        <v>17</v>
      </c>
      <c r="AT10" s="377"/>
      <c r="AU10" s="377"/>
      <c r="AV10" s="377" t="s">
        <v>18</v>
      </c>
      <c r="AW10" s="377" t="s">
        <v>19</v>
      </c>
      <c r="AX10" s="377" t="s">
        <v>20</v>
      </c>
      <c r="AY10" s="372" t="s">
        <v>17</v>
      </c>
      <c r="AZ10" s="372"/>
      <c r="BA10" s="372"/>
      <c r="BB10" s="372" t="s">
        <v>18</v>
      </c>
      <c r="BC10" s="225"/>
      <c r="BD10" s="392" t="s">
        <v>21</v>
      </c>
    </row>
    <row r="11" spans="1:59" ht="120.75" thickBot="1" x14ac:dyDescent="0.3">
      <c r="A11" s="30" t="s">
        <v>22</v>
      </c>
      <c r="B11" s="31" t="s">
        <v>23</v>
      </c>
      <c r="C11" s="381" t="s">
        <v>24</v>
      </c>
      <c r="D11" s="32" t="s">
        <v>25</v>
      </c>
      <c r="E11" s="33" t="s">
        <v>26</v>
      </c>
      <c r="F11" s="34" t="s">
        <v>27</v>
      </c>
      <c r="G11" s="35" t="s">
        <v>28</v>
      </c>
      <c r="H11" s="35" t="s">
        <v>29</v>
      </c>
      <c r="I11" s="35" t="s">
        <v>30</v>
      </c>
      <c r="J11" s="35" t="s">
        <v>31</v>
      </c>
      <c r="K11" s="35" t="s">
        <v>32</v>
      </c>
      <c r="L11" s="36" t="s">
        <v>33</v>
      </c>
      <c r="M11" s="36" t="s">
        <v>34</v>
      </c>
      <c r="N11" s="36" t="s">
        <v>35</v>
      </c>
      <c r="O11" s="36" t="s">
        <v>36</v>
      </c>
      <c r="P11" s="36" t="s">
        <v>37</v>
      </c>
      <c r="Q11" s="36" t="s">
        <v>38</v>
      </c>
      <c r="R11" s="36" t="s">
        <v>39</v>
      </c>
      <c r="S11" s="36" t="s">
        <v>40</v>
      </c>
      <c r="T11" s="36" t="s">
        <v>41</v>
      </c>
      <c r="U11" s="36" t="s">
        <v>42</v>
      </c>
      <c r="V11" s="37" t="s">
        <v>43</v>
      </c>
      <c r="W11" s="37" t="s">
        <v>44</v>
      </c>
      <c r="X11" s="382" t="s">
        <v>45</v>
      </c>
      <c r="Y11" s="382"/>
      <c r="Z11" s="37" t="s">
        <v>46</v>
      </c>
      <c r="AA11" s="179" t="s">
        <v>28</v>
      </c>
      <c r="AB11" s="180" t="s">
        <v>47</v>
      </c>
      <c r="AC11" s="180" t="s">
        <v>48</v>
      </c>
      <c r="AD11" s="178"/>
      <c r="AE11" s="129"/>
      <c r="AF11" s="129"/>
      <c r="AG11" s="226" t="s">
        <v>28</v>
      </c>
      <c r="AH11" s="226" t="s">
        <v>47</v>
      </c>
      <c r="AI11" s="226" t="s">
        <v>48</v>
      </c>
      <c r="AJ11" s="224"/>
      <c r="AK11" s="224"/>
      <c r="AL11" s="224"/>
      <c r="AM11" s="180" t="s">
        <v>28</v>
      </c>
      <c r="AN11" s="180" t="s">
        <v>47</v>
      </c>
      <c r="AO11" s="180" t="s">
        <v>48</v>
      </c>
      <c r="AP11" s="129"/>
      <c r="AQ11" s="129"/>
      <c r="AR11" s="129"/>
      <c r="AS11" s="227" t="s">
        <v>28</v>
      </c>
      <c r="AT11" s="227" t="s">
        <v>47</v>
      </c>
      <c r="AU11" s="227" t="s">
        <v>48</v>
      </c>
      <c r="AV11" s="377"/>
      <c r="AW11" s="377"/>
      <c r="AX11" s="377"/>
      <c r="AY11" s="228" t="s">
        <v>28</v>
      </c>
      <c r="AZ11" s="228" t="s">
        <v>47</v>
      </c>
      <c r="BA11" s="228" t="s">
        <v>48</v>
      </c>
      <c r="BB11" s="372"/>
      <c r="BC11" s="229" t="s">
        <v>49</v>
      </c>
      <c r="BD11" s="392"/>
    </row>
    <row r="12" spans="1:59" ht="30.75" thickBot="1" x14ac:dyDescent="0.3">
      <c r="A12" s="38"/>
      <c r="B12" s="39"/>
      <c r="C12" s="381"/>
      <c r="D12" s="40" t="s">
        <v>50</v>
      </c>
      <c r="E12" s="41"/>
      <c r="F12" s="42" t="s">
        <v>50</v>
      </c>
      <c r="G12" s="43" t="s">
        <v>50</v>
      </c>
      <c r="H12" s="43" t="s">
        <v>50</v>
      </c>
      <c r="I12" s="43" t="s">
        <v>50</v>
      </c>
      <c r="J12" s="43" t="s">
        <v>50</v>
      </c>
      <c r="K12" s="43" t="s">
        <v>50</v>
      </c>
      <c r="L12" s="44" t="s">
        <v>50</v>
      </c>
      <c r="M12" s="44" t="s">
        <v>50</v>
      </c>
      <c r="N12" s="44" t="s">
        <v>50</v>
      </c>
      <c r="O12" s="44" t="s">
        <v>50</v>
      </c>
      <c r="P12" s="45" t="s">
        <v>50</v>
      </c>
      <c r="Q12" s="45" t="s">
        <v>50</v>
      </c>
      <c r="R12" s="45" t="s">
        <v>50</v>
      </c>
      <c r="S12" s="45" t="s">
        <v>50</v>
      </c>
      <c r="T12" s="45"/>
      <c r="U12" s="45"/>
      <c r="V12" s="46" t="s">
        <v>51</v>
      </c>
      <c r="W12" s="46" t="s">
        <v>50</v>
      </c>
      <c r="X12" s="46" t="s">
        <v>52</v>
      </c>
      <c r="Y12" s="46" t="s">
        <v>53</v>
      </c>
      <c r="Z12" s="46" t="s">
        <v>50</v>
      </c>
      <c r="AA12" s="122" t="s">
        <v>50</v>
      </c>
      <c r="AB12" s="122" t="s">
        <v>50</v>
      </c>
      <c r="AC12" s="122"/>
      <c r="AD12" s="181" t="s">
        <v>50</v>
      </c>
      <c r="AE12" s="122" t="s">
        <v>50</v>
      </c>
      <c r="AF12" s="122" t="s">
        <v>50</v>
      </c>
      <c r="AG12" s="230" t="s">
        <v>50</v>
      </c>
      <c r="AH12" s="230" t="s">
        <v>50</v>
      </c>
      <c r="AI12" s="230" t="s">
        <v>50</v>
      </c>
      <c r="AJ12" s="230" t="s">
        <v>50</v>
      </c>
      <c r="AK12" s="230" t="s">
        <v>50</v>
      </c>
      <c r="AL12" s="230" t="s">
        <v>50</v>
      </c>
      <c r="AM12" s="122" t="s">
        <v>50</v>
      </c>
      <c r="AN12" s="122" t="s">
        <v>50</v>
      </c>
      <c r="AO12" s="122" t="s">
        <v>50</v>
      </c>
      <c r="AP12" s="122"/>
      <c r="AQ12" s="122" t="s">
        <v>50</v>
      </c>
      <c r="AR12" s="122" t="s">
        <v>50</v>
      </c>
      <c r="AS12" s="231" t="s">
        <v>50</v>
      </c>
      <c r="AT12" s="231" t="s">
        <v>50</v>
      </c>
      <c r="AU12" s="231" t="s">
        <v>50</v>
      </c>
      <c r="AV12" s="231" t="s">
        <v>50</v>
      </c>
      <c r="AW12" s="231" t="s">
        <v>50</v>
      </c>
      <c r="AX12" s="231" t="s">
        <v>50</v>
      </c>
      <c r="AY12" s="232" t="s">
        <v>50</v>
      </c>
      <c r="AZ12" s="232"/>
      <c r="BA12" s="232" t="s">
        <v>50</v>
      </c>
      <c r="BB12" s="232" t="s">
        <v>50</v>
      </c>
      <c r="BC12" s="233"/>
      <c r="BD12" s="234" t="s">
        <v>50</v>
      </c>
    </row>
    <row r="13" spans="1:59" ht="390.75" thickBot="1" x14ac:dyDescent="0.3">
      <c r="A13" s="312">
        <v>1</v>
      </c>
      <c r="B13" s="313" t="s">
        <v>54</v>
      </c>
      <c r="C13" s="314" t="s">
        <v>55</v>
      </c>
      <c r="D13" s="238" t="s">
        <v>56</v>
      </c>
      <c r="E13" s="239">
        <v>0.06</v>
      </c>
      <c r="F13" s="240" t="s">
        <v>57</v>
      </c>
      <c r="G13" s="241" t="s">
        <v>58</v>
      </c>
      <c r="H13" s="242" t="s">
        <v>59</v>
      </c>
      <c r="I13" s="240" t="s">
        <v>60</v>
      </c>
      <c r="J13" s="240" t="s">
        <v>61</v>
      </c>
      <c r="K13" s="242" t="s">
        <v>62</v>
      </c>
      <c r="L13" s="243">
        <v>0.05</v>
      </c>
      <c r="M13" s="244">
        <v>0.15</v>
      </c>
      <c r="N13" s="244">
        <v>0.4</v>
      </c>
      <c r="O13" s="244">
        <v>0.95</v>
      </c>
      <c r="P13" s="245">
        <v>0.95</v>
      </c>
      <c r="Q13" s="315" t="s">
        <v>63</v>
      </c>
      <c r="R13" s="315" t="s">
        <v>64</v>
      </c>
      <c r="S13" s="315" t="s">
        <v>65</v>
      </c>
      <c r="T13" s="315" t="s">
        <v>66</v>
      </c>
      <c r="U13" s="315" t="s">
        <v>67</v>
      </c>
      <c r="V13" s="315"/>
      <c r="W13" s="315"/>
      <c r="X13" s="315"/>
      <c r="Y13" s="316"/>
      <c r="Z13" s="317"/>
      <c r="AA13" s="318" t="str">
        <f>$G$13</f>
        <v>Porcentaje de Ejecución del Plan de Acción del Consejo Local de Gobierno</v>
      </c>
      <c r="AB13" s="245">
        <f>L13</f>
        <v>0.05</v>
      </c>
      <c r="AC13" s="243">
        <v>0.05</v>
      </c>
      <c r="AD13" s="245">
        <f>AC13/AB13</f>
        <v>1</v>
      </c>
      <c r="AE13" s="319" t="s">
        <v>68</v>
      </c>
      <c r="AF13" s="319" t="s">
        <v>69</v>
      </c>
      <c r="AG13" s="320" t="str">
        <f>$G$13</f>
        <v>Porcentaje de Ejecución del Plan de Acción del Consejo Local de Gobierno</v>
      </c>
      <c r="AH13" s="321">
        <f>M13</f>
        <v>0.15</v>
      </c>
      <c r="AI13" s="322">
        <v>0.15</v>
      </c>
      <c r="AJ13" s="323">
        <f>AI13/AH13</f>
        <v>1</v>
      </c>
      <c r="AK13" s="319" t="s">
        <v>70</v>
      </c>
      <c r="AL13" s="318" t="s">
        <v>71</v>
      </c>
      <c r="AM13" s="318" t="str">
        <f>$G$13</f>
        <v>Porcentaje de Ejecución del Plan de Acción del Consejo Local de Gobierno</v>
      </c>
      <c r="AN13" s="321">
        <f>N13</f>
        <v>0.4</v>
      </c>
      <c r="AO13" s="321">
        <v>0.62</v>
      </c>
      <c r="AP13" s="323">
        <v>1</v>
      </c>
      <c r="AQ13" s="324" t="s">
        <v>420</v>
      </c>
      <c r="AR13" s="325" t="s">
        <v>417</v>
      </c>
      <c r="AS13" s="132" t="str">
        <f>$G$13</f>
        <v>Porcentaje de Ejecución del Plan de Acción del Consejo Local de Gobierno</v>
      </c>
      <c r="AT13" s="133">
        <f>O13</f>
        <v>0.95</v>
      </c>
      <c r="AU13" s="79" t="s">
        <v>72</v>
      </c>
      <c r="AV13" s="80" t="e">
        <f>AU13/AT13</f>
        <v>#VALUE!</v>
      </c>
      <c r="AW13" s="182"/>
      <c r="AX13" s="79"/>
      <c r="AY13" s="82" t="str">
        <f>$G$13</f>
        <v>Porcentaje de Ejecución del Plan de Acción del Consejo Local de Gobierno</v>
      </c>
      <c r="AZ13" s="78">
        <f>P13</f>
        <v>0.95</v>
      </c>
      <c r="BA13" s="83"/>
      <c r="BB13" s="86">
        <f>BA13/AZ13</f>
        <v>0</v>
      </c>
      <c r="BC13" s="134">
        <f>BB13*E13</f>
        <v>0</v>
      </c>
      <c r="BD13" s="183"/>
    </row>
    <row r="14" spans="1:59" ht="409.6" thickBot="1" x14ac:dyDescent="0.3">
      <c r="A14" s="326">
        <v>2</v>
      </c>
      <c r="B14" s="327"/>
      <c r="C14" s="328"/>
      <c r="D14" s="246" t="s">
        <v>73</v>
      </c>
      <c r="E14" s="247">
        <v>0.01</v>
      </c>
      <c r="F14" s="248" t="s">
        <v>74</v>
      </c>
      <c r="G14" s="249" t="s">
        <v>75</v>
      </c>
      <c r="H14" s="250" t="s">
        <v>76</v>
      </c>
      <c r="I14" s="248" t="s">
        <v>60</v>
      </c>
      <c r="J14" s="248" t="s">
        <v>77</v>
      </c>
      <c r="K14" s="250" t="s">
        <v>78</v>
      </c>
      <c r="L14" s="72">
        <v>0.4</v>
      </c>
      <c r="M14" s="81">
        <v>0</v>
      </c>
      <c r="N14" s="81">
        <v>0</v>
      </c>
      <c r="O14" s="81">
        <v>0</v>
      </c>
      <c r="P14" s="72">
        <v>0.4</v>
      </c>
      <c r="Q14" s="73" t="s">
        <v>63</v>
      </c>
      <c r="R14" s="73" t="s">
        <v>79</v>
      </c>
      <c r="S14" s="73" t="s">
        <v>80</v>
      </c>
      <c r="T14" s="73" t="s">
        <v>81</v>
      </c>
      <c r="U14" s="73" t="s">
        <v>67</v>
      </c>
      <c r="V14" s="73"/>
      <c r="W14" s="73"/>
      <c r="X14" s="73"/>
      <c r="Y14" s="74"/>
      <c r="Z14" s="75"/>
      <c r="AA14" s="91" t="str">
        <f>$G$14</f>
        <v>Porcentaje de Participación de los Ciudadanos en la Audiencia de Rendición de Cuentas</v>
      </c>
      <c r="AB14" s="72">
        <f>L14</f>
        <v>0.4</v>
      </c>
      <c r="AC14" s="72">
        <v>0</v>
      </c>
      <c r="AD14" s="72"/>
      <c r="AE14" s="329" t="s">
        <v>82</v>
      </c>
      <c r="AF14" s="273" t="s">
        <v>83</v>
      </c>
      <c r="AG14" s="330" t="str">
        <f>$G$14</f>
        <v>Porcentaje de Participación de los Ciudadanos en la Audiencia de Rendición de Cuentas</v>
      </c>
      <c r="AH14" s="331">
        <f>M14</f>
        <v>0</v>
      </c>
      <c r="AI14" s="331">
        <v>1</v>
      </c>
      <c r="AJ14" s="332" t="s">
        <v>365</v>
      </c>
      <c r="AK14" s="73" t="s">
        <v>84</v>
      </c>
      <c r="AL14" s="91" t="s">
        <v>85</v>
      </c>
      <c r="AM14" s="330" t="str">
        <f>$G$14</f>
        <v>Porcentaje de Participación de los Ciudadanos en la Audiencia de Rendición de Cuentas</v>
      </c>
      <c r="AN14" s="331">
        <f>N14</f>
        <v>0</v>
      </c>
      <c r="AO14" s="331">
        <f>O14</f>
        <v>0</v>
      </c>
      <c r="AP14" s="333" t="s">
        <v>421</v>
      </c>
      <c r="AQ14" s="73" t="s">
        <v>421</v>
      </c>
      <c r="AR14" s="334"/>
      <c r="AS14" s="132" t="str">
        <f>$G$14</f>
        <v>Porcentaje de Participación de los Ciudadanos en la Audiencia de Rendición de Cuentas</v>
      </c>
      <c r="AT14" s="133">
        <f>O14</f>
        <v>0</v>
      </c>
      <c r="AU14" s="79"/>
      <c r="AV14" s="80" t="e">
        <f>AU14/AT14</f>
        <v>#DIV/0!</v>
      </c>
      <c r="AW14" s="182"/>
      <c r="AX14" s="79"/>
      <c r="AY14" s="82" t="str">
        <f>$G$14</f>
        <v>Porcentaje de Participación de los Ciudadanos en la Audiencia de Rendición de Cuentas</v>
      </c>
      <c r="AZ14" s="78">
        <f>P14</f>
        <v>0.4</v>
      </c>
      <c r="BA14" s="83"/>
      <c r="BB14" s="86">
        <f>BA14/AZ14</f>
        <v>0</v>
      </c>
      <c r="BC14" s="134">
        <f>BB14*E14</f>
        <v>0</v>
      </c>
      <c r="BD14" s="183"/>
    </row>
    <row r="15" spans="1:59" ht="405.75" thickBot="1" x14ac:dyDescent="0.3">
      <c r="A15" s="326">
        <v>3</v>
      </c>
      <c r="B15" s="327"/>
      <c r="C15" s="328"/>
      <c r="D15" s="246" t="s">
        <v>86</v>
      </c>
      <c r="E15" s="247">
        <v>0.1</v>
      </c>
      <c r="F15" s="248" t="s">
        <v>74</v>
      </c>
      <c r="G15" s="249" t="s">
        <v>87</v>
      </c>
      <c r="H15" s="250" t="s">
        <v>88</v>
      </c>
      <c r="I15" s="248" t="s">
        <v>60</v>
      </c>
      <c r="J15" s="248" t="s">
        <v>89</v>
      </c>
      <c r="K15" s="250" t="s">
        <v>90</v>
      </c>
      <c r="L15" s="72">
        <v>0</v>
      </c>
      <c r="M15" s="72">
        <v>0.05</v>
      </c>
      <c r="N15" s="72">
        <v>0.15</v>
      </c>
      <c r="O15" s="72">
        <v>0.4</v>
      </c>
      <c r="P15" s="72">
        <v>0.4</v>
      </c>
      <c r="Q15" s="73" t="s">
        <v>91</v>
      </c>
      <c r="R15" s="73" t="s">
        <v>92</v>
      </c>
      <c r="S15" s="73" t="s">
        <v>93</v>
      </c>
      <c r="T15" s="73" t="s">
        <v>92</v>
      </c>
      <c r="U15" s="73" t="s">
        <v>67</v>
      </c>
      <c r="V15" s="73"/>
      <c r="W15" s="73"/>
      <c r="X15" s="73"/>
      <c r="Y15" s="74"/>
      <c r="Z15" s="75"/>
      <c r="AA15" s="91" t="str">
        <f>$G$15</f>
        <v>Porcentaje de Avance en el Cumplimiento Físico del Plan de Desarrollo Local</v>
      </c>
      <c r="AB15" s="72">
        <f>L15</f>
        <v>0</v>
      </c>
      <c r="AC15" s="72">
        <v>5.6000000000000001E-2</v>
      </c>
      <c r="AD15" s="72">
        <v>1</v>
      </c>
      <c r="AE15" s="273" t="s">
        <v>94</v>
      </c>
      <c r="AF15" s="273" t="s">
        <v>95</v>
      </c>
      <c r="AG15" s="330" t="str">
        <f>$G$15</f>
        <v>Porcentaje de Avance en el Cumplimiento Físico del Plan de Desarrollo Local</v>
      </c>
      <c r="AH15" s="331">
        <f>M15</f>
        <v>0.05</v>
      </c>
      <c r="AI15" s="331">
        <v>0.11899999999999999</v>
      </c>
      <c r="AJ15" s="332">
        <v>1</v>
      </c>
      <c r="AK15" s="273" t="s">
        <v>94</v>
      </c>
      <c r="AL15" s="91" t="s">
        <v>96</v>
      </c>
      <c r="AM15" s="330" t="str">
        <f>$G$15</f>
        <v>Porcentaje de Avance en el Cumplimiento Físico del Plan de Desarrollo Local</v>
      </c>
      <c r="AN15" s="331">
        <f>N15</f>
        <v>0.15</v>
      </c>
      <c r="AO15" s="335">
        <v>0.11899999999999999</v>
      </c>
      <c r="AP15" s="332">
        <f>AO15/AN15</f>
        <v>0.79333333333333333</v>
      </c>
      <c r="AQ15" s="73" t="s">
        <v>419</v>
      </c>
      <c r="AR15" s="325" t="s">
        <v>418</v>
      </c>
      <c r="AS15" s="135" t="str">
        <f>$G$15</f>
        <v>Porcentaje de Avance en el Cumplimiento Físico del Plan de Desarrollo Local</v>
      </c>
      <c r="AT15" s="136">
        <f>O15</f>
        <v>0.4</v>
      </c>
      <c r="AU15" s="65"/>
      <c r="AV15" s="63">
        <f>AU15/AT15</f>
        <v>0</v>
      </c>
      <c r="AW15" s="184"/>
      <c r="AX15" s="65"/>
      <c r="AY15" s="137" t="str">
        <f>$G$15</f>
        <v>Porcentaje de Avance en el Cumplimiento Físico del Plan de Desarrollo Local</v>
      </c>
      <c r="AZ15" s="62">
        <f>P15</f>
        <v>0.4</v>
      </c>
      <c r="BA15" s="66"/>
      <c r="BB15" s="138">
        <f>BA15/AZ15</f>
        <v>0</v>
      </c>
      <c r="BC15" s="139">
        <f>BB15*E15</f>
        <v>0</v>
      </c>
      <c r="BD15" s="185"/>
      <c r="BE15" s="186"/>
      <c r="BF15" s="186"/>
      <c r="BG15" s="186"/>
    </row>
    <row r="16" spans="1:59" ht="30.75" thickBot="1" x14ac:dyDescent="0.3">
      <c r="A16" s="326"/>
      <c r="B16" s="327"/>
      <c r="C16" s="328"/>
      <c r="D16" s="251" t="s">
        <v>97</v>
      </c>
      <c r="E16" s="247">
        <v>0.17</v>
      </c>
      <c r="F16" s="248"/>
      <c r="G16" s="249"/>
      <c r="H16" s="252"/>
      <c r="I16" s="248" t="s">
        <v>60</v>
      </c>
      <c r="J16" s="248"/>
      <c r="K16" s="248"/>
      <c r="L16" s="72"/>
      <c r="M16" s="72"/>
      <c r="N16" s="72"/>
      <c r="O16" s="72"/>
      <c r="P16" s="72"/>
      <c r="Q16" s="73"/>
      <c r="R16" s="73"/>
      <c r="S16" s="73"/>
      <c r="T16" s="73"/>
      <c r="U16" s="73"/>
      <c r="V16" s="73"/>
      <c r="W16" s="73"/>
      <c r="X16" s="73"/>
      <c r="Y16" s="74"/>
      <c r="Z16" s="75"/>
      <c r="AA16" s="91"/>
      <c r="AB16" s="72"/>
      <c r="AC16" s="72"/>
      <c r="AD16" s="72"/>
      <c r="AE16" s="336"/>
      <c r="AF16" s="336"/>
      <c r="AG16" s="330"/>
      <c r="AH16" s="331"/>
      <c r="AI16" s="73"/>
      <c r="AJ16" s="333"/>
      <c r="AK16" s="73"/>
      <c r="AL16" s="73"/>
      <c r="AM16" s="330"/>
      <c r="AN16" s="331"/>
      <c r="AO16" s="73"/>
      <c r="AP16" s="333"/>
      <c r="AQ16" s="73"/>
      <c r="AR16" s="334"/>
      <c r="AS16" s="140"/>
      <c r="AT16" s="133"/>
      <c r="AU16" s="141"/>
      <c r="AV16" s="80"/>
      <c r="AW16" s="187"/>
      <c r="AX16" s="141"/>
      <c r="AY16" s="84"/>
      <c r="AZ16" s="78"/>
      <c r="BA16" s="85"/>
      <c r="BB16" s="86"/>
      <c r="BC16" s="134"/>
      <c r="BD16" s="188"/>
    </row>
    <row r="17" spans="1:140" ht="345" customHeight="1" thickBot="1" x14ac:dyDescent="0.3">
      <c r="A17" s="326">
        <v>4</v>
      </c>
      <c r="B17" s="327"/>
      <c r="C17" s="337" t="s">
        <v>98</v>
      </c>
      <c r="D17" s="253" t="s">
        <v>99</v>
      </c>
      <c r="E17" s="254">
        <v>0.04</v>
      </c>
      <c r="F17" s="255" t="s">
        <v>57</v>
      </c>
      <c r="G17" s="256" t="s">
        <v>100</v>
      </c>
      <c r="H17" s="257" t="s">
        <v>101</v>
      </c>
      <c r="I17" s="257" t="s">
        <v>60</v>
      </c>
      <c r="J17" s="257" t="s">
        <v>102</v>
      </c>
      <c r="K17" s="257" t="s">
        <v>103</v>
      </c>
      <c r="L17" s="72">
        <v>1</v>
      </c>
      <c r="M17" s="72">
        <v>1</v>
      </c>
      <c r="N17" s="72">
        <v>1</v>
      </c>
      <c r="O17" s="72">
        <v>1</v>
      </c>
      <c r="P17" s="72">
        <v>1</v>
      </c>
      <c r="Q17" s="73" t="s">
        <v>63</v>
      </c>
      <c r="R17" s="73" t="s">
        <v>104</v>
      </c>
      <c r="S17" s="73" t="s">
        <v>105</v>
      </c>
      <c r="T17" s="73" t="s">
        <v>104</v>
      </c>
      <c r="U17" s="73" t="s">
        <v>67</v>
      </c>
      <c r="V17" s="73"/>
      <c r="W17" s="73"/>
      <c r="X17" s="73"/>
      <c r="Y17" s="74"/>
      <c r="Z17" s="75"/>
      <c r="AA17" s="91" t="str">
        <f>$G$17</f>
        <v xml:space="preserve">Porcentaje de Respuestas Oportunas de los ejercicios de control político, derechos de petición y/o solicitudes de información que realice el Concejo de Bogotá D.C y el Congreso de la República </v>
      </c>
      <c r="AB17" s="72">
        <f>L17</f>
        <v>1</v>
      </c>
      <c r="AC17" s="72">
        <v>1</v>
      </c>
      <c r="AD17" s="72">
        <f>AC17/AB17</f>
        <v>1</v>
      </c>
      <c r="AE17" s="273" t="s">
        <v>106</v>
      </c>
      <c r="AF17" s="273" t="s">
        <v>107</v>
      </c>
      <c r="AG17" s="330" t="str">
        <f>$G$17</f>
        <v xml:space="preserve">Porcentaje de Respuestas Oportunas de los ejercicios de control político, derechos de petición y/o solicitudes de información que realice el Concejo de Bogotá D.C y el Congreso de la República </v>
      </c>
      <c r="AH17" s="331">
        <f>M17</f>
        <v>1</v>
      </c>
      <c r="AI17" s="336">
        <v>1</v>
      </c>
      <c r="AJ17" s="332">
        <f>AI17/AH17</f>
        <v>1</v>
      </c>
      <c r="AK17" s="91" t="s">
        <v>108</v>
      </c>
      <c r="AL17" s="91" t="s">
        <v>109</v>
      </c>
      <c r="AM17" s="330" t="str">
        <f>$G$17</f>
        <v xml:space="preserve">Porcentaje de Respuestas Oportunas de los ejercicios de control político, derechos de petición y/o solicitudes de información que realice el Concejo de Bogotá D.C y el Congreso de la República </v>
      </c>
      <c r="AN17" s="331">
        <f>N17</f>
        <v>1</v>
      </c>
      <c r="AO17" s="336">
        <v>1</v>
      </c>
      <c r="AP17" s="332">
        <f>AO17/AN17</f>
        <v>1</v>
      </c>
      <c r="AQ17" s="91" t="s">
        <v>108</v>
      </c>
      <c r="AR17" s="325" t="s">
        <v>372</v>
      </c>
      <c r="AS17" s="132" t="str">
        <f>$G$17</f>
        <v xml:space="preserve">Porcentaje de Respuestas Oportunas de los ejercicios de control político, derechos de petición y/o solicitudes de información que realice el Concejo de Bogotá D.C y el Congreso de la República </v>
      </c>
      <c r="AT17" s="133">
        <f>O17</f>
        <v>1</v>
      </c>
      <c r="AU17" s="79"/>
      <c r="AV17" s="80">
        <f>AU17/AT17</f>
        <v>0</v>
      </c>
      <c r="AW17" s="182"/>
      <c r="AX17" s="79"/>
      <c r="AY17" s="82" t="str">
        <f>$G$17</f>
        <v xml:space="preserve">Porcentaje de Respuestas Oportunas de los ejercicios de control político, derechos de petición y/o solicitudes de información que realice el Concejo de Bogotá D.C y el Congreso de la República </v>
      </c>
      <c r="AZ17" s="78">
        <f>P17</f>
        <v>1</v>
      </c>
      <c r="BA17" s="83"/>
      <c r="BB17" s="86">
        <f>BA17/AZ17</f>
        <v>0</v>
      </c>
      <c r="BC17" s="134">
        <f>BB17*E17</f>
        <v>0</v>
      </c>
      <c r="BD17" s="183"/>
    </row>
    <row r="18" spans="1:140" ht="30.75" thickBot="1" x14ac:dyDescent="0.3">
      <c r="A18" s="326"/>
      <c r="B18" s="327"/>
      <c r="C18" s="337"/>
      <c r="D18" s="258" t="s">
        <v>97</v>
      </c>
      <c r="E18" s="259">
        <v>0.04</v>
      </c>
      <c r="F18" s="255"/>
      <c r="G18" s="260"/>
      <c r="H18" s="256"/>
      <c r="I18" s="255"/>
      <c r="J18" s="255"/>
      <c r="K18" s="255"/>
      <c r="L18" s="127"/>
      <c r="M18" s="127"/>
      <c r="N18" s="127"/>
      <c r="O18" s="72"/>
      <c r="P18" s="91"/>
      <c r="Q18" s="73"/>
      <c r="R18" s="73"/>
      <c r="S18" s="128"/>
      <c r="T18" s="128"/>
      <c r="U18" s="73"/>
      <c r="V18" s="73"/>
      <c r="W18" s="73"/>
      <c r="X18" s="73"/>
      <c r="Y18" s="74"/>
      <c r="Z18" s="75"/>
      <c r="AA18" s="91"/>
      <c r="AB18" s="72"/>
      <c r="AC18" s="127"/>
      <c r="AD18" s="114"/>
      <c r="AE18" s="273"/>
      <c r="AF18" s="273"/>
      <c r="AG18" s="330"/>
      <c r="AH18" s="331"/>
      <c r="AI18" s="73"/>
      <c r="AJ18" s="333"/>
      <c r="AK18" s="73"/>
      <c r="AL18" s="73"/>
      <c r="AM18" s="330"/>
      <c r="AN18" s="331"/>
      <c r="AO18" s="73"/>
      <c r="AP18" s="333"/>
      <c r="AQ18" s="73"/>
      <c r="AR18" s="334"/>
      <c r="AS18" s="140"/>
      <c r="AT18" s="133"/>
      <c r="AU18" s="141"/>
      <c r="AV18" s="80"/>
      <c r="AW18" s="187"/>
      <c r="AX18" s="141"/>
      <c r="AY18" s="84"/>
      <c r="AZ18" s="78"/>
      <c r="BA18" s="85"/>
      <c r="BB18" s="86"/>
      <c r="BC18" s="134"/>
      <c r="BD18" s="188"/>
    </row>
    <row r="19" spans="1:140" ht="270.75" thickBot="1" x14ac:dyDescent="0.3">
      <c r="A19" s="326">
        <v>5</v>
      </c>
      <c r="B19" s="327"/>
      <c r="C19" s="338" t="s">
        <v>110</v>
      </c>
      <c r="D19" s="246" t="s">
        <v>111</v>
      </c>
      <c r="E19" s="247">
        <v>0.03</v>
      </c>
      <c r="F19" s="248" t="s">
        <v>57</v>
      </c>
      <c r="G19" s="261" t="s">
        <v>112</v>
      </c>
      <c r="H19" s="262" t="s">
        <v>113</v>
      </c>
      <c r="I19" s="248" t="s">
        <v>60</v>
      </c>
      <c r="J19" s="248" t="s">
        <v>77</v>
      </c>
      <c r="K19" s="248" t="s">
        <v>114</v>
      </c>
      <c r="L19" s="94">
        <v>1</v>
      </c>
      <c r="M19" s="94">
        <v>0</v>
      </c>
      <c r="N19" s="94">
        <v>0</v>
      </c>
      <c r="O19" s="94">
        <v>0</v>
      </c>
      <c r="P19" s="91">
        <v>1</v>
      </c>
      <c r="Q19" s="73" t="s">
        <v>63</v>
      </c>
      <c r="R19" s="73" t="s">
        <v>115</v>
      </c>
      <c r="S19" s="73" t="s">
        <v>116</v>
      </c>
      <c r="T19" s="73" t="s">
        <v>115</v>
      </c>
      <c r="U19" s="73" t="s">
        <v>67</v>
      </c>
      <c r="V19" s="73"/>
      <c r="W19" s="73"/>
      <c r="X19" s="73"/>
      <c r="Y19" s="74"/>
      <c r="Z19" s="75"/>
      <c r="AA19" s="91" t="str">
        <f>$G$19</f>
        <v>Plan de Comunicaciones Formulado e Implementado</v>
      </c>
      <c r="AB19" s="91">
        <f>L19</f>
        <v>1</v>
      </c>
      <c r="AC19" s="91">
        <v>1</v>
      </c>
      <c r="AD19" s="72">
        <f t="shared" ref="AD19:AD42" si="0">AC19/AB19</f>
        <v>1</v>
      </c>
      <c r="AE19" s="273" t="s">
        <v>117</v>
      </c>
      <c r="AF19" s="273" t="s">
        <v>118</v>
      </c>
      <c r="AG19" s="330" t="str">
        <f>$G$19</f>
        <v>Plan de Comunicaciones Formulado e Implementado</v>
      </c>
      <c r="AH19" s="330">
        <f>M19</f>
        <v>0</v>
      </c>
      <c r="AI19" s="73" t="s">
        <v>119</v>
      </c>
      <c r="AJ19" s="332" t="s">
        <v>365</v>
      </c>
      <c r="AK19" s="73" t="s">
        <v>119</v>
      </c>
      <c r="AL19" s="73" t="s">
        <v>119</v>
      </c>
      <c r="AM19" s="330" t="str">
        <f>$G$19</f>
        <v>Plan de Comunicaciones Formulado e Implementado</v>
      </c>
      <c r="AN19" s="330">
        <f>N19</f>
        <v>0</v>
      </c>
      <c r="AO19" s="73">
        <v>0</v>
      </c>
      <c r="AP19" s="333" t="s">
        <v>421</v>
      </c>
      <c r="AQ19" s="73" t="s">
        <v>396</v>
      </c>
      <c r="AR19" s="325" t="s">
        <v>375</v>
      </c>
      <c r="AS19" s="132" t="str">
        <f>$G$19</f>
        <v>Plan de Comunicaciones Formulado e Implementado</v>
      </c>
      <c r="AT19" s="133">
        <f>O19</f>
        <v>0</v>
      </c>
      <c r="AU19" s="79"/>
      <c r="AV19" s="80" t="e">
        <f>AU19/AT19</f>
        <v>#DIV/0!</v>
      </c>
      <c r="AW19" s="182"/>
      <c r="AX19" s="79"/>
      <c r="AY19" s="82" t="str">
        <f>$G$19</f>
        <v>Plan de Comunicaciones Formulado e Implementado</v>
      </c>
      <c r="AZ19" s="82">
        <f>P19</f>
        <v>1</v>
      </c>
      <c r="BA19" s="83"/>
      <c r="BB19" s="86">
        <f>BA19/AZ19</f>
        <v>0</v>
      </c>
      <c r="BC19" s="134">
        <f>BB19*E19</f>
        <v>0</v>
      </c>
      <c r="BD19" s="183"/>
    </row>
    <row r="20" spans="1:140" ht="300.75" thickBot="1" x14ac:dyDescent="0.3">
      <c r="A20" s="326">
        <v>6</v>
      </c>
      <c r="B20" s="327"/>
      <c r="C20" s="338"/>
      <c r="D20" s="246" t="s">
        <v>120</v>
      </c>
      <c r="E20" s="262">
        <v>0.02</v>
      </c>
      <c r="F20" s="262" t="s">
        <v>57</v>
      </c>
      <c r="G20" s="262" t="s">
        <v>121</v>
      </c>
      <c r="H20" s="262" t="s">
        <v>122</v>
      </c>
      <c r="I20" s="248" t="s">
        <v>60</v>
      </c>
      <c r="J20" s="248" t="s">
        <v>77</v>
      </c>
      <c r="K20" s="248" t="s">
        <v>123</v>
      </c>
      <c r="L20" s="94">
        <v>1</v>
      </c>
      <c r="M20" s="94">
        <v>1</v>
      </c>
      <c r="N20" s="94">
        <v>1</v>
      </c>
      <c r="O20" s="94">
        <v>1</v>
      </c>
      <c r="P20" s="91">
        <v>4</v>
      </c>
      <c r="Q20" s="73" t="s">
        <v>63</v>
      </c>
      <c r="R20" s="73" t="s">
        <v>124</v>
      </c>
      <c r="S20" s="73" t="s">
        <v>116</v>
      </c>
      <c r="T20" s="73" t="s">
        <v>124</v>
      </c>
      <c r="U20" s="73" t="s">
        <v>67</v>
      </c>
      <c r="V20" s="73" t="s">
        <v>125</v>
      </c>
      <c r="W20" s="73"/>
      <c r="X20" s="73"/>
      <c r="Y20" s="74"/>
      <c r="Z20" s="75"/>
      <c r="AA20" s="91" t="str">
        <f>$G$20</f>
        <v>Campañas Externas Realizadas</v>
      </c>
      <c r="AB20" s="91">
        <f>L20</f>
        <v>1</v>
      </c>
      <c r="AC20" s="91">
        <v>1</v>
      </c>
      <c r="AD20" s="72">
        <f t="shared" si="0"/>
        <v>1</v>
      </c>
      <c r="AE20" s="273" t="s">
        <v>126</v>
      </c>
      <c r="AF20" s="273" t="s">
        <v>127</v>
      </c>
      <c r="AG20" s="330" t="str">
        <f>$G$20</f>
        <v>Campañas Externas Realizadas</v>
      </c>
      <c r="AH20" s="330">
        <f>M20</f>
        <v>1</v>
      </c>
      <c r="AI20" s="73">
        <v>2</v>
      </c>
      <c r="AJ20" s="332">
        <v>1</v>
      </c>
      <c r="AK20" s="73" t="s">
        <v>128</v>
      </c>
      <c r="AL20" s="73" t="s">
        <v>129</v>
      </c>
      <c r="AM20" s="330" t="str">
        <f>$G$20</f>
        <v>Campañas Externas Realizadas</v>
      </c>
      <c r="AN20" s="330">
        <f>N20</f>
        <v>1</v>
      </c>
      <c r="AO20" s="73">
        <v>1</v>
      </c>
      <c r="AP20" s="332">
        <f>AO20/AN20</f>
        <v>1</v>
      </c>
      <c r="AQ20" s="73" t="s">
        <v>397</v>
      </c>
      <c r="AR20" s="334" t="s">
        <v>398</v>
      </c>
      <c r="AS20" s="132" t="str">
        <f>$G$20</f>
        <v>Campañas Externas Realizadas</v>
      </c>
      <c r="AT20" s="133">
        <f>O20</f>
        <v>1</v>
      </c>
      <c r="AU20" s="79"/>
      <c r="AV20" s="80">
        <f>AU20/AT20</f>
        <v>0</v>
      </c>
      <c r="AW20" s="182"/>
      <c r="AX20" s="79"/>
      <c r="AY20" s="82" t="str">
        <f>$G$20</f>
        <v>Campañas Externas Realizadas</v>
      </c>
      <c r="AZ20" s="82">
        <f>P20</f>
        <v>4</v>
      </c>
      <c r="BA20" s="83"/>
      <c r="BB20" s="86">
        <f>BA20/AZ20</f>
        <v>0</v>
      </c>
      <c r="BC20" s="134">
        <f>BB20*E20</f>
        <v>0</v>
      </c>
      <c r="BD20" s="183"/>
    </row>
    <row r="21" spans="1:140" ht="285.75" thickBot="1" x14ac:dyDescent="0.3">
      <c r="A21" s="326">
        <v>7</v>
      </c>
      <c r="B21" s="327"/>
      <c r="C21" s="338"/>
      <c r="D21" s="246" t="s">
        <v>130</v>
      </c>
      <c r="E21" s="262">
        <v>0.02</v>
      </c>
      <c r="F21" s="262" t="s">
        <v>57</v>
      </c>
      <c r="G21" s="262" t="s">
        <v>131</v>
      </c>
      <c r="H21" s="262" t="s">
        <v>132</v>
      </c>
      <c r="I21" s="248" t="s">
        <v>60</v>
      </c>
      <c r="J21" s="248" t="s">
        <v>77</v>
      </c>
      <c r="K21" s="248" t="s">
        <v>133</v>
      </c>
      <c r="L21" s="94">
        <v>0</v>
      </c>
      <c r="M21" s="94">
        <v>3</v>
      </c>
      <c r="N21" s="94">
        <v>3</v>
      </c>
      <c r="O21" s="94">
        <v>3</v>
      </c>
      <c r="P21" s="91">
        <v>9</v>
      </c>
      <c r="Q21" s="73" t="s">
        <v>63</v>
      </c>
      <c r="R21" s="73" t="s">
        <v>124</v>
      </c>
      <c r="S21" s="73" t="s">
        <v>116</v>
      </c>
      <c r="T21" s="73" t="s">
        <v>124</v>
      </c>
      <c r="U21" s="73" t="s">
        <v>67</v>
      </c>
      <c r="V21" s="73"/>
      <c r="W21" s="73"/>
      <c r="X21" s="73"/>
      <c r="Y21" s="74"/>
      <c r="Z21" s="75"/>
      <c r="AA21" s="91" t="str">
        <f>$G$21</f>
        <v>Campañas Internas Realizadas</v>
      </c>
      <c r="AB21" s="91">
        <f>L21</f>
        <v>0</v>
      </c>
      <c r="AC21" s="91">
        <v>0</v>
      </c>
      <c r="AD21" s="72"/>
      <c r="AE21" s="273" t="s">
        <v>134</v>
      </c>
      <c r="AF21" s="273" t="s">
        <v>135</v>
      </c>
      <c r="AG21" s="330" t="str">
        <f>$G$21</f>
        <v>Campañas Internas Realizadas</v>
      </c>
      <c r="AH21" s="330">
        <f>M21</f>
        <v>3</v>
      </c>
      <c r="AI21" s="73">
        <v>4</v>
      </c>
      <c r="AJ21" s="332">
        <v>1</v>
      </c>
      <c r="AK21" s="73" t="s">
        <v>136</v>
      </c>
      <c r="AL21" s="73" t="s">
        <v>137</v>
      </c>
      <c r="AM21" s="330" t="str">
        <f>$G$21</f>
        <v>Campañas Internas Realizadas</v>
      </c>
      <c r="AN21" s="330">
        <f>N21</f>
        <v>3</v>
      </c>
      <c r="AO21" s="73">
        <v>3</v>
      </c>
      <c r="AP21" s="332">
        <f>AO21/AN21</f>
        <v>1</v>
      </c>
      <c r="AQ21" s="73" t="s">
        <v>416</v>
      </c>
      <c r="AR21" s="334" t="s">
        <v>374</v>
      </c>
      <c r="AS21" s="132" t="str">
        <f>$G$21</f>
        <v>Campañas Internas Realizadas</v>
      </c>
      <c r="AT21" s="133">
        <f>O21</f>
        <v>3</v>
      </c>
      <c r="AU21" s="79"/>
      <c r="AV21" s="80">
        <f>AU21/AT21</f>
        <v>0</v>
      </c>
      <c r="AW21" s="182"/>
      <c r="AX21" s="79"/>
      <c r="AY21" s="82" t="str">
        <f>$G$21</f>
        <v>Campañas Internas Realizadas</v>
      </c>
      <c r="AZ21" s="82">
        <f>P21</f>
        <v>9</v>
      </c>
      <c r="BA21" s="83"/>
      <c r="BB21" s="86">
        <f>BA21/AZ21</f>
        <v>0</v>
      </c>
      <c r="BC21" s="134">
        <f>BB21*E21</f>
        <v>0</v>
      </c>
      <c r="BD21" s="183"/>
    </row>
    <row r="22" spans="1:140" ht="30.75" thickBot="1" x14ac:dyDescent="0.3">
      <c r="A22" s="326"/>
      <c r="B22" s="327"/>
      <c r="C22" s="338"/>
      <c r="D22" s="251" t="s">
        <v>97</v>
      </c>
      <c r="E22" s="263">
        <v>7.0000000000000007E-2</v>
      </c>
      <c r="F22" s="248"/>
      <c r="G22" s="249"/>
      <c r="H22" s="264"/>
      <c r="I22" s="248"/>
      <c r="J22" s="248"/>
      <c r="K22" s="264"/>
      <c r="L22" s="127"/>
      <c r="M22" s="127"/>
      <c r="N22" s="127"/>
      <c r="O22" s="72"/>
      <c r="P22" s="91"/>
      <c r="Q22" s="73"/>
      <c r="R22" s="73"/>
      <c r="S22" s="128"/>
      <c r="T22" s="128"/>
      <c r="U22" s="73" t="s">
        <v>67</v>
      </c>
      <c r="V22" s="73"/>
      <c r="W22" s="73"/>
      <c r="X22" s="73"/>
      <c r="Y22" s="74"/>
      <c r="Z22" s="75"/>
      <c r="AA22" s="91"/>
      <c r="AB22" s="72"/>
      <c r="AC22" s="127"/>
      <c r="AD22" s="339"/>
      <c r="AE22" s="273"/>
      <c r="AF22" s="273"/>
      <c r="AG22" s="330"/>
      <c r="AH22" s="331"/>
      <c r="AI22" s="73"/>
      <c r="AJ22" s="333"/>
      <c r="AK22" s="73"/>
      <c r="AL22" s="73"/>
      <c r="AM22" s="330"/>
      <c r="AN22" s="331"/>
      <c r="AO22" s="73"/>
      <c r="AP22" s="333"/>
      <c r="AQ22" s="73"/>
      <c r="AR22" s="334"/>
      <c r="AS22" s="140"/>
      <c r="AT22" s="133"/>
      <c r="AU22" s="141"/>
      <c r="AV22" s="80"/>
      <c r="AW22" s="187"/>
      <c r="AX22" s="141"/>
      <c r="AY22" s="84"/>
      <c r="AZ22" s="78"/>
      <c r="BA22" s="85"/>
      <c r="BB22" s="86"/>
      <c r="BC22" s="134"/>
      <c r="BD22" s="188"/>
    </row>
    <row r="23" spans="1:140" s="48" customFormat="1" ht="409.6" thickBot="1" x14ac:dyDescent="0.3">
      <c r="A23" s="340">
        <v>8</v>
      </c>
      <c r="B23" s="341"/>
      <c r="C23" s="342" t="s">
        <v>138</v>
      </c>
      <c r="D23" s="265" t="s">
        <v>370</v>
      </c>
      <c r="E23" s="266">
        <v>0.03</v>
      </c>
      <c r="F23" s="267" t="s">
        <v>74</v>
      </c>
      <c r="G23" s="268" t="s">
        <v>139</v>
      </c>
      <c r="H23" s="268" t="s">
        <v>140</v>
      </c>
      <c r="I23" s="267">
        <v>2029</v>
      </c>
      <c r="J23" s="267" t="s">
        <v>77</v>
      </c>
      <c r="K23" s="267" t="s">
        <v>141</v>
      </c>
      <c r="L23" s="269">
        <v>0</v>
      </c>
      <c r="M23" s="269">
        <v>0</v>
      </c>
      <c r="N23" s="269">
        <v>93</v>
      </c>
      <c r="O23" s="269">
        <v>94</v>
      </c>
      <c r="P23" s="269">
        <f>SUM(L23:O23)</f>
        <v>187</v>
      </c>
      <c r="Q23" s="267" t="s">
        <v>63</v>
      </c>
      <c r="R23" s="267" t="s">
        <v>142</v>
      </c>
      <c r="S23" s="267" t="s">
        <v>399</v>
      </c>
      <c r="T23" s="267" t="s">
        <v>143</v>
      </c>
      <c r="U23" s="267" t="s">
        <v>67</v>
      </c>
      <c r="V23" s="91"/>
      <c r="W23" s="91"/>
      <c r="X23" s="91"/>
      <c r="Y23" s="74"/>
      <c r="Z23" s="92"/>
      <c r="AA23" s="91" t="str">
        <f>$G$23</f>
        <v>Actuaciones de obras anteriores a la ley 1801/2016 archivadas en la vigencia 2018</v>
      </c>
      <c r="AB23" s="72">
        <f t="shared" ref="AB23:AB31" si="1">L23</f>
        <v>0</v>
      </c>
      <c r="AC23" s="343">
        <v>0</v>
      </c>
      <c r="AD23" s="72"/>
      <c r="AE23" s="91" t="s">
        <v>144</v>
      </c>
      <c r="AF23" s="127" t="s">
        <v>145</v>
      </c>
      <c r="AG23" s="91" t="str">
        <f>$G$23</f>
        <v>Actuaciones de obras anteriores a la ley 1801/2016 archivadas en la vigencia 2018</v>
      </c>
      <c r="AH23" s="72">
        <f t="shared" ref="AH23:AH31" si="2">M23</f>
        <v>0</v>
      </c>
      <c r="AI23" s="91" t="s">
        <v>146</v>
      </c>
      <c r="AJ23" s="332" t="s">
        <v>365</v>
      </c>
      <c r="AK23" s="91" t="s">
        <v>146</v>
      </c>
      <c r="AL23" s="91" t="s">
        <v>146</v>
      </c>
      <c r="AM23" s="91" t="str">
        <f>$G$23</f>
        <v>Actuaciones de obras anteriores a la ley 1801/2016 archivadas en la vigencia 2018</v>
      </c>
      <c r="AN23" s="344">
        <f t="shared" ref="AN23:AN31" si="3">N23</f>
        <v>93</v>
      </c>
      <c r="AO23" s="91">
        <v>121</v>
      </c>
      <c r="AP23" s="332">
        <v>1</v>
      </c>
      <c r="AQ23" s="91" t="s">
        <v>422</v>
      </c>
      <c r="AR23" s="334" t="s">
        <v>391</v>
      </c>
      <c r="AS23" s="142" t="str">
        <f>$G$23</f>
        <v>Actuaciones de obras anteriores a la ley 1801/2016 archivadas en la vigencia 2018</v>
      </c>
      <c r="AT23" s="143">
        <f t="shared" ref="AT23:AT42" si="4">O23</f>
        <v>94</v>
      </c>
      <c r="AU23" s="143"/>
      <c r="AV23" s="63">
        <f t="shared" ref="AV23:AV31" si="5">AU23/AT23</f>
        <v>0</v>
      </c>
      <c r="AW23" s="189"/>
      <c r="AX23" s="143"/>
      <c r="AY23" s="67" t="str">
        <f>$G$23</f>
        <v>Actuaciones de obras anteriores a la ley 1801/2016 archivadas en la vigencia 2018</v>
      </c>
      <c r="AZ23" s="144">
        <f t="shared" ref="AZ23:AZ31" si="6">P23</f>
        <v>187</v>
      </c>
      <c r="BA23" s="67"/>
      <c r="BB23" s="138">
        <f t="shared" ref="BB23:BB31" si="7">BA23/AZ23</f>
        <v>0</v>
      </c>
      <c r="BC23" s="139">
        <f t="shared" ref="BC23:BC31" si="8">BB23*E23</f>
        <v>0</v>
      </c>
      <c r="BD23" s="190"/>
      <c r="BE23" s="191"/>
      <c r="BF23" s="191"/>
      <c r="BG23" s="191"/>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row>
    <row r="24" spans="1:140" s="48" customFormat="1" ht="409.6" thickBot="1" x14ac:dyDescent="0.3">
      <c r="A24" s="340">
        <v>9</v>
      </c>
      <c r="B24" s="341"/>
      <c r="C24" s="342"/>
      <c r="D24" s="265" t="s">
        <v>371</v>
      </c>
      <c r="E24" s="266">
        <v>0.03</v>
      </c>
      <c r="F24" s="267" t="s">
        <v>57</v>
      </c>
      <c r="G24" s="268" t="s">
        <v>147</v>
      </c>
      <c r="H24" s="268" t="s">
        <v>148</v>
      </c>
      <c r="I24" s="267">
        <v>1332</v>
      </c>
      <c r="J24" s="267" t="s">
        <v>77</v>
      </c>
      <c r="K24" s="267" t="s">
        <v>141</v>
      </c>
      <c r="L24" s="269">
        <v>11</v>
      </c>
      <c r="M24" s="269">
        <v>15</v>
      </c>
      <c r="N24" s="269">
        <v>108</v>
      </c>
      <c r="O24" s="269">
        <v>109</v>
      </c>
      <c r="P24" s="270">
        <f>+L24+M24+N24+O24</f>
        <v>243</v>
      </c>
      <c r="Q24" s="267" t="s">
        <v>63</v>
      </c>
      <c r="R24" s="267" t="s">
        <v>142</v>
      </c>
      <c r="S24" s="267" t="s">
        <v>399</v>
      </c>
      <c r="T24" s="267" t="s">
        <v>143</v>
      </c>
      <c r="U24" s="267" t="s">
        <v>67</v>
      </c>
      <c r="V24" s="91"/>
      <c r="W24" s="91"/>
      <c r="X24" s="91"/>
      <c r="Y24" s="74"/>
      <c r="Z24" s="92"/>
      <c r="AA24" s="91" t="str">
        <f>$G$24</f>
        <v>Actuaciones de establecimiento de comercio anteriores a la ley 1801/2016 archivadas en la vigencia 2018</v>
      </c>
      <c r="AB24" s="345">
        <f t="shared" si="1"/>
        <v>11</v>
      </c>
      <c r="AC24" s="344">
        <v>11</v>
      </c>
      <c r="AD24" s="72">
        <v>1</v>
      </c>
      <c r="AE24" s="91" t="s">
        <v>149</v>
      </c>
      <c r="AF24" s="127" t="s">
        <v>145</v>
      </c>
      <c r="AG24" s="91" t="str">
        <f>$G$24</f>
        <v>Actuaciones de establecimiento de comercio anteriores a la ley 1801/2016 archivadas en la vigencia 2018</v>
      </c>
      <c r="AH24" s="346">
        <f t="shared" si="2"/>
        <v>15</v>
      </c>
      <c r="AI24" s="91">
        <v>15</v>
      </c>
      <c r="AJ24" s="332">
        <f t="shared" ref="AJ24:AJ29" si="9">AI24/AH24</f>
        <v>1</v>
      </c>
      <c r="AK24" s="330" t="s">
        <v>150</v>
      </c>
      <c r="AL24" s="73" t="s">
        <v>151</v>
      </c>
      <c r="AM24" s="91" t="str">
        <f>$G$24</f>
        <v>Actuaciones de establecimiento de comercio anteriores a la ley 1801/2016 archivadas en la vigencia 2018</v>
      </c>
      <c r="AN24" s="346">
        <f t="shared" si="3"/>
        <v>108</v>
      </c>
      <c r="AO24" s="91">
        <v>20</v>
      </c>
      <c r="AP24" s="332">
        <f t="shared" ref="AP24:AP28" si="10">AO24/AN24</f>
        <v>0.18518518518518517</v>
      </c>
      <c r="AQ24" s="330" t="s">
        <v>423</v>
      </c>
      <c r="AR24" s="334" t="s">
        <v>376</v>
      </c>
      <c r="AS24" s="145" t="str">
        <f>$G$24</f>
        <v>Actuaciones de establecimiento de comercio anteriores a la ley 1801/2016 archivadas en la vigencia 2018</v>
      </c>
      <c r="AT24" s="146">
        <f t="shared" si="4"/>
        <v>109</v>
      </c>
      <c r="AU24" s="146"/>
      <c r="AV24" s="80">
        <f t="shared" si="5"/>
        <v>0</v>
      </c>
      <c r="AW24" s="193"/>
      <c r="AX24" s="146"/>
      <c r="AY24" s="87" t="str">
        <f>$G$24</f>
        <v>Actuaciones de establecimiento de comercio anteriores a la ley 1801/2016 archivadas en la vigencia 2018</v>
      </c>
      <c r="AZ24" s="88">
        <f t="shared" si="6"/>
        <v>243</v>
      </c>
      <c r="BA24" s="87"/>
      <c r="BB24" s="86">
        <f t="shared" si="7"/>
        <v>0</v>
      </c>
      <c r="BC24" s="134">
        <f t="shared" si="8"/>
        <v>0</v>
      </c>
      <c r="BD24" s="194"/>
      <c r="BE24" s="192"/>
      <c r="BF24" s="192"/>
      <c r="BG24" s="195"/>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row>
    <row r="25" spans="1:140" s="49" customFormat="1" ht="409.6" thickBot="1" x14ac:dyDescent="0.3">
      <c r="A25" s="326">
        <v>10</v>
      </c>
      <c r="B25" s="327"/>
      <c r="C25" s="337"/>
      <c r="D25" s="127" t="s">
        <v>429</v>
      </c>
      <c r="E25" s="271">
        <v>0.01</v>
      </c>
      <c r="F25" s="73" t="s">
        <v>57</v>
      </c>
      <c r="G25" s="272" t="s">
        <v>152</v>
      </c>
      <c r="H25" s="273" t="s">
        <v>153</v>
      </c>
      <c r="I25" s="73" t="s">
        <v>60</v>
      </c>
      <c r="J25" s="73" t="s">
        <v>77</v>
      </c>
      <c r="K25" s="73" t="s">
        <v>154</v>
      </c>
      <c r="L25" s="94">
        <v>2</v>
      </c>
      <c r="M25" s="94">
        <v>6</v>
      </c>
      <c r="N25" s="94">
        <v>6</v>
      </c>
      <c r="O25" s="94">
        <v>6</v>
      </c>
      <c r="P25" s="94">
        <v>20</v>
      </c>
      <c r="Q25" s="73" t="s">
        <v>63</v>
      </c>
      <c r="R25" s="73" t="s">
        <v>155</v>
      </c>
      <c r="S25" s="73" t="s">
        <v>156</v>
      </c>
      <c r="T25" s="73" t="s">
        <v>155</v>
      </c>
      <c r="U25" s="73" t="s">
        <v>67</v>
      </c>
      <c r="V25" s="73"/>
      <c r="W25" s="73"/>
      <c r="X25" s="73"/>
      <c r="Y25" s="74"/>
      <c r="Z25" s="75"/>
      <c r="AA25" s="91" t="str">
        <f>$G$25</f>
        <v>Acciones de Control u Operativos en Materia de Urbanismo Relacionados con la Integridad del Espacio Público Realizados</v>
      </c>
      <c r="AB25" s="91">
        <f t="shared" si="1"/>
        <v>2</v>
      </c>
      <c r="AC25" s="91">
        <v>4</v>
      </c>
      <c r="AD25" s="72">
        <v>1</v>
      </c>
      <c r="AE25" s="273" t="s">
        <v>157</v>
      </c>
      <c r="AF25" s="273" t="s">
        <v>158</v>
      </c>
      <c r="AG25" s="330" t="str">
        <f>$G$25</f>
        <v>Acciones de Control u Operativos en Materia de Urbanismo Relacionados con la Integridad del Espacio Público Realizados</v>
      </c>
      <c r="AH25" s="330">
        <f t="shared" si="2"/>
        <v>6</v>
      </c>
      <c r="AI25" s="73">
        <v>6</v>
      </c>
      <c r="AJ25" s="332">
        <f t="shared" si="9"/>
        <v>1</v>
      </c>
      <c r="AK25" s="73" t="s">
        <v>159</v>
      </c>
      <c r="AL25" s="73" t="s">
        <v>160</v>
      </c>
      <c r="AM25" s="330" t="str">
        <f>$G$25</f>
        <v>Acciones de Control u Operativos en Materia de Urbanismo Relacionados con la Integridad del Espacio Público Realizados</v>
      </c>
      <c r="AN25" s="330">
        <f t="shared" si="3"/>
        <v>6</v>
      </c>
      <c r="AO25" s="73">
        <v>5</v>
      </c>
      <c r="AP25" s="332">
        <f t="shared" si="10"/>
        <v>0.83333333333333337</v>
      </c>
      <c r="AQ25" s="330" t="s">
        <v>377</v>
      </c>
      <c r="AR25" s="334" t="s">
        <v>378</v>
      </c>
      <c r="AS25" s="132" t="str">
        <f>$G$25</f>
        <v>Acciones de Control u Operativos en Materia de Urbanismo Relacionados con la Integridad del Espacio Público Realizados</v>
      </c>
      <c r="AT25" s="133">
        <f t="shared" si="4"/>
        <v>6</v>
      </c>
      <c r="AU25" s="79"/>
      <c r="AV25" s="80">
        <f t="shared" si="5"/>
        <v>0</v>
      </c>
      <c r="AW25" s="182"/>
      <c r="AX25" s="79"/>
      <c r="AY25" s="82" t="str">
        <f>$G$25</f>
        <v>Acciones de Control u Operativos en Materia de Urbanismo Relacionados con la Integridad del Espacio Público Realizados</v>
      </c>
      <c r="AZ25" s="82">
        <f t="shared" si="6"/>
        <v>20</v>
      </c>
      <c r="BA25" s="83"/>
      <c r="BB25" s="86">
        <f t="shared" si="7"/>
        <v>0</v>
      </c>
      <c r="BC25" s="134">
        <f t="shared" si="8"/>
        <v>0</v>
      </c>
      <c r="BD25" s="183"/>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c r="CM25" s="170"/>
      <c r="CN25" s="170"/>
      <c r="CO25" s="170"/>
      <c r="CP25" s="170"/>
      <c r="CQ25" s="170"/>
      <c r="CR25" s="170"/>
      <c r="CS25" s="170"/>
      <c r="CT25" s="170"/>
      <c r="CU25" s="170"/>
      <c r="CV25" s="170"/>
      <c r="CW25" s="170"/>
      <c r="CX25" s="170"/>
      <c r="CY25" s="170"/>
      <c r="CZ25" s="170"/>
      <c r="DA25" s="170"/>
      <c r="DB25" s="170"/>
      <c r="DC25" s="170"/>
      <c r="DD25" s="170"/>
      <c r="DE25" s="170"/>
      <c r="DF25" s="170"/>
      <c r="DG25" s="170"/>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row>
    <row r="26" spans="1:140" ht="405.75" thickBot="1" x14ac:dyDescent="0.3">
      <c r="A26" s="326">
        <v>11</v>
      </c>
      <c r="B26" s="327"/>
      <c r="C26" s="337"/>
      <c r="D26" s="127" t="s">
        <v>161</v>
      </c>
      <c r="E26" s="271">
        <v>0.02</v>
      </c>
      <c r="F26" s="73" t="s">
        <v>57</v>
      </c>
      <c r="G26" s="272" t="s">
        <v>162</v>
      </c>
      <c r="H26" s="273" t="s">
        <v>163</v>
      </c>
      <c r="I26" s="255" t="s">
        <v>60</v>
      </c>
      <c r="J26" s="255" t="s">
        <v>77</v>
      </c>
      <c r="K26" s="273" t="s">
        <v>164</v>
      </c>
      <c r="L26" s="94">
        <v>6</v>
      </c>
      <c r="M26" s="94">
        <v>12</v>
      </c>
      <c r="N26" s="94">
        <v>12</v>
      </c>
      <c r="O26" s="94">
        <v>12</v>
      </c>
      <c r="P26" s="94">
        <v>42</v>
      </c>
      <c r="Q26" s="73" t="s">
        <v>63</v>
      </c>
      <c r="R26" s="73" t="s">
        <v>165</v>
      </c>
      <c r="S26" s="73" t="s">
        <v>156</v>
      </c>
      <c r="T26" s="73" t="s">
        <v>155</v>
      </c>
      <c r="U26" s="73" t="s">
        <v>67</v>
      </c>
      <c r="V26" s="73"/>
      <c r="W26" s="73"/>
      <c r="X26" s="73"/>
      <c r="Y26" s="74"/>
      <c r="Z26" s="75"/>
      <c r="AA26" s="91" t="str">
        <f>$G$26</f>
        <v>Acciones de Control u Operativos en materia de actividad económica Realizados</v>
      </c>
      <c r="AB26" s="91">
        <f t="shared" si="1"/>
        <v>6</v>
      </c>
      <c r="AC26" s="91">
        <v>11</v>
      </c>
      <c r="AD26" s="72">
        <v>1</v>
      </c>
      <c r="AE26" s="273" t="s">
        <v>166</v>
      </c>
      <c r="AF26" s="273" t="s">
        <v>167</v>
      </c>
      <c r="AG26" s="330" t="str">
        <f>$G$26</f>
        <v>Acciones de Control u Operativos en materia de actividad económica Realizados</v>
      </c>
      <c r="AH26" s="330">
        <f t="shared" si="2"/>
        <v>12</v>
      </c>
      <c r="AI26" s="73">
        <v>90</v>
      </c>
      <c r="AJ26" s="332">
        <v>1</v>
      </c>
      <c r="AK26" s="73" t="s">
        <v>168</v>
      </c>
      <c r="AL26" s="73" t="s">
        <v>169</v>
      </c>
      <c r="AM26" s="330" t="str">
        <f>$G$26</f>
        <v>Acciones de Control u Operativos en materia de actividad económica Realizados</v>
      </c>
      <c r="AN26" s="330">
        <f t="shared" si="3"/>
        <v>12</v>
      </c>
      <c r="AO26" s="73">
        <v>35</v>
      </c>
      <c r="AP26" s="332">
        <v>1</v>
      </c>
      <c r="AQ26" s="73" t="s">
        <v>379</v>
      </c>
      <c r="AR26" s="334" t="s">
        <v>380</v>
      </c>
      <c r="AS26" s="132" t="str">
        <f>$G$26</f>
        <v>Acciones de Control u Operativos en materia de actividad económica Realizados</v>
      </c>
      <c r="AT26" s="133">
        <f t="shared" si="4"/>
        <v>12</v>
      </c>
      <c r="AU26" s="79"/>
      <c r="AV26" s="80">
        <f t="shared" si="5"/>
        <v>0</v>
      </c>
      <c r="AW26" s="182"/>
      <c r="AX26" s="79"/>
      <c r="AY26" s="82" t="str">
        <f>$G$26</f>
        <v>Acciones de Control u Operativos en materia de actividad económica Realizados</v>
      </c>
      <c r="AZ26" s="82">
        <f t="shared" si="6"/>
        <v>42</v>
      </c>
      <c r="BA26" s="83"/>
      <c r="BB26" s="86">
        <f t="shared" si="7"/>
        <v>0</v>
      </c>
      <c r="BC26" s="134">
        <f t="shared" si="8"/>
        <v>0</v>
      </c>
      <c r="BD26" s="183"/>
    </row>
    <row r="27" spans="1:140" ht="409.6" thickBot="1" x14ac:dyDescent="0.3">
      <c r="A27" s="326">
        <v>12</v>
      </c>
      <c r="B27" s="327"/>
      <c r="C27" s="337"/>
      <c r="D27" s="127" t="s">
        <v>170</v>
      </c>
      <c r="E27" s="271">
        <v>0.02</v>
      </c>
      <c r="F27" s="73" t="s">
        <v>57</v>
      </c>
      <c r="G27" s="272" t="s">
        <v>171</v>
      </c>
      <c r="H27" s="273" t="s">
        <v>172</v>
      </c>
      <c r="I27" s="255" t="s">
        <v>60</v>
      </c>
      <c r="J27" s="255" t="s">
        <v>77</v>
      </c>
      <c r="K27" s="273" t="s">
        <v>173</v>
      </c>
      <c r="L27" s="94">
        <v>6</v>
      </c>
      <c r="M27" s="94">
        <v>6</v>
      </c>
      <c r="N27" s="94">
        <v>6</v>
      </c>
      <c r="O27" s="94">
        <v>6</v>
      </c>
      <c r="P27" s="94">
        <v>24</v>
      </c>
      <c r="Q27" s="73" t="s">
        <v>63</v>
      </c>
      <c r="R27" s="73" t="s">
        <v>174</v>
      </c>
      <c r="S27" s="73" t="s">
        <v>175</v>
      </c>
      <c r="T27" s="73" t="s">
        <v>174</v>
      </c>
      <c r="U27" s="73" t="s">
        <v>67</v>
      </c>
      <c r="V27" s="73"/>
      <c r="W27" s="73"/>
      <c r="X27" s="73"/>
      <c r="Y27" s="74"/>
      <c r="Z27" s="75"/>
      <c r="AA27" s="91" t="str">
        <f>$G$27</f>
        <v>Acciones de control u operativos en materia de urbanismo relacionados con la integridad urbanística Realizados</v>
      </c>
      <c r="AB27" s="91">
        <f t="shared" si="1"/>
        <v>6</v>
      </c>
      <c r="AC27" s="94">
        <v>6</v>
      </c>
      <c r="AD27" s="72">
        <f t="shared" si="0"/>
        <v>1</v>
      </c>
      <c r="AE27" s="273" t="s">
        <v>176</v>
      </c>
      <c r="AF27" s="273" t="s">
        <v>177</v>
      </c>
      <c r="AG27" s="330" t="str">
        <f>$G$27</f>
        <v>Acciones de control u operativos en materia de urbanismo relacionados con la integridad urbanística Realizados</v>
      </c>
      <c r="AH27" s="330">
        <f t="shared" si="2"/>
        <v>6</v>
      </c>
      <c r="AI27" s="73">
        <v>6</v>
      </c>
      <c r="AJ27" s="332">
        <f t="shared" si="9"/>
        <v>1</v>
      </c>
      <c r="AK27" s="73" t="s">
        <v>176</v>
      </c>
      <c r="AL27" s="73" t="s">
        <v>178</v>
      </c>
      <c r="AM27" s="330" t="str">
        <f>$G$27</f>
        <v>Acciones de control u operativos en materia de urbanismo relacionados con la integridad urbanística Realizados</v>
      </c>
      <c r="AN27" s="330">
        <f t="shared" si="3"/>
        <v>6</v>
      </c>
      <c r="AO27" s="73">
        <v>2</v>
      </c>
      <c r="AP27" s="332">
        <f t="shared" si="10"/>
        <v>0.33333333333333331</v>
      </c>
      <c r="AQ27" s="73" t="s">
        <v>386</v>
      </c>
      <c r="AR27" s="334" t="s">
        <v>178</v>
      </c>
      <c r="AS27" s="135" t="str">
        <f>$G$27</f>
        <v>Acciones de control u operativos en materia de urbanismo relacionados con la integridad urbanística Realizados</v>
      </c>
      <c r="AT27" s="136">
        <f t="shared" si="4"/>
        <v>6</v>
      </c>
      <c r="AU27" s="147"/>
      <c r="AV27" s="63">
        <f t="shared" si="5"/>
        <v>0</v>
      </c>
      <c r="AW27" s="196"/>
      <c r="AX27" s="147"/>
      <c r="AY27" s="137" t="str">
        <f>$G$27</f>
        <v>Acciones de control u operativos en materia de urbanismo relacionados con la integridad urbanística Realizados</v>
      </c>
      <c r="AZ27" s="137">
        <f t="shared" si="6"/>
        <v>24</v>
      </c>
      <c r="BA27" s="64"/>
      <c r="BB27" s="138">
        <f t="shared" si="7"/>
        <v>0</v>
      </c>
      <c r="BC27" s="139">
        <f t="shared" si="8"/>
        <v>0</v>
      </c>
      <c r="BD27" s="197"/>
      <c r="BE27" s="186"/>
      <c r="BF27" s="186"/>
      <c r="BG27" s="186"/>
    </row>
    <row r="28" spans="1:140" ht="409.6" thickBot="1" x14ac:dyDescent="0.3">
      <c r="A28" s="326">
        <v>13</v>
      </c>
      <c r="B28" s="327"/>
      <c r="C28" s="337"/>
      <c r="D28" s="127" t="s">
        <v>179</v>
      </c>
      <c r="E28" s="271">
        <v>0.01</v>
      </c>
      <c r="F28" s="73" t="s">
        <v>57</v>
      </c>
      <c r="G28" s="272" t="s">
        <v>180</v>
      </c>
      <c r="H28" s="273" t="s">
        <v>181</v>
      </c>
      <c r="I28" s="255" t="s">
        <v>60</v>
      </c>
      <c r="J28" s="255" t="s">
        <v>77</v>
      </c>
      <c r="K28" s="255" t="s">
        <v>182</v>
      </c>
      <c r="L28" s="94">
        <v>2</v>
      </c>
      <c r="M28" s="94">
        <v>3</v>
      </c>
      <c r="N28" s="94">
        <v>4</v>
      </c>
      <c r="O28" s="94">
        <v>3</v>
      </c>
      <c r="P28" s="94">
        <v>12</v>
      </c>
      <c r="Q28" s="73" t="s">
        <v>63</v>
      </c>
      <c r="R28" s="73" t="s">
        <v>183</v>
      </c>
      <c r="S28" s="73" t="s">
        <v>184</v>
      </c>
      <c r="T28" s="73" t="s">
        <v>183</v>
      </c>
      <c r="U28" s="73" t="s">
        <v>67</v>
      </c>
      <c r="V28" s="73"/>
      <c r="W28" s="73"/>
      <c r="X28" s="73"/>
      <c r="Y28" s="74"/>
      <c r="Z28" s="75"/>
      <c r="AA28" s="91" t="str">
        <f>$G$28</f>
        <v>Acciones de control u operativos en materia de ambiente, minería y relaciones con los animales Realizados</v>
      </c>
      <c r="AB28" s="91">
        <f t="shared" si="1"/>
        <v>2</v>
      </c>
      <c r="AC28" s="91">
        <v>2</v>
      </c>
      <c r="AD28" s="72">
        <f t="shared" si="0"/>
        <v>1</v>
      </c>
      <c r="AE28" s="273" t="s">
        <v>185</v>
      </c>
      <c r="AF28" s="273" t="s">
        <v>186</v>
      </c>
      <c r="AG28" s="330" t="str">
        <f>$G$28</f>
        <v>Acciones de control u operativos en materia de ambiente, minería y relaciones con los animales Realizados</v>
      </c>
      <c r="AH28" s="330">
        <f t="shared" si="2"/>
        <v>3</v>
      </c>
      <c r="AI28" s="73">
        <v>4</v>
      </c>
      <c r="AJ28" s="332">
        <v>1</v>
      </c>
      <c r="AK28" s="73" t="s">
        <v>187</v>
      </c>
      <c r="AL28" s="73" t="s">
        <v>188</v>
      </c>
      <c r="AM28" s="330" t="str">
        <f>$G$28</f>
        <v>Acciones de control u operativos en materia de ambiente, minería y relaciones con los animales Realizados</v>
      </c>
      <c r="AN28" s="330">
        <f t="shared" si="3"/>
        <v>4</v>
      </c>
      <c r="AO28" s="73">
        <v>4</v>
      </c>
      <c r="AP28" s="332">
        <f t="shared" si="10"/>
        <v>1</v>
      </c>
      <c r="AQ28" s="73" t="s">
        <v>392</v>
      </c>
      <c r="AR28" s="334" t="s">
        <v>393</v>
      </c>
      <c r="AS28" s="135" t="str">
        <f>$G$28</f>
        <v>Acciones de control u operativos en materia de ambiente, minería y relaciones con los animales Realizados</v>
      </c>
      <c r="AT28" s="136">
        <f t="shared" si="4"/>
        <v>3</v>
      </c>
      <c r="AU28" s="147"/>
      <c r="AV28" s="63">
        <f t="shared" si="5"/>
        <v>0</v>
      </c>
      <c r="AW28" s="196"/>
      <c r="AX28" s="147"/>
      <c r="AY28" s="137" t="str">
        <f>$G$28</f>
        <v>Acciones de control u operativos en materia de ambiente, minería y relaciones con los animales Realizados</v>
      </c>
      <c r="AZ28" s="137">
        <f t="shared" si="6"/>
        <v>12</v>
      </c>
      <c r="BA28" s="64"/>
      <c r="BB28" s="138">
        <f t="shared" si="7"/>
        <v>0</v>
      </c>
      <c r="BC28" s="139">
        <f t="shared" si="8"/>
        <v>0</v>
      </c>
      <c r="BD28" s="197"/>
      <c r="BE28" s="186"/>
      <c r="BF28" s="186"/>
      <c r="BG28" s="186"/>
    </row>
    <row r="29" spans="1:140" ht="409.5" x14ac:dyDescent="0.25">
      <c r="A29" s="326">
        <v>14</v>
      </c>
      <c r="B29" s="327"/>
      <c r="C29" s="337"/>
      <c r="D29" s="274" t="s">
        <v>189</v>
      </c>
      <c r="E29" s="254">
        <v>0.01</v>
      </c>
      <c r="F29" s="255" t="s">
        <v>57</v>
      </c>
      <c r="G29" s="260" t="s">
        <v>190</v>
      </c>
      <c r="H29" s="260" t="s">
        <v>191</v>
      </c>
      <c r="I29" s="255" t="s">
        <v>60</v>
      </c>
      <c r="J29" s="255" t="s">
        <v>77</v>
      </c>
      <c r="K29" s="255" t="s">
        <v>192</v>
      </c>
      <c r="L29" s="94">
        <v>0</v>
      </c>
      <c r="M29" s="94">
        <v>2</v>
      </c>
      <c r="N29" s="94">
        <v>2</v>
      </c>
      <c r="O29" s="94">
        <v>6</v>
      </c>
      <c r="P29" s="94">
        <v>10</v>
      </c>
      <c r="Q29" s="73" t="s">
        <v>63</v>
      </c>
      <c r="R29" s="73" t="s">
        <v>165</v>
      </c>
      <c r="S29" s="73" t="s">
        <v>156</v>
      </c>
      <c r="T29" s="73" t="s">
        <v>165</v>
      </c>
      <c r="U29" s="73" t="s">
        <v>67</v>
      </c>
      <c r="V29" s="73"/>
      <c r="W29" s="73"/>
      <c r="X29" s="73"/>
      <c r="Y29" s="74"/>
      <c r="Z29" s="75"/>
      <c r="AA29" s="91" t="str">
        <f>$G$29</f>
        <v>Acciones de control u operativos en materia de convivencia relacionados con artículos pirotécnicos y sustancias peligrosas Realizados</v>
      </c>
      <c r="AB29" s="91">
        <f t="shared" si="1"/>
        <v>0</v>
      </c>
      <c r="AC29" s="91">
        <v>0</v>
      </c>
      <c r="AD29" s="72"/>
      <c r="AE29" s="273" t="s">
        <v>193</v>
      </c>
      <c r="AF29" s="273" t="s">
        <v>135</v>
      </c>
      <c r="AG29" s="330" t="str">
        <f>$G$29</f>
        <v>Acciones de control u operativos en materia de convivencia relacionados con artículos pirotécnicos y sustancias peligrosas Realizados</v>
      </c>
      <c r="AH29" s="330">
        <f t="shared" si="2"/>
        <v>2</v>
      </c>
      <c r="AI29" s="73">
        <v>2</v>
      </c>
      <c r="AJ29" s="332">
        <f t="shared" si="9"/>
        <v>1</v>
      </c>
      <c r="AK29" s="73" t="s">
        <v>194</v>
      </c>
      <c r="AL29" s="73" t="s">
        <v>195</v>
      </c>
      <c r="AM29" s="330" t="str">
        <f>$G$29</f>
        <v>Acciones de control u operativos en materia de convivencia relacionados con artículos pirotécnicos y sustancias peligrosas Realizados</v>
      </c>
      <c r="AN29" s="330">
        <f t="shared" si="3"/>
        <v>2</v>
      </c>
      <c r="AO29" s="73">
        <v>6</v>
      </c>
      <c r="AP29" s="332">
        <v>1</v>
      </c>
      <c r="AQ29" s="73" t="s">
        <v>435</v>
      </c>
      <c r="AR29" s="334" t="s">
        <v>381</v>
      </c>
      <c r="AS29" s="148" t="str">
        <f>$G$29</f>
        <v>Acciones de control u operativos en materia de convivencia relacionados con artículos pirotécnicos y sustancias peligrosas Realizados</v>
      </c>
      <c r="AT29" s="149">
        <f t="shared" si="4"/>
        <v>6</v>
      </c>
      <c r="AU29" s="150"/>
      <c r="AV29" s="151">
        <f t="shared" si="5"/>
        <v>0</v>
      </c>
      <c r="AW29" s="198"/>
      <c r="AX29" s="150"/>
      <c r="AY29" s="96" t="str">
        <f>$G$29</f>
        <v>Acciones de control u operativos en materia de convivencia relacionados con artículos pirotécnicos y sustancias peligrosas Realizados</v>
      </c>
      <c r="AZ29" s="96">
        <f t="shared" si="6"/>
        <v>10</v>
      </c>
      <c r="BA29" s="97"/>
      <c r="BB29" s="101">
        <f t="shared" si="7"/>
        <v>0</v>
      </c>
      <c r="BC29" s="152">
        <f t="shared" si="8"/>
        <v>0</v>
      </c>
      <c r="BD29" s="199"/>
    </row>
    <row r="30" spans="1:140" ht="255" x14ac:dyDescent="0.25">
      <c r="A30" s="326">
        <v>15</v>
      </c>
      <c r="B30" s="327"/>
      <c r="C30" s="337"/>
      <c r="D30" s="275" t="s">
        <v>196</v>
      </c>
      <c r="E30" s="276">
        <v>2.5000000000000001E-2</v>
      </c>
      <c r="F30" s="277" t="s">
        <v>57</v>
      </c>
      <c r="G30" s="278" t="s">
        <v>197</v>
      </c>
      <c r="H30" s="279" t="s">
        <v>198</v>
      </c>
      <c r="I30" s="277" t="s">
        <v>199</v>
      </c>
      <c r="J30" s="277" t="s">
        <v>77</v>
      </c>
      <c r="K30" s="277" t="s">
        <v>200</v>
      </c>
      <c r="L30" s="280">
        <v>0</v>
      </c>
      <c r="M30" s="280">
        <v>0</v>
      </c>
      <c r="N30" s="281">
        <v>0</v>
      </c>
      <c r="O30" s="280">
        <v>0.85</v>
      </c>
      <c r="P30" s="280">
        <v>0.85</v>
      </c>
      <c r="Q30" s="277" t="s">
        <v>63</v>
      </c>
      <c r="R30" s="277" t="s">
        <v>201</v>
      </c>
      <c r="S30" s="277" t="s">
        <v>399</v>
      </c>
      <c r="T30" s="277" t="s">
        <v>202</v>
      </c>
      <c r="U30" s="277" t="s">
        <v>67</v>
      </c>
      <c r="V30" s="73"/>
      <c r="W30" s="73"/>
      <c r="X30" s="73"/>
      <c r="Y30" s="74"/>
      <c r="Z30" s="75"/>
      <c r="AA30" s="91" t="str">
        <f>$G$30</f>
        <v>Porcentaje de auto que avocan conocimiento</v>
      </c>
      <c r="AB30" s="72">
        <f t="shared" si="1"/>
        <v>0</v>
      </c>
      <c r="AC30" s="72">
        <v>1</v>
      </c>
      <c r="AD30" s="72">
        <v>1</v>
      </c>
      <c r="AE30" s="273" t="s">
        <v>203</v>
      </c>
      <c r="AF30" s="273" t="s">
        <v>204</v>
      </c>
      <c r="AG30" s="330" t="str">
        <f>$G$30</f>
        <v>Porcentaje de auto que avocan conocimiento</v>
      </c>
      <c r="AH30" s="331">
        <f t="shared" si="2"/>
        <v>0</v>
      </c>
      <c r="AI30" s="73" t="s">
        <v>146</v>
      </c>
      <c r="AJ30" s="332" t="s">
        <v>365</v>
      </c>
      <c r="AK30" s="73" t="s">
        <v>146</v>
      </c>
      <c r="AL30" s="73" t="s">
        <v>146</v>
      </c>
      <c r="AM30" s="330" t="str">
        <f>$G$30</f>
        <v>Porcentaje de auto que avocan conocimiento</v>
      </c>
      <c r="AN30" s="331">
        <f t="shared" si="3"/>
        <v>0</v>
      </c>
      <c r="AO30" s="73"/>
      <c r="AP30" s="333" t="s">
        <v>421</v>
      </c>
      <c r="AQ30" s="333" t="s">
        <v>421</v>
      </c>
      <c r="AR30" s="334"/>
      <c r="AS30" s="153" t="str">
        <f>$G$30</f>
        <v>Porcentaje de auto que avocan conocimiento</v>
      </c>
      <c r="AT30" s="154">
        <f t="shared" si="4"/>
        <v>0.85</v>
      </c>
      <c r="AU30" s="106"/>
      <c r="AV30" s="102">
        <f t="shared" si="5"/>
        <v>0</v>
      </c>
      <c r="AW30" s="200"/>
      <c r="AX30" s="106"/>
      <c r="AY30" s="93" t="str">
        <f>$G$30</f>
        <v>Porcentaje de auto que avocan conocimiento</v>
      </c>
      <c r="AZ30" s="98">
        <f t="shared" si="6"/>
        <v>0.85</v>
      </c>
      <c r="BA30" s="90"/>
      <c r="BB30" s="99">
        <f t="shared" si="7"/>
        <v>0</v>
      </c>
      <c r="BC30" s="99">
        <f t="shared" si="8"/>
        <v>0</v>
      </c>
      <c r="BD30" s="126"/>
    </row>
    <row r="31" spans="1:140" ht="120.75" thickBot="1" x14ac:dyDescent="0.3">
      <c r="A31" s="326"/>
      <c r="B31" s="327"/>
      <c r="C31" s="337"/>
      <c r="D31" s="265" t="s">
        <v>205</v>
      </c>
      <c r="E31" s="276">
        <v>2.5000000000000001E-2</v>
      </c>
      <c r="F31" s="277" t="s">
        <v>57</v>
      </c>
      <c r="G31" s="278" t="s">
        <v>400</v>
      </c>
      <c r="H31" s="282" t="s">
        <v>206</v>
      </c>
      <c r="I31" s="277" t="s">
        <v>199</v>
      </c>
      <c r="J31" s="277" t="s">
        <v>77</v>
      </c>
      <c r="K31" s="277" t="s">
        <v>401</v>
      </c>
      <c r="L31" s="280">
        <v>0</v>
      </c>
      <c r="M31" s="280">
        <v>0</v>
      </c>
      <c r="N31" s="281">
        <v>0</v>
      </c>
      <c r="O31" s="280">
        <v>0.5</v>
      </c>
      <c r="P31" s="280">
        <v>0.5</v>
      </c>
      <c r="Q31" s="277" t="s">
        <v>63</v>
      </c>
      <c r="R31" s="277"/>
      <c r="S31" s="277" t="s">
        <v>402</v>
      </c>
      <c r="T31" s="277"/>
      <c r="U31" s="277" t="s">
        <v>207</v>
      </c>
      <c r="V31" s="73"/>
      <c r="W31" s="73"/>
      <c r="X31" s="73"/>
      <c r="Y31" s="74"/>
      <c r="Z31" s="75"/>
      <c r="AA31" s="91"/>
      <c r="AB31" s="72">
        <f t="shared" si="1"/>
        <v>0</v>
      </c>
      <c r="AC31" s="72"/>
      <c r="AD31" s="72"/>
      <c r="AE31" s="273"/>
      <c r="AF31" s="273"/>
      <c r="AG31" s="330"/>
      <c r="AH31" s="331">
        <f t="shared" si="2"/>
        <v>0</v>
      </c>
      <c r="AI31" s="73" t="s">
        <v>146</v>
      </c>
      <c r="AJ31" s="332" t="s">
        <v>365</v>
      </c>
      <c r="AK31" s="73" t="s">
        <v>146</v>
      </c>
      <c r="AL31" s="73" t="s">
        <v>146</v>
      </c>
      <c r="AM31" s="330"/>
      <c r="AN31" s="331">
        <f t="shared" si="3"/>
        <v>0</v>
      </c>
      <c r="AO31" s="73"/>
      <c r="AP31" s="333" t="s">
        <v>421</v>
      </c>
      <c r="AQ31" s="333" t="s">
        <v>421</v>
      </c>
      <c r="AR31" s="334"/>
      <c r="AS31" s="153"/>
      <c r="AT31" s="154">
        <f t="shared" si="4"/>
        <v>0.5</v>
      </c>
      <c r="AU31" s="106"/>
      <c r="AV31" s="102">
        <f t="shared" si="5"/>
        <v>0</v>
      </c>
      <c r="AW31" s="200"/>
      <c r="AX31" s="106"/>
      <c r="AY31" s="93"/>
      <c r="AZ31" s="98">
        <f t="shared" si="6"/>
        <v>0.5</v>
      </c>
      <c r="BA31" s="90"/>
      <c r="BB31" s="99">
        <f t="shared" si="7"/>
        <v>0</v>
      </c>
      <c r="BC31" s="99">
        <f t="shared" si="8"/>
        <v>0</v>
      </c>
      <c r="BD31" s="126"/>
    </row>
    <row r="32" spans="1:140" ht="30" x14ac:dyDescent="0.25">
      <c r="A32" s="326"/>
      <c r="B32" s="327"/>
      <c r="C32" s="347"/>
      <c r="D32" s="258" t="s">
        <v>97</v>
      </c>
      <c r="E32" s="259">
        <v>0.18</v>
      </c>
      <c r="F32" s="255"/>
      <c r="G32" s="260"/>
      <c r="H32" s="256"/>
      <c r="I32" s="255"/>
      <c r="J32" s="255"/>
      <c r="K32" s="255"/>
      <c r="L32" s="127"/>
      <c r="M32" s="127"/>
      <c r="N32" s="127"/>
      <c r="O32" s="72"/>
      <c r="P32" s="91"/>
      <c r="Q32" s="73"/>
      <c r="R32" s="73"/>
      <c r="S32" s="128"/>
      <c r="T32" s="128"/>
      <c r="U32" s="73" t="s">
        <v>67</v>
      </c>
      <c r="V32" s="73"/>
      <c r="W32" s="73"/>
      <c r="X32" s="73"/>
      <c r="Y32" s="74"/>
      <c r="Z32" s="75"/>
      <c r="AA32" s="91"/>
      <c r="AB32" s="72"/>
      <c r="AC32" s="127"/>
      <c r="AD32" s="127"/>
      <c r="AE32" s="273"/>
      <c r="AF32" s="273"/>
      <c r="AG32" s="330"/>
      <c r="AH32" s="331"/>
      <c r="AI32" s="73"/>
      <c r="AJ32" s="333"/>
      <c r="AK32" s="73"/>
      <c r="AL32" s="73"/>
      <c r="AM32" s="330"/>
      <c r="AN32" s="331"/>
      <c r="AO32" s="73"/>
      <c r="AP32" s="333"/>
      <c r="AQ32" s="73"/>
      <c r="AR32" s="334"/>
      <c r="AS32" s="148"/>
      <c r="AT32" s="149">
        <f t="shared" si="4"/>
        <v>0</v>
      </c>
      <c r="AU32" s="150"/>
      <c r="AV32" s="151"/>
      <c r="AW32" s="198"/>
      <c r="AX32" s="150"/>
      <c r="AY32" s="96"/>
      <c r="AZ32" s="100"/>
      <c r="BA32" s="97"/>
      <c r="BB32" s="101"/>
      <c r="BC32" s="152"/>
      <c r="BD32" s="199"/>
    </row>
    <row r="33" spans="1:111" ht="409.5" x14ac:dyDescent="0.25">
      <c r="A33" s="326">
        <v>17</v>
      </c>
      <c r="B33" s="327"/>
      <c r="C33" s="328" t="s">
        <v>208</v>
      </c>
      <c r="D33" s="283" t="s">
        <v>430</v>
      </c>
      <c r="E33" s="263">
        <v>0.01</v>
      </c>
      <c r="F33" s="248" t="s">
        <v>74</v>
      </c>
      <c r="G33" s="249" t="s">
        <v>209</v>
      </c>
      <c r="H33" s="249" t="s">
        <v>210</v>
      </c>
      <c r="I33" s="248" t="s">
        <v>60</v>
      </c>
      <c r="J33" s="248" t="s">
        <v>89</v>
      </c>
      <c r="K33" s="248" t="s">
        <v>211</v>
      </c>
      <c r="L33" s="72">
        <v>0.05</v>
      </c>
      <c r="M33" s="72">
        <v>0.5</v>
      </c>
      <c r="N33" s="72">
        <v>0.75</v>
      </c>
      <c r="O33" s="72">
        <v>0.95</v>
      </c>
      <c r="P33" s="72">
        <v>0.95</v>
      </c>
      <c r="Q33" s="73" t="s">
        <v>212</v>
      </c>
      <c r="R33" s="73" t="s">
        <v>213</v>
      </c>
      <c r="S33" s="73" t="s">
        <v>214</v>
      </c>
      <c r="T33" s="73" t="s">
        <v>215</v>
      </c>
      <c r="U33" s="73" t="s">
        <v>67</v>
      </c>
      <c r="V33" s="73"/>
      <c r="W33" s="73"/>
      <c r="X33" s="73"/>
      <c r="Y33" s="74"/>
      <c r="Z33" s="75"/>
      <c r="AA33" s="91" t="str">
        <f>$G$33</f>
        <v>Porcentaje de Compromisos del Presupuesto de Inversión Directa Disponible a la Vigencia para el FDL</v>
      </c>
      <c r="AB33" s="72">
        <f t="shared" ref="AB33:AB42" si="11">L33</f>
        <v>0.05</v>
      </c>
      <c r="AC33" s="343">
        <v>0.1643</v>
      </c>
      <c r="AD33" s="72">
        <v>1</v>
      </c>
      <c r="AE33" s="273" t="s">
        <v>403</v>
      </c>
      <c r="AF33" s="273" t="s">
        <v>216</v>
      </c>
      <c r="AG33" s="330" t="str">
        <f>$G$33</f>
        <v>Porcentaje de Compromisos del Presupuesto de Inversión Directa Disponible a la Vigencia para el FDL</v>
      </c>
      <c r="AH33" s="331">
        <f t="shared" ref="AH33:AI42" si="12">M33</f>
        <v>0.5</v>
      </c>
      <c r="AI33" s="348">
        <v>0.2351</v>
      </c>
      <c r="AJ33" s="332">
        <f>AI33/AH33</f>
        <v>0.47020000000000001</v>
      </c>
      <c r="AK33" s="73" t="s">
        <v>217</v>
      </c>
      <c r="AL33" s="73" t="s">
        <v>218</v>
      </c>
      <c r="AM33" s="330" t="str">
        <f>$G$33</f>
        <v>Porcentaje de Compromisos del Presupuesto de Inversión Directa Disponible a la Vigencia para el FDL</v>
      </c>
      <c r="AN33" s="331">
        <f t="shared" ref="AN33:AN42" si="13">N33</f>
        <v>0.75</v>
      </c>
      <c r="AO33" s="335">
        <f>20067231199/25872558000</f>
        <v>0.77561836749964963</v>
      </c>
      <c r="AP33" s="332">
        <v>1</v>
      </c>
      <c r="AQ33" s="73" t="s">
        <v>404</v>
      </c>
      <c r="AR33" s="334" t="s">
        <v>382</v>
      </c>
      <c r="AS33" s="153" t="str">
        <f>$G$33</f>
        <v>Porcentaje de Compromisos del Presupuesto de Inversión Directa Disponible a la Vigencia para el FDL</v>
      </c>
      <c r="AT33" s="154">
        <f t="shared" si="4"/>
        <v>0.95</v>
      </c>
      <c r="AU33" s="106"/>
      <c r="AV33" s="102">
        <f t="shared" ref="AV33:AV42" si="14">AU33/AT33</f>
        <v>0</v>
      </c>
      <c r="AW33" s="200"/>
      <c r="AX33" s="106"/>
      <c r="AY33" s="93" t="str">
        <f>$G$33</f>
        <v>Porcentaje de Compromisos del Presupuesto de Inversión Directa Disponible a la Vigencia para el FDL</v>
      </c>
      <c r="AZ33" s="98">
        <f t="shared" ref="AZ33:AZ42" si="15">P33</f>
        <v>0.95</v>
      </c>
      <c r="BA33" s="90"/>
      <c r="BB33" s="99">
        <f t="shared" ref="BB33:BB42" si="16">BA33/AZ33</f>
        <v>0</v>
      </c>
      <c r="BC33" s="99">
        <f t="shared" ref="BC33:BC42" si="17">BB33*E33</f>
        <v>0</v>
      </c>
      <c r="BD33" s="126"/>
    </row>
    <row r="34" spans="1:111" ht="345" x14ac:dyDescent="0.25">
      <c r="A34" s="326">
        <v>18</v>
      </c>
      <c r="B34" s="327"/>
      <c r="C34" s="328"/>
      <c r="D34" s="283" t="s">
        <v>431</v>
      </c>
      <c r="E34" s="263">
        <v>0.02</v>
      </c>
      <c r="F34" s="248" t="s">
        <v>57</v>
      </c>
      <c r="G34" s="249" t="s">
        <v>219</v>
      </c>
      <c r="H34" s="249" t="s">
        <v>220</v>
      </c>
      <c r="I34" s="248" t="s">
        <v>60</v>
      </c>
      <c r="J34" s="248" t="s">
        <v>89</v>
      </c>
      <c r="K34" s="248" t="s">
        <v>221</v>
      </c>
      <c r="L34" s="72">
        <v>0.06</v>
      </c>
      <c r="M34" s="72">
        <v>0.12</v>
      </c>
      <c r="N34" s="72">
        <v>0.2</v>
      </c>
      <c r="O34" s="72">
        <v>0.3</v>
      </c>
      <c r="P34" s="72">
        <v>0.3</v>
      </c>
      <c r="Q34" s="73" t="s">
        <v>212</v>
      </c>
      <c r="R34" s="73" t="s">
        <v>213</v>
      </c>
      <c r="S34" s="73" t="s">
        <v>214</v>
      </c>
      <c r="T34" s="73" t="s">
        <v>215</v>
      </c>
      <c r="U34" s="73" t="s">
        <v>67</v>
      </c>
      <c r="V34" s="73"/>
      <c r="W34" s="73"/>
      <c r="X34" s="73"/>
      <c r="Y34" s="74"/>
      <c r="Z34" s="75"/>
      <c r="AA34" s="91" t="str">
        <f>$G$34</f>
        <v>Porcentaje de Giros de Presupuesto de Inversión Directa Realizados</v>
      </c>
      <c r="AB34" s="72">
        <f t="shared" si="11"/>
        <v>0.06</v>
      </c>
      <c r="AC34" s="343">
        <v>1.52E-2</v>
      </c>
      <c r="AD34" s="72">
        <f t="shared" si="0"/>
        <v>0.25333333333333335</v>
      </c>
      <c r="AE34" s="349" t="s">
        <v>405</v>
      </c>
      <c r="AF34" s="273" t="s">
        <v>222</v>
      </c>
      <c r="AG34" s="330" t="str">
        <f>$G$34</f>
        <v>Porcentaje de Giros de Presupuesto de Inversión Directa Realizados</v>
      </c>
      <c r="AH34" s="331">
        <f t="shared" si="12"/>
        <v>0.12</v>
      </c>
      <c r="AI34" s="348">
        <v>8.0299999999999996E-2</v>
      </c>
      <c r="AJ34" s="332">
        <f>AI34/AH34</f>
        <v>0.66916666666666669</v>
      </c>
      <c r="AK34" s="73" t="s">
        <v>223</v>
      </c>
      <c r="AL34" s="73" t="s">
        <v>224</v>
      </c>
      <c r="AM34" s="330" t="str">
        <f>$G$34</f>
        <v>Porcentaje de Giros de Presupuesto de Inversión Directa Realizados</v>
      </c>
      <c r="AN34" s="331">
        <f t="shared" si="13"/>
        <v>0.2</v>
      </c>
      <c r="AO34" s="335">
        <f>3536086589/20067231199</f>
        <v>0.17621198230756477</v>
      </c>
      <c r="AP34" s="332">
        <f t="shared" ref="AP34:AP42" si="18">AO34/AN34</f>
        <v>0.88105991153782381</v>
      </c>
      <c r="AQ34" s="73" t="s">
        <v>406</v>
      </c>
      <c r="AR34" s="334" t="s">
        <v>383</v>
      </c>
      <c r="AS34" s="153" t="str">
        <f>$G$34</f>
        <v>Porcentaje de Giros de Presupuesto de Inversión Directa Realizados</v>
      </c>
      <c r="AT34" s="154">
        <f t="shared" si="4"/>
        <v>0.3</v>
      </c>
      <c r="AU34" s="106"/>
      <c r="AV34" s="102">
        <f t="shared" si="14"/>
        <v>0</v>
      </c>
      <c r="AW34" s="200"/>
      <c r="AX34" s="106"/>
      <c r="AY34" s="93" t="str">
        <f>$G$34</f>
        <v>Porcentaje de Giros de Presupuesto de Inversión Directa Realizados</v>
      </c>
      <c r="AZ34" s="98">
        <f t="shared" si="15"/>
        <v>0.3</v>
      </c>
      <c r="BA34" s="90"/>
      <c r="BB34" s="99">
        <f t="shared" si="16"/>
        <v>0</v>
      </c>
      <c r="BC34" s="99">
        <f t="shared" si="17"/>
        <v>0</v>
      </c>
      <c r="BD34" s="126"/>
    </row>
    <row r="35" spans="1:111" ht="409.5" x14ac:dyDescent="0.25">
      <c r="A35" s="326">
        <v>19</v>
      </c>
      <c r="B35" s="327"/>
      <c r="C35" s="328"/>
      <c r="D35" s="283" t="s">
        <v>432</v>
      </c>
      <c r="E35" s="263">
        <v>0.01</v>
      </c>
      <c r="F35" s="248" t="s">
        <v>57</v>
      </c>
      <c r="G35" s="249" t="s">
        <v>225</v>
      </c>
      <c r="H35" s="249" t="s">
        <v>226</v>
      </c>
      <c r="I35" s="248" t="s">
        <v>60</v>
      </c>
      <c r="J35" s="248" t="s">
        <v>77</v>
      </c>
      <c r="K35" s="248" t="s">
        <v>227</v>
      </c>
      <c r="L35" s="72">
        <v>0.05</v>
      </c>
      <c r="M35" s="72">
        <v>0.1</v>
      </c>
      <c r="N35" s="72">
        <v>0.2</v>
      </c>
      <c r="O35" s="72">
        <v>0.15</v>
      </c>
      <c r="P35" s="72">
        <v>0.5</v>
      </c>
      <c r="Q35" s="73" t="s">
        <v>212</v>
      </c>
      <c r="R35" s="73" t="s">
        <v>213</v>
      </c>
      <c r="S35" s="73" t="s">
        <v>214</v>
      </c>
      <c r="T35" s="73" t="s">
        <v>215</v>
      </c>
      <c r="U35" s="73" t="s">
        <v>67</v>
      </c>
      <c r="V35" s="73"/>
      <c r="W35" s="73"/>
      <c r="X35" s="73"/>
      <c r="Y35" s="74"/>
      <c r="Z35" s="75"/>
      <c r="AA35" s="91" t="str">
        <f>$G$35</f>
        <v>Porcentaje de Giros de Presupuesto Comprometido Constituido como Obligaciones por Pagar de la Vigencia 2017 Realizados</v>
      </c>
      <c r="AB35" s="72">
        <f t="shared" si="11"/>
        <v>0.05</v>
      </c>
      <c r="AC35" s="343">
        <v>4.4999999999999998E-2</v>
      </c>
      <c r="AD35" s="72">
        <f t="shared" si="0"/>
        <v>0.89999999999999991</v>
      </c>
      <c r="AE35" s="273" t="s">
        <v>228</v>
      </c>
      <c r="AF35" s="273" t="s">
        <v>229</v>
      </c>
      <c r="AG35" s="330" t="str">
        <f>$G$35</f>
        <v>Porcentaje de Giros de Presupuesto Comprometido Constituido como Obligaciones por Pagar de la Vigencia 2017 Realizados</v>
      </c>
      <c r="AH35" s="331">
        <f t="shared" si="12"/>
        <v>0.1</v>
      </c>
      <c r="AI35" s="336">
        <v>0.19</v>
      </c>
      <c r="AJ35" s="332">
        <v>1</v>
      </c>
      <c r="AK35" s="73" t="s">
        <v>230</v>
      </c>
      <c r="AL35" s="73" t="s">
        <v>231</v>
      </c>
      <c r="AM35" s="330" t="str">
        <f>$G$35</f>
        <v>Porcentaje de Giros de Presupuesto Comprometido Constituido como Obligaciones por Pagar de la Vigencia 2017 Realizados</v>
      </c>
      <c r="AN35" s="331">
        <f t="shared" si="13"/>
        <v>0.2</v>
      </c>
      <c r="AO35" s="335">
        <f>(470352726+5843509357)/(16695948319+587466526)</f>
        <v>0.36531334459211728</v>
      </c>
      <c r="AP35" s="332">
        <v>1</v>
      </c>
      <c r="AQ35" s="73" t="s">
        <v>407</v>
      </c>
      <c r="AR35" s="334" t="s">
        <v>384</v>
      </c>
      <c r="AS35" s="153" t="str">
        <f>$G$35</f>
        <v>Porcentaje de Giros de Presupuesto Comprometido Constituido como Obligaciones por Pagar de la Vigencia 2017 Realizados</v>
      </c>
      <c r="AT35" s="154">
        <f t="shared" si="4"/>
        <v>0.15</v>
      </c>
      <c r="AU35" s="106"/>
      <c r="AV35" s="102">
        <f t="shared" si="14"/>
        <v>0</v>
      </c>
      <c r="AW35" s="200"/>
      <c r="AX35" s="106"/>
      <c r="AY35" s="93" t="str">
        <f>$G$35</f>
        <v>Porcentaje de Giros de Presupuesto Comprometido Constituido como Obligaciones por Pagar de la Vigencia 2017 Realizados</v>
      </c>
      <c r="AZ35" s="98">
        <f t="shared" si="15"/>
        <v>0.5</v>
      </c>
      <c r="BA35" s="90"/>
      <c r="BB35" s="99">
        <f t="shared" si="16"/>
        <v>0</v>
      </c>
      <c r="BC35" s="99">
        <f t="shared" si="17"/>
        <v>0</v>
      </c>
      <c r="BD35" s="126"/>
    </row>
    <row r="36" spans="1:111" ht="409.5" x14ac:dyDescent="0.25">
      <c r="A36" s="326">
        <v>20</v>
      </c>
      <c r="B36" s="327"/>
      <c r="C36" s="328"/>
      <c r="D36" s="284" t="s">
        <v>232</v>
      </c>
      <c r="E36" s="263">
        <v>0.02</v>
      </c>
      <c r="F36" s="248" t="s">
        <v>57</v>
      </c>
      <c r="G36" s="249" t="s">
        <v>233</v>
      </c>
      <c r="H36" s="249" t="s">
        <v>234</v>
      </c>
      <c r="I36" s="248" t="s">
        <v>60</v>
      </c>
      <c r="J36" s="248" t="s">
        <v>102</v>
      </c>
      <c r="K36" s="248" t="s">
        <v>235</v>
      </c>
      <c r="L36" s="72">
        <v>1</v>
      </c>
      <c r="M36" s="72">
        <v>1</v>
      </c>
      <c r="N36" s="72">
        <v>1</v>
      </c>
      <c r="O36" s="72">
        <v>1</v>
      </c>
      <c r="P36" s="72">
        <v>1</v>
      </c>
      <c r="Q36" s="73" t="s">
        <v>63</v>
      </c>
      <c r="R36" s="73" t="s">
        <v>236</v>
      </c>
      <c r="S36" s="73" t="s">
        <v>237</v>
      </c>
      <c r="T36" s="73" t="s">
        <v>236</v>
      </c>
      <c r="U36" s="73" t="s">
        <v>67</v>
      </c>
      <c r="V36" s="73"/>
      <c r="W36" s="73"/>
      <c r="X36" s="73"/>
      <c r="Y36" s="74"/>
      <c r="Z36" s="75"/>
      <c r="AA36" s="91" t="str">
        <f>$G$36</f>
        <v>Porcentaje de Procesos Contractuales de Malla Vial y Parques de la Vigencia 2018 Realizados Utilizando los Pliegos Tipo</v>
      </c>
      <c r="AB36" s="72">
        <f t="shared" si="11"/>
        <v>1</v>
      </c>
      <c r="AC36" s="72">
        <v>1</v>
      </c>
      <c r="AD36" s="114">
        <f t="shared" si="0"/>
        <v>1</v>
      </c>
      <c r="AE36" s="273" t="s">
        <v>238</v>
      </c>
      <c r="AF36" s="273" t="s">
        <v>135</v>
      </c>
      <c r="AG36" s="330" t="str">
        <f>$G$36</f>
        <v>Porcentaje de Procesos Contractuales de Malla Vial y Parques de la Vigencia 2018 Realizados Utilizando los Pliegos Tipo</v>
      </c>
      <c r="AH36" s="331">
        <f t="shared" si="12"/>
        <v>1</v>
      </c>
      <c r="AI36" s="331">
        <f t="shared" si="12"/>
        <v>1</v>
      </c>
      <c r="AJ36" s="332">
        <f t="shared" ref="AJ36:AJ41" si="19">AI36/AH36</f>
        <v>1</v>
      </c>
      <c r="AK36" s="73" t="s">
        <v>239</v>
      </c>
      <c r="AL36" s="73" t="s">
        <v>240</v>
      </c>
      <c r="AM36" s="330" t="str">
        <f>$G$36</f>
        <v>Porcentaje de Procesos Contractuales de Malla Vial y Parques de la Vigencia 2018 Realizados Utilizando los Pliegos Tipo</v>
      </c>
      <c r="AN36" s="331">
        <f t="shared" si="13"/>
        <v>1</v>
      </c>
      <c r="AO36" s="335">
        <v>1</v>
      </c>
      <c r="AP36" s="332">
        <f t="shared" si="18"/>
        <v>1</v>
      </c>
      <c r="AQ36" s="73" t="s">
        <v>408</v>
      </c>
      <c r="AR36" s="334" t="s">
        <v>240</v>
      </c>
      <c r="AS36" s="153" t="str">
        <f>$G$36</f>
        <v>Porcentaje de Procesos Contractuales de Malla Vial y Parques de la Vigencia 2018 Realizados Utilizando los Pliegos Tipo</v>
      </c>
      <c r="AT36" s="154">
        <f t="shared" si="4"/>
        <v>1</v>
      </c>
      <c r="AU36" s="106"/>
      <c r="AV36" s="102">
        <f t="shared" si="14"/>
        <v>0</v>
      </c>
      <c r="AW36" s="200"/>
      <c r="AX36" s="106"/>
      <c r="AY36" s="93" t="str">
        <f>$G$36</f>
        <v>Porcentaje de Procesos Contractuales de Malla Vial y Parques de la Vigencia 2018 Realizados Utilizando los Pliegos Tipo</v>
      </c>
      <c r="AZ36" s="98">
        <f t="shared" si="15"/>
        <v>1</v>
      </c>
      <c r="BA36" s="90"/>
      <c r="BB36" s="99">
        <f t="shared" si="16"/>
        <v>0</v>
      </c>
      <c r="BC36" s="99">
        <f t="shared" si="17"/>
        <v>0</v>
      </c>
      <c r="BD36" s="126"/>
    </row>
    <row r="37" spans="1:111" ht="91.5" customHeight="1" x14ac:dyDescent="0.25">
      <c r="A37" s="326">
        <v>21</v>
      </c>
      <c r="B37" s="327"/>
      <c r="C37" s="328"/>
      <c r="D37" s="284" t="s">
        <v>433</v>
      </c>
      <c r="E37" s="263">
        <v>0.03</v>
      </c>
      <c r="F37" s="248" t="s">
        <v>57</v>
      </c>
      <c r="G37" s="249" t="s">
        <v>241</v>
      </c>
      <c r="H37" s="249" t="s">
        <v>242</v>
      </c>
      <c r="I37" s="248" t="s">
        <v>60</v>
      </c>
      <c r="J37" s="248" t="s">
        <v>102</v>
      </c>
      <c r="K37" s="248" t="s">
        <v>243</v>
      </c>
      <c r="L37" s="72">
        <v>1</v>
      </c>
      <c r="M37" s="72">
        <v>1</v>
      </c>
      <c r="N37" s="72">
        <v>1</v>
      </c>
      <c r="O37" s="72">
        <v>1</v>
      </c>
      <c r="P37" s="72">
        <v>1</v>
      </c>
      <c r="Q37" s="73" t="s">
        <v>63</v>
      </c>
      <c r="R37" s="73" t="s">
        <v>244</v>
      </c>
      <c r="S37" s="73" t="s">
        <v>237</v>
      </c>
      <c r="T37" s="73" t="s">
        <v>244</v>
      </c>
      <c r="U37" s="73" t="s">
        <v>67</v>
      </c>
      <c r="V37" s="73"/>
      <c r="W37" s="73"/>
      <c r="X37" s="73"/>
      <c r="Y37" s="74"/>
      <c r="Z37" s="75"/>
      <c r="AA37" s="91" t="str">
        <f>$G$37</f>
        <v>Porcentaje de Publicación de los Procesos Contractuales del FDL y Modificaciones Contractuales Realizado</v>
      </c>
      <c r="AB37" s="72">
        <f t="shared" si="11"/>
        <v>1</v>
      </c>
      <c r="AC37" s="72">
        <v>1</v>
      </c>
      <c r="AD37" s="114">
        <f t="shared" si="0"/>
        <v>1</v>
      </c>
      <c r="AE37" s="273" t="s">
        <v>245</v>
      </c>
      <c r="AF37" s="273" t="s">
        <v>246</v>
      </c>
      <c r="AG37" s="330" t="str">
        <f>$G$37</f>
        <v>Porcentaje de Publicación de los Procesos Contractuales del FDL y Modificaciones Contractuales Realizado</v>
      </c>
      <c r="AH37" s="331">
        <f t="shared" si="12"/>
        <v>1</v>
      </c>
      <c r="AI37" s="331">
        <f t="shared" si="12"/>
        <v>1</v>
      </c>
      <c r="AJ37" s="332">
        <f t="shared" si="19"/>
        <v>1</v>
      </c>
      <c r="AK37" s="73" t="s">
        <v>247</v>
      </c>
      <c r="AL37" s="73" t="s">
        <v>248</v>
      </c>
      <c r="AM37" s="330" t="str">
        <f>$G$37</f>
        <v>Porcentaje de Publicación de los Procesos Contractuales del FDL y Modificaciones Contractuales Realizado</v>
      </c>
      <c r="AN37" s="331">
        <f t="shared" si="13"/>
        <v>1</v>
      </c>
      <c r="AO37" s="335">
        <v>1</v>
      </c>
      <c r="AP37" s="332">
        <f t="shared" ref="AP37" si="20">AO37/AN37</f>
        <v>1</v>
      </c>
      <c r="AQ37" s="73" t="s">
        <v>247</v>
      </c>
      <c r="AR37" s="334" t="s">
        <v>248</v>
      </c>
      <c r="AS37" s="153" t="str">
        <f>$G$37</f>
        <v>Porcentaje de Publicación de los Procesos Contractuales del FDL y Modificaciones Contractuales Realizado</v>
      </c>
      <c r="AT37" s="154">
        <f t="shared" si="4"/>
        <v>1</v>
      </c>
      <c r="AU37" s="106"/>
      <c r="AV37" s="102">
        <f t="shared" si="14"/>
        <v>0</v>
      </c>
      <c r="AW37" s="200"/>
      <c r="AX37" s="106"/>
      <c r="AY37" s="93" t="str">
        <f>$G$37</f>
        <v>Porcentaje de Publicación de los Procesos Contractuales del FDL y Modificaciones Contractuales Realizado</v>
      </c>
      <c r="AZ37" s="98">
        <f t="shared" si="15"/>
        <v>1</v>
      </c>
      <c r="BA37" s="90"/>
      <c r="BB37" s="99">
        <f t="shared" si="16"/>
        <v>0</v>
      </c>
      <c r="BC37" s="99">
        <f t="shared" si="17"/>
        <v>0</v>
      </c>
      <c r="BD37" s="126"/>
    </row>
    <row r="38" spans="1:111" ht="409.5" x14ac:dyDescent="0.25">
      <c r="A38" s="326">
        <v>22</v>
      </c>
      <c r="B38" s="327"/>
      <c r="C38" s="328"/>
      <c r="D38" s="285" t="s">
        <v>434</v>
      </c>
      <c r="E38" s="286">
        <v>0.01</v>
      </c>
      <c r="F38" s="248" t="s">
        <v>57</v>
      </c>
      <c r="G38" s="249" t="s">
        <v>249</v>
      </c>
      <c r="H38" s="249" t="s">
        <v>249</v>
      </c>
      <c r="I38" s="248" t="s">
        <v>60</v>
      </c>
      <c r="J38" s="248" t="s">
        <v>102</v>
      </c>
      <c r="K38" s="248" t="s">
        <v>250</v>
      </c>
      <c r="L38" s="72">
        <v>0.8</v>
      </c>
      <c r="M38" s="72">
        <v>0.8</v>
      </c>
      <c r="N38" s="72">
        <v>0.8</v>
      </c>
      <c r="O38" s="72">
        <v>0.8</v>
      </c>
      <c r="P38" s="72">
        <v>0.8</v>
      </c>
      <c r="Q38" s="73" t="s">
        <v>63</v>
      </c>
      <c r="R38" s="73" t="s">
        <v>251</v>
      </c>
      <c r="S38" s="73" t="s">
        <v>237</v>
      </c>
      <c r="T38" s="73" t="s">
        <v>251</v>
      </c>
      <c r="U38" s="73" t="s">
        <v>67</v>
      </c>
      <c r="V38" s="73"/>
      <c r="W38" s="73"/>
      <c r="X38" s="73"/>
      <c r="Y38" s="74"/>
      <c r="Z38" s="75"/>
      <c r="AA38" s="91" t="str">
        <f>$G$38</f>
        <v>Porcentaje de bienes de características técnicas uniformes de común utilización adquiridos a través del portal CCE</v>
      </c>
      <c r="AB38" s="72">
        <f t="shared" si="11"/>
        <v>0.8</v>
      </c>
      <c r="AC38" s="72">
        <v>0.8</v>
      </c>
      <c r="AD38" s="114">
        <f t="shared" si="0"/>
        <v>1</v>
      </c>
      <c r="AE38" s="273" t="s">
        <v>252</v>
      </c>
      <c r="AF38" s="273" t="s">
        <v>135</v>
      </c>
      <c r="AG38" s="330" t="str">
        <f>$G$38</f>
        <v>Porcentaje de bienes de características técnicas uniformes de común utilización adquiridos a través del portal CCE</v>
      </c>
      <c r="AH38" s="331">
        <f t="shared" si="12"/>
        <v>0.8</v>
      </c>
      <c r="AI38" s="331">
        <f t="shared" si="12"/>
        <v>0.8</v>
      </c>
      <c r="AJ38" s="332">
        <f t="shared" si="19"/>
        <v>1</v>
      </c>
      <c r="AK38" s="73" t="s">
        <v>253</v>
      </c>
      <c r="AL38" s="73" t="s">
        <v>254</v>
      </c>
      <c r="AM38" s="330" t="str">
        <f>$G$38</f>
        <v>Porcentaje de bienes de características técnicas uniformes de común utilización adquiridos a través del portal CCE</v>
      </c>
      <c r="AN38" s="331">
        <f t="shared" si="13"/>
        <v>0.8</v>
      </c>
      <c r="AO38" s="350">
        <v>0.8</v>
      </c>
      <c r="AP38" s="332">
        <v>1</v>
      </c>
      <c r="AQ38" s="73" t="s">
        <v>389</v>
      </c>
      <c r="AR38" s="351"/>
      <c r="AS38" s="153" t="str">
        <f>$G$38</f>
        <v>Porcentaje de bienes de características técnicas uniformes de común utilización adquiridos a través del portal CCE</v>
      </c>
      <c r="AT38" s="154">
        <f t="shared" si="4"/>
        <v>0.8</v>
      </c>
      <c r="AU38" s="106"/>
      <c r="AV38" s="102">
        <f t="shared" si="14"/>
        <v>0</v>
      </c>
      <c r="AW38" s="200"/>
      <c r="AX38" s="106"/>
      <c r="AY38" s="93" t="str">
        <f>$G$38</f>
        <v>Porcentaje de bienes de características técnicas uniformes de común utilización adquiridos a través del portal CCE</v>
      </c>
      <c r="AZ38" s="98">
        <f t="shared" si="15"/>
        <v>0.8</v>
      </c>
      <c r="BA38" s="90"/>
      <c r="BB38" s="99">
        <f t="shared" si="16"/>
        <v>0</v>
      </c>
      <c r="BC38" s="99">
        <f t="shared" si="17"/>
        <v>0</v>
      </c>
      <c r="BD38" s="126"/>
    </row>
    <row r="39" spans="1:111" ht="409.5" x14ac:dyDescent="0.25">
      <c r="A39" s="326">
        <v>23</v>
      </c>
      <c r="B39" s="327"/>
      <c r="C39" s="328"/>
      <c r="D39" s="285" t="s">
        <v>255</v>
      </c>
      <c r="E39" s="263">
        <v>0.01</v>
      </c>
      <c r="F39" s="248" t="s">
        <v>57</v>
      </c>
      <c r="G39" s="249" t="s">
        <v>256</v>
      </c>
      <c r="H39" s="249" t="s">
        <v>257</v>
      </c>
      <c r="I39" s="248" t="s">
        <v>60</v>
      </c>
      <c r="J39" s="248" t="s">
        <v>102</v>
      </c>
      <c r="K39" s="248" t="s">
        <v>258</v>
      </c>
      <c r="L39" s="72">
        <v>1</v>
      </c>
      <c r="M39" s="72">
        <v>1</v>
      </c>
      <c r="N39" s="72">
        <v>1</v>
      </c>
      <c r="O39" s="72">
        <v>1</v>
      </c>
      <c r="P39" s="72">
        <v>1</v>
      </c>
      <c r="Q39" s="73" t="s">
        <v>63</v>
      </c>
      <c r="R39" s="73" t="s">
        <v>259</v>
      </c>
      <c r="S39" s="73" t="s">
        <v>237</v>
      </c>
      <c r="T39" s="73" t="s">
        <v>259</v>
      </c>
      <c r="U39" s="73" t="s">
        <v>67</v>
      </c>
      <c r="V39" s="73"/>
      <c r="W39" s="73"/>
      <c r="X39" s="73"/>
      <c r="Y39" s="74"/>
      <c r="Z39" s="75"/>
      <c r="AA39" s="91" t="str">
        <f>$G$39</f>
        <v>Porcentaje de Lineamientos Establecidos en la Directiva 12 de 2016 o Aquella que la Modifique Aplicados</v>
      </c>
      <c r="AB39" s="72">
        <f t="shared" si="11"/>
        <v>1</v>
      </c>
      <c r="AC39" s="72">
        <v>1</v>
      </c>
      <c r="AD39" s="114">
        <f t="shared" si="0"/>
        <v>1</v>
      </c>
      <c r="AE39" s="273" t="s">
        <v>260</v>
      </c>
      <c r="AF39" s="273" t="s">
        <v>135</v>
      </c>
      <c r="AG39" s="330" t="str">
        <f>$G$39</f>
        <v>Porcentaje de Lineamientos Establecidos en la Directiva 12 de 2016 o Aquella que la Modifique Aplicados</v>
      </c>
      <c r="AH39" s="331">
        <f t="shared" si="12"/>
        <v>1</v>
      </c>
      <c r="AI39" s="331">
        <f t="shared" si="12"/>
        <v>1</v>
      </c>
      <c r="AJ39" s="332">
        <f t="shared" si="19"/>
        <v>1</v>
      </c>
      <c r="AK39" s="73" t="s">
        <v>261</v>
      </c>
      <c r="AL39" s="73" t="s">
        <v>254</v>
      </c>
      <c r="AM39" s="91" t="str">
        <f>$G$39</f>
        <v>Porcentaje de Lineamientos Establecidos en la Directiva 12 de 2016 o Aquella que la Modifique Aplicados</v>
      </c>
      <c r="AN39" s="72">
        <f t="shared" si="13"/>
        <v>1</v>
      </c>
      <c r="AO39" s="72">
        <v>1</v>
      </c>
      <c r="AP39" s="72">
        <f t="shared" si="18"/>
        <v>1</v>
      </c>
      <c r="AQ39" s="91" t="s">
        <v>409</v>
      </c>
      <c r="AR39" s="334" t="s">
        <v>390</v>
      </c>
      <c r="AS39" s="153" t="str">
        <f>$G$39</f>
        <v>Porcentaje de Lineamientos Establecidos en la Directiva 12 de 2016 o Aquella que la Modifique Aplicados</v>
      </c>
      <c r="AT39" s="154">
        <f t="shared" si="4"/>
        <v>1</v>
      </c>
      <c r="AU39" s="106"/>
      <c r="AV39" s="102">
        <f t="shared" si="14"/>
        <v>0</v>
      </c>
      <c r="AW39" s="200"/>
      <c r="AX39" s="106"/>
      <c r="AY39" s="93" t="str">
        <f>$G$39</f>
        <v>Porcentaje de Lineamientos Establecidos en la Directiva 12 de 2016 o Aquella que la Modifique Aplicados</v>
      </c>
      <c r="AZ39" s="98">
        <f t="shared" si="15"/>
        <v>1</v>
      </c>
      <c r="BA39" s="90"/>
      <c r="BB39" s="99">
        <f t="shared" si="16"/>
        <v>0</v>
      </c>
      <c r="BC39" s="99">
        <f t="shared" si="17"/>
        <v>0</v>
      </c>
      <c r="BD39" s="126"/>
    </row>
    <row r="40" spans="1:111" s="50" customFormat="1" ht="177.75" customHeight="1" x14ac:dyDescent="0.25">
      <c r="A40" s="340">
        <v>24</v>
      </c>
      <c r="B40" s="341"/>
      <c r="C40" s="352"/>
      <c r="D40" s="285" t="s">
        <v>262</v>
      </c>
      <c r="E40" s="263">
        <v>0.01</v>
      </c>
      <c r="F40" s="285" t="s">
        <v>57</v>
      </c>
      <c r="G40" s="287" t="s">
        <v>263</v>
      </c>
      <c r="H40" s="285" t="s">
        <v>264</v>
      </c>
      <c r="I40" s="285" t="s">
        <v>60</v>
      </c>
      <c r="J40" s="285" t="s">
        <v>102</v>
      </c>
      <c r="K40" s="285" t="s">
        <v>265</v>
      </c>
      <c r="L40" s="72"/>
      <c r="M40" s="72"/>
      <c r="N40" s="72">
        <v>1</v>
      </c>
      <c r="O40" s="72">
        <v>1</v>
      </c>
      <c r="P40" s="72">
        <v>1</v>
      </c>
      <c r="Q40" s="91" t="s">
        <v>63</v>
      </c>
      <c r="R40" s="91" t="s">
        <v>266</v>
      </c>
      <c r="S40" s="91" t="s">
        <v>267</v>
      </c>
      <c r="T40" s="91" t="s">
        <v>266</v>
      </c>
      <c r="U40" s="91" t="s">
        <v>67</v>
      </c>
      <c r="V40" s="91"/>
      <c r="W40" s="91"/>
      <c r="X40" s="91"/>
      <c r="Y40" s="74"/>
      <c r="Z40" s="92"/>
      <c r="AA40" s="91" t="str">
        <f>$G$40</f>
        <v>Porcentaje de Ejecución del Plan de Implementación del SIPSE Local</v>
      </c>
      <c r="AB40" s="72">
        <f t="shared" si="11"/>
        <v>0</v>
      </c>
      <c r="AC40" s="72">
        <v>1</v>
      </c>
      <c r="AD40" s="114"/>
      <c r="AE40" s="127" t="s">
        <v>268</v>
      </c>
      <c r="AF40" s="127" t="s">
        <v>269</v>
      </c>
      <c r="AG40" s="91" t="str">
        <f>$G$40</f>
        <v>Porcentaje de Ejecución del Plan de Implementación del SIPSE Local</v>
      </c>
      <c r="AH40" s="72">
        <v>1</v>
      </c>
      <c r="AI40" s="72">
        <v>1</v>
      </c>
      <c r="AJ40" s="114">
        <v>1</v>
      </c>
      <c r="AK40" s="91" t="s">
        <v>363</v>
      </c>
      <c r="AL40" s="91" t="s">
        <v>146</v>
      </c>
      <c r="AM40" s="91" t="str">
        <f>$G$40</f>
        <v>Porcentaje de Ejecución del Plan de Implementación del SIPSE Local</v>
      </c>
      <c r="AN40" s="72">
        <f t="shared" ref="AN40" si="21">N40</f>
        <v>1</v>
      </c>
      <c r="AO40" s="111">
        <v>1</v>
      </c>
      <c r="AP40" s="332">
        <f t="shared" si="18"/>
        <v>1</v>
      </c>
      <c r="AQ40" s="73" t="s">
        <v>395</v>
      </c>
      <c r="AR40" s="334" t="s">
        <v>394</v>
      </c>
      <c r="AS40" s="155" t="str">
        <f>$G$40</f>
        <v>Porcentaje de Ejecución del Plan de Implementación del SIPSE Local</v>
      </c>
      <c r="AT40" s="112">
        <f t="shared" si="4"/>
        <v>1</v>
      </c>
      <c r="AU40" s="112"/>
      <c r="AV40" s="102">
        <f t="shared" si="14"/>
        <v>0</v>
      </c>
      <c r="AW40" s="201"/>
      <c r="AX40" s="112"/>
      <c r="AY40" s="76" t="str">
        <f>$G$40</f>
        <v>Porcentaje de Ejecución del Plan de Implementación del SIPSE Local</v>
      </c>
      <c r="AZ40" s="77">
        <f t="shared" si="15"/>
        <v>1</v>
      </c>
      <c r="BA40" s="76"/>
      <c r="BB40" s="99">
        <f t="shared" si="16"/>
        <v>0</v>
      </c>
      <c r="BC40" s="99">
        <f t="shared" si="17"/>
        <v>0</v>
      </c>
      <c r="BD40" s="71"/>
      <c r="BE40" s="19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row>
    <row r="41" spans="1:111" s="50" customFormat="1" ht="409.5" x14ac:dyDescent="0.25">
      <c r="A41" s="340">
        <v>25</v>
      </c>
      <c r="B41" s="341"/>
      <c r="C41" s="352"/>
      <c r="D41" s="285" t="s">
        <v>270</v>
      </c>
      <c r="E41" s="263">
        <v>0.02</v>
      </c>
      <c r="F41" s="285" t="s">
        <v>57</v>
      </c>
      <c r="G41" s="287" t="s">
        <v>271</v>
      </c>
      <c r="H41" s="285" t="s">
        <v>272</v>
      </c>
      <c r="I41" s="285" t="s">
        <v>60</v>
      </c>
      <c r="J41" s="285" t="s">
        <v>102</v>
      </c>
      <c r="K41" s="285" t="s">
        <v>273</v>
      </c>
      <c r="L41" s="72">
        <v>1</v>
      </c>
      <c r="M41" s="72">
        <v>1</v>
      </c>
      <c r="N41" s="72">
        <v>1</v>
      </c>
      <c r="O41" s="72">
        <v>1</v>
      </c>
      <c r="P41" s="72">
        <v>1</v>
      </c>
      <c r="Q41" s="91" t="s">
        <v>63</v>
      </c>
      <c r="R41" s="91" t="s">
        <v>274</v>
      </c>
      <c r="S41" s="91" t="s">
        <v>275</v>
      </c>
      <c r="T41" s="91" t="s">
        <v>274</v>
      </c>
      <c r="U41" s="91" t="s">
        <v>67</v>
      </c>
      <c r="V41" s="91"/>
      <c r="W41" s="91"/>
      <c r="X41" s="91"/>
      <c r="Y41" s="74"/>
      <c r="Z41" s="92"/>
      <c r="AA41" s="91" t="str">
        <f>$G$41</f>
        <v>Porcentaje de asistencia a las jornadas programadas por la Dirección Financiera de la SDG</v>
      </c>
      <c r="AB41" s="72">
        <f t="shared" si="11"/>
        <v>1</v>
      </c>
      <c r="AC41" s="72">
        <v>1</v>
      </c>
      <c r="AD41" s="114">
        <f t="shared" si="0"/>
        <v>1</v>
      </c>
      <c r="AE41" s="127" t="s">
        <v>410</v>
      </c>
      <c r="AF41" s="127" t="s">
        <v>276</v>
      </c>
      <c r="AG41" s="91" t="str">
        <f>$G$41</f>
        <v>Porcentaje de asistencia a las jornadas programadas por la Dirección Financiera de la SDG</v>
      </c>
      <c r="AH41" s="72">
        <f t="shared" si="12"/>
        <v>1</v>
      </c>
      <c r="AI41" s="72">
        <f t="shared" si="12"/>
        <v>1</v>
      </c>
      <c r="AJ41" s="332">
        <f t="shared" si="19"/>
        <v>1</v>
      </c>
      <c r="AK41" s="91" t="s">
        <v>361</v>
      </c>
      <c r="AL41" s="73" t="s">
        <v>362</v>
      </c>
      <c r="AM41" s="91" t="str">
        <f>$G$41</f>
        <v>Porcentaje de asistencia a las jornadas programadas por la Dirección Financiera de la SDG</v>
      </c>
      <c r="AN41" s="72">
        <f t="shared" si="13"/>
        <v>1</v>
      </c>
      <c r="AO41" s="111">
        <v>1</v>
      </c>
      <c r="AP41" s="332">
        <f t="shared" si="18"/>
        <v>1</v>
      </c>
      <c r="AQ41" s="91" t="s">
        <v>361</v>
      </c>
      <c r="AR41" s="325" t="s">
        <v>424</v>
      </c>
      <c r="AS41" s="155" t="str">
        <f>$G$41</f>
        <v>Porcentaje de asistencia a las jornadas programadas por la Dirección Financiera de la SDG</v>
      </c>
      <c r="AT41" s="112">
        <f t="shared" si="4"/>
        <v>1</v>
      </c>
      <c r="AU41" s="112"/>
      <c r="AV41" s="102">
        <f t="shared" si="14"/>
        <v>0</v>
      </c>
      <c r="AW41" s="201"/>
      <c r="AX41" s="112"/>
      <c r="AY41" s="76" t="str">
        <f>$G$41</f>
        <v>Porcentaje de asistencia a las jornadas programadas por la Dirección Financiera de la SDG</v>
      </c>
      <c r="AZ41" s="77">
        <f t="shared" si="15"/>
        <v>1</v>
      </c>
      <c r="BA41" s="76"/>
      <c r="BB41" s="99">
        <f t="shared" si="16"/>
        <v>0</v>
      </c>
      <c r="BC41" s="99">
        <f t="shared" si="17"/>
        <v>0</v>
      </c>
      <c r="BD41" s="71"/>
      <c r="BE41" s="19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row>
    <row r="42" spans="1:111" ht="360" x14ac:dyDescent="0.25">
      <c r="A42" s="326">
        <v>26</v>
      </c>
      <c r="B42" s="327"/>
      <c r="C42" s="328"/>
      <c r="D42" s="285" t="s">
        <v>277</v>
      </c>
      <c r="E42" s="263">
        <v>0.03</v>
      </c>
      <c r="F42" s="248" t="s">
        <v>74</v>
      </c>
      <c r="G42" s="249" t="s">
        <v>278</v>
      </c>
      <c r="H42" s="248" t="s">
        <v>279</v>
      </c>
      <c r="I42" s="248" t="s">
        <v>60</v>
      </c>
      <c r="J42" s="248" t="s">
        <v>102</v>
      </c>
      <c r="K42" s="248" t="s">
        <v>280</v>
      </c>
      <c r="L42" s="72">
        <v>1</v>
      </c>
      <c r="M42" s="72">
        <v>1</v>
      </c>
      <c r="N42" s="72">
        <v>1</v>
      </c>
      <c r="O42" s="72">
        <v>1</v>
      </c>
      <c r="P42" s="72">
        <v>1</v>
      </c>
      <c r="Q42" s="73" t="s">
        <v>63</v>
      </c>
      <c r="R42" s="73" t="s">
        <v>281</v>
      </c>
      <c r="S42" s="73" t="s">
        <v>275</v>
      </c>
      <c r="T42" s="73" t="s">
        <v>281</v>
      </c>
      <c r="U42" s="73" t="s">
        <v>67</v>
      </c>
      <c r="V42" s="73"/>
      <c r="W42" s="73"/>
      <c r="X42" s="73"/>
      <c r="Y42" s="74"/>
      <c r="Z42" s="75"/>
      <c r="AA42" s="91" t="str">
        <f>$G$42</f>
        <v>Porcentaje de reporte de información insumo para contabilidad</v>
      </c>
      <c r="AB42" s="72">
        <f t="shared" si="11"/>
        <v>1</v>
      </c>
      <c r="AC42" s="72">
        <v>1</v>
      </c>
      <c r="AD42" s="114">
        <f t="shared" si="0"/>
        <v>1</v>
      </c>
      <c r="AE42" s="273" t="s">
        <v>282</v>
      </c>
      <c r="AF42" s="273" t="s">
        <v>283</v>
      </c>
      <c r="AG42" s="330" t="str">
        <f>$G$42</f>
        <v>Porcentaje de reporte de información insumo para contabilidad</v>
      </c>
      <c r="AH42" s="331">
        <f t="shared" si="12"/>
        <v>1</v>
      </c>
      <c r="AI42" s="331">
        <v>1</v>
      </c>
      <c r="AJ42" s="332">
        <f>AI42/AH42</f>
        <v>1</v>
      </c>
      <c r="AK42" s="273" t="s">
        <v>282</v>
      </c>
      <c r="AL42" s="73" t="s">
        <v>284</v>
      </c>
      <c r="AM42" s="330" t="str">
        <f>$G$42</f>
        <v>Porcentaje de reporte de información insumo para contabilidad</v>
      </c>
      <c r="AN42" s="331">
        <f t="shared" si="13"/>
        <v>1</v>
      </c>
      <c r="AO42" s="335">
        <v>1</v>
      </c>
      <c r="AP42" s="332">
        <f t="shared" si="18"/>
        <v>1</v>
      </c>
      <c r="AQ42" s="273" t="s">
        <v>387</v>
      </c>
      <c r="AR42" s="334" t="s">
        <v>388</v>
      </c>
      <c r="AS42" s="153" t="str">
        <f>$G$42</f>
        <v>Porcentaje de reporte de información insumo para contabilidad</v>
      </c>
      <c r="AT42" s="154">
        <f t="shared" si="4"/>
        <v>1</v>
      </c>
      <c r="AU42" s="106"/>
      <c r="AV42" s="102">
        <f t="shared" si="14"/>
        <v>0</v>
      </c>
      <c r="AW42" s="200"/>
      <c r="AX42" s="106"/>
      <c r="AY42" s="93" t="str">
        <f>$G$42</f>
        <v>Porcentaje de reporte de información insumo para contabilidad</v>
      </c>
      <c r="AZ42" s="98">
        <f t="shared" si="15"/>
        <v>1</v>
      </c>
      <c r="BA42" s="90"/>
      <c r="BB42" s="99">
        <f t="shared" si="16"/>
        <v>0</v>
      </c>
      <c r="BC42" s="99">
        <f t="shared" si="17"/>
        <v>0</v>
      </c>
      <c r="BD42" s="126"/>
    </row>
    <row r="43" spans="1:111" ht="30" x14ac:dyDescent="0.25">
      <c r="A43" s="326"/>
      <c r="B43" s="327"/>
      <c r="C43" s="328"/>
      <c r="D43" s="251" t="s">
        <v>97</v>
      </c>
      <c r="E43" s="263">
        <v>0.17</v>
      </c>
      <c r="F43" s="288"/>
      <c r="G43" s="289"/>
      <c r="H43" s="289"/>
      <c r="I43" s="288"/>
      <c r="J43" s="248"/>
      <c r="K43" s="248"/>
      <c r="L43" s="72"/>
      <c r="M43" s="72"/>
      <c r="N43" s="72"/>
      <c r="O43" s="72"/>
      <c r="P43" s="91"/>
      <c r="Q43" s="73"/>
      <c r="R43" s="73"/>
      <c r="S43" s="73"/>
      <c r="T43" s="73"/>
      <c r="U43" s="73"/>
      <c r="V43" s="73"/>
      <c r="W43" s="73"/>
      <c r="X43" s="73"/>
      <c r="Y43" s="74"/>
      <c r="Z43" s="75"/>
      <c r="AA43" s="91"/>
      <c r="AB43" s="72"/>
      <c r="AC43" s="72"/>
      <c r="AD43" s="72"/>
      <c r="AE43" s="336"/>
      <c r="AF43" s="336"/>
      <c r="AG43" s="330"/>
      <c r="AH43" s="331"/>
      <c r="AI43" s="73"/>
      <c r="AJ43" s="333"/>
      <c r="AK43" s="73"/>
      <c r="AL43" s="73"/>
      <c r="AM43" s="330"/>
      <c r="AN43" s="331"/>
      <c r="AO43" s="73"/>
      <c r="AP43" s="333"/>
      <c r="AQ43" s="73"/>
      <c r="AR43" s="334"/>
      <c r="AS43" s="153"/>
      <c r="AT43" s="154"/>
      <c r="AU43" s="106"/>
      <c r="AV43" s="102"/>
      <c r="AW43" s="200"/>
      <c r="AX43" s="106"/>
      <c r="AY43" s="93"/>
      <c r="AZ43" s="98"/>
      <c r="BA43" s="90"/>
      <c r="BB43" s="99"/>
      <c r="BC43" s="99"/>
      <c r="BD43" s="126"/>
    </row>
    <row r="44" spans="1:111" ht="375.75" thickBot="1" x14ac:dyDescent="0.3">
      <c r="A44" s="326">
        <v>27</v>
      </c>
      <c r="B44" s="327"/>
      <c r="C44" s="337" t="s">
        <v>285</v>
      </c>
      <c r="D44" s="290" t="s">
        <v>286</v>
      </c>
      <c r="E44" s="291">
        <v>7.0000000000000007E-2</v>
      </c>
      <c r="F44" s="292" t="s">
        <v>57</v>
      </c>
      <c r="G44" s="293" t="s">
        <v>287</v>
      </c>
      <c r="H44" s="294" t="s">
        <v>288</v>
      </c>
      <c r="I44" s="292" t="s">
        <v>60</v>
      </c>
      <c r="J44" s="292" t="s">
        <v>102</v>
      </c>
      <c r="K44" s="292" t="s">
        <v>289</v>
      </c>
      <c r="L44" s="72">
        <v>1</v>
      </c>
      <c r="M44" s="72">
        <v>1</v>
      </c>
      <c r="N44" s="72">
        <v>1</v>
      </c>
      <c r="O44" s="72">
        <v>1</v>
      </c>
      <c r="P44" s="72">
        <v>1</v>
      </c>
      <c r="Q44" s="73" t="s">
        <v>63</v>
      </c>
      <c r="R44" s="73" t="s">
        <v>290</v>
      </c>
      <c r="S44" s="73" t="s">
        <v>105</v>
      </c>
      <c r="T44" s="73" t="s">
        <v>290</v>
      </c>
      <c r="U44" s="73" t="s">
        <v>67</v>
      </c>
      <c r="V44" s="73"/>
      <c r="W44" s="73"/>
      <c r="X44" s="73"/>
      <c r="Y44" s="74"/>
      <c r="Z44" s="75"/>
      <c r="AA44" s="91" t="str">
        <f>$G$44</f>
        <v>Porcentaje de Requerimientos Asignados a la Alcaldía Local Respondidos</v>
      </c>
      <c r="AB44" s="72">
        <f>L44</f>
        <v>1</v>
      </c>
      <c r="AC44" s="72">
        <v>0.16</v>
      </c>
      <c r="AD44" s="114">
        <f>AC44/AB44</f>
        <v>0.16</v>
      </c>
      <c r="AE44" s="273" t="s">
        <v>291</v>
      </c>
      <c r="AF44" s="273" t="s">
        <v>292</v>
      </c>
      <c r="AG44" s="330" t="str">
        <f>$G$44</f>
        <v>Porcentaje de Requerimientos Asignados a la Alcaldía Local Respondidos</v>
      </c>
      <c r="AH44" s="331">
        <f>M44</f>
        <v>1</v>
      </c>
      <c r="AI44" s="335">
        <f>354/605</f>
        <v>0.58512396694214874</v>
      </c>
      <c r="AJ44" s="332">
        <f>AI44/AH44</f>
        <v>0.58512396694214874</v>
      </c>
      <c r="AK44" s="91" t="s">
        <v>293</v>
      </c>
      <c r="AL44" s="91" t="s">
        <v>294</v>
      </c>
      <c r="AM44" s="330" t="str">
        <f>$G$44</f>
        <v>Porcentaje de Requerimientos Asignados a la Alcaldía Local Respondidos</v>
      </c>
      <c r="AN44" s="331">
        <f>N44</f>
        <v>1</v>
      </c>
      <c r="AO44" s="335">
        <v>0.82599999999999996</v>
      </c>
      <c r="AP44" s="332">
        <f>AO44/AN44</f>
        <v>0.82599999999999996</v>
      </c>
      <c r="AQ44" s="91" t="s">
        <v>411</v>
      </c>
      <c r="AR44" s="325" t="s">
        <v>373</v>
      </c>
      <c r="AS44" s="156" t="str">
        <f>$G$44</f>
        <v>Porcentaje de Requerimientos Asignados a la Alcaldía Local Respondidos</v>
      </c>
      <c r="AT44" s="157">
        <f>O44</f>
        <v>1</v>
      </c>
      <c r="AU44" s="158"/>
      <c r="AV44" s="103">
        <f>AU44/AT44</f>
        <v>0</v>
      </c>
      <c r="AW44" s="203"/>
      <c r="AX44" s="158"/>
      <c r="AY44" s="104" t="str">
        <f>$G$44</f>
        <v>Porcentaje de Requerimientos Asignados a la Alcaldía Local Respondidos</v>
      </c>
      <c r="AZ44" s="105">
        <f>P44</f>
        <v>1</v>
      </c>
      <c r="BA44" s="159"/>
      <c r="BB44" s="160">
        <f>BA44/AZ44</f>
        <v>0</v>
      </c>
      <c r="BC44" s="161">
        <f>BB44*E44</f>
        <v>0</v>
      </c>
      <c r="BD44" s="204"/>
    </row>
    <row r="45" spans="1:111" ht="30.75" thickBot="1" x14ac:dyDescent="0.3">
      <c r="A45" s="326"/>
      <c r="B45" s="327"/>
      <c r="C45" s="337"/>
      <c r="D45" s="295" t="s">
        <v>97</v>
      </c>
      <c r="E45" s="291">
        <v>7.0000000000000007E-2</v>
      </c>
      <c r="F45" s="292"/>
      <c r="G45" s="293"/>
      <c r="H45" s="293"/>
      <c r="I45" s="292"/>
      <c r="J45" s="292"/>
      <c r="K45" s="292"/>
      <c r="L45" s="91"/>
      <c r="M45" s="91"/>
      <c r="N45" s="91"/>
      <c r="O45" s="91"/>
      <c r="P45" s="91"/>
      <c r="Q45" s="73"/>
      <c r="R45" s="73"/>
      <c r="S45" s="73"/>
      <c r="T45" s="73"/>
      <c r="U45" s="73"/>
      <c r="V45" s="73"/>
      <c r="W45" s="73"/>
      <c r="X45" s="73"/>
      <c r="Y45" s="74"/>
      <c r="Z45" s="75"/>
      <c r="AA45" s="91"/>
      <c r="AB45" s="72"/>
      <c r="AC45" s="91"/>
      <c r="AD45" s="114"/>
      <c r="AE45" s="73"/>
      <c r="AF45" s="73"/>
      <c r="AG45" s="330"/>
      <c r="AH45" s="331"/>
      <c r="AI45" s="73"/>
      <c r="AJ45" s="333"/>
      <c r="AK45" s="73"/>
      <c r="AL45" s="73"/>
      <c r="AM45" s="330"/>
      <c r="AN45" s="331"/>
      <c r="AO45" s="73"/>
      <c r="AP45" s="333"/>
      <c r="AQ45" s="73"/>
      <c r="AR45" s="334"/>
      <c r="AS45" s="132"/>
      <c r="AT45" s="133"/>
      <c r="AU45" s="141"/>
      <c r="AV45" s="80"/>
      <c r="AW45" s="187"/>
      <c r="AX45" s="141"/>
      <c r="AY45" s="82"/>
      <c r="AZ45" s="78"/>
      <c r="BA45" s="85"/>
      <c r="BB45" s="86"/>
      <c r="BC45" s="134"/>
      <c r="BD45" s="188"/>
    </row>
    <row r="46" spans="1:111" s="50" customFormat="1" ht="409.6" thickBot="1" x14ac:dyDescent="0.3">
      <c r="A46" s="340">
        <v>30</v>
      </c>
      <c r="B46" s="341"/>
      <c r="C46" s="352"/>
      <c r="D46" s="275" t="s">
        <v>295</v>
      </c>
      <c r="E46" s="266">
        <v>0.05</v>
      </c>
      <c r="F46" s="296" t="s">
        <v>74</v>
      </c>
      <c r="G46" s="297" t="s">
        <v>296</v>
      </c>
      <c r="H46" s="297" t="s">
        <v>297</v>
      </c>
      <c r="I46" s="296">
        <v>664</v>
      </c>
      <c r="J46" s="267" t="s">
        <v>77</v>
      </c>
      <c r="K46" s="267" t="s">
        <v>298</v>
      </c>
      <c r="L46" s="296"/>
      <c r="M46" s="296"/>
      <c r="N46" s="298">
        <v>0.5</v>
      </c>
      <c r="O46" s="299">
        <v>0.5</v>
      </c>
      <c r="P46" s="299">
        <v>1</v>
      </c>
      <c r="Q46" s="296" t="s">
        <v>63</v>
      </c>
      <c r="R46" s="296" t="s">
        <v>299</v>
      </c>
      <c r="S46" s="296" t="s">
        <v>300</v>
      </c>
      <c r="T46" s="267" t="s">
        <v>301</v>
      </c>
      <c r="U46" s="267" t="s">
        <v>67</v>
      </c>
      <c r="V46" s="91"/>
      <c r="W46" s="91"/>
      <c r="X46" s="91"/>
      <c r="Y46" s="74"/>
      <c r="Z46" s="92"/>
      <c r="AA46" s="91" t="str">
        <f>$G$46</f>
        <v>TRD de contratos aplicada para la serie de contratos en la alcaldía local para la documentación producida entre el 29 de diciembre de 2006 al 29 de septiembre de 2016</v>
      </c>
      <c r="AB46" s="91">
        <f>L46</f>
        <v>0</v>
      </c>
      <c r="AC46" s="91">
        <v>0</v>
      </c>
      <c r="AD46" s="114"/>
      <c r="AE46" s="127"/>
      <c r="AF46" s="127" t="s">
        <v>302</v>
      </c>
      <c r="AG46" s="91" t="str">
        <f>$G$46</f>
        <v>TRD de contratos aplicada para la serie de contratos en la alcaldía local para la documentación producida entre el 29 de diciembre de 2006 al 29 de septiembre de 2016</v>
      </c>
      <c r="AH46" s="91">
        <f>M46</f>
        <v>0</v>
      </c>
      <c r="AI46" s="91" t="s">
        <v>119</v>
      </c>
      <c r="AJ46" s="332" t="s">
        <v>365</v>
      </c>
      <c r="AK46" s="91" t="s">
        <v>119</v>
      </c>
      <c r="AL46" s="91" t="s">
        <v>119</v>
      </c>
      <c r="AM46" s="91" t="str">
        <f>$G$46</f>
        <v>TRD de contratos aplicada para la serie de contratos en la alcaldía local para la documentación producida entre el 29 de diciembre de 2006 al 29 de septiembre de 2016</v>
      </c>
      <c r="AN46" s="72">
        <v>0.5</v>
      </c>
      <c r="AO46" s="72">
        <v>0.5</v>
      </c>
      <c r="AP46" s="111">
        <f>AO46/AN46</f>
        <v>1</v>
      </c>
      <c r="AQ46" s="91" t="s">
        <v>425</v>
      </c>
      <c r="AR46" s="325" t="s">
        <v>412</v>
      </c>
      <c r="AS46" s="145" t="str">
        <f>$G$46</f>
        <v>TRD de contratos aplicada para la serie de contratos en la alcaldía local para la documentación producida entre el 29 de diciembre de 2006 al 29 de septiembre de 2016</v>
      </c>
      <c r="AT46" s="146">
        <f>O46</f>
        <v>0.5</v>
      </c>
      <c r="AU46" s="162"/>
      <c r="AV46" s="80">
        <f>AU46/AT46</f>
        <v>0</v>
      </c>
      <c r="AW46" s="205"/>
      <c r="AX46" s="162"/>
      <c r="AY46" s="87" t="str">
        <f>$G$46</f>
        <v>TRD de contratos aplicada para la serie de contratos en la alcaldía local para la documentación producida entre el 29 de diciembre de 2006 al 29 de septiembre de 2016</v>
      </c>
      <c r="AZ46" s="87">
        <f>P46</f>
        <v>1</v>
      </c>
      <c r="BA46" s="107"/>
      <c r="BB46" s="86">
        <f>BA46/AZ46</f>
        <v>0</v>
      </c>
      <c r="BC46" s="134">
        <f>BB46*E46</f>
        <v>0</v>
      </c>
      <c r="BD46" s="206"/>
      <c r="BE46" s="192"/>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2"/>
      <c r="DF46" s="202"/>
      <c r="DG46" s="202"/>
    </row>
    <row r="47" spans="1:111" ht="30.75" thickBot="1" x14ac:dyDescent="0.3">
      <c r="A47" s="326"/>
      <c r="B47" s="327"/>
      <c r="C47" s="328"/>
      <c r="D47" s="251" t="s">
        <v>97</v>
      </c>
      <c r="E47" s="263">
        <v>0.05</v>
      </c>
      <c r="F47" s="248"/>
      <c r="G47" s="264"/>
      <c r="H47" s="264"/>
      <c r="I47" s="248"/>
      <c r="J47" s="248"/>
      <c r="K47" s="248"/>
      <c r="L47" s="72"/>
      <c r="M47" s="72"/>
      <c r="N47" s="72"/>
      <c r="O47" s="72"/>
      <c r="P47" s="91"/>
      <c r="Q47" s="73"/>
      <c r="R47" s="73"/>
      <c r="S47" s="73"/>
      <c r="T47" s="73"/>
      <c r="U47" s="73"/>
      <c r="V47" s="73"/>
      <c r="W47" s="73"/>
      <c r="X47" s="73"/>
      <c r="Y47" s="74"/>
      <c r="Z47" s="75"/>
      <c r="AA47" s="91"/>
      <c r="AB47" s="72"/>
      <c r="AC47" s="72"/>
      <c r="AD47" s="72"/>
      <c r="AE47" s="336"/>
      <c r="AF47" s="336"/>
      <c r="AG47" s="330"/>
      <c r="AH47" s="331"/>
      <c r="AI47" s="73"/>
      <c r="AJ47" s="333"/>
      <c r="AK47" s="73"/>
      <c r="AL47" s="73"/>
      <c r="AM47" s="330"/>
      <c r="AN47" s="331"/>
      <c r="AO47" s="73"/>
      <c r="AP47" s="333"/>
      <c r="AQ47" s="73"/>
      <c r="AR47" s="334"/>
      <c r="AS47" s="132"/>
      <c r="AT47" s="133"/>
      <c r="AU47" s="150"/>
      <c r="AV47" s="80"/>
      <c r="AW47" s="198"/>
      <c r="AX47" s="150"/>
      <c r="AY47" s="82"/>
      <c r="AZ47" s="78"/>
      <c r="BA47" s="97"/>
      <c r="BB47" s="86"/>
      <c r="BC47" s="134"/>
      <c r="BD47" s="199"/>
    </row>
    <row r="48" spans="1:111" s="50" customFormat="1" ht="409.6" thickBot="1" x14ac:dyDescent="0.3">
      <c r="A48" s="340">
        <v>31</v>
      </c>
      <c r="B48" s="341"/>
      <c r="C48" s="342" t="s">
        <v>303</v>
      </c>
      <c r="D48" s="275" t="s">
        <v>413</v>
      </c>
      <c r="E48" s="266">
        <v>0.05</v>
      </c>
      <c r="F48" s="267" t="s">
        <v>57</v>
      </c>
      <c r="G48" s="300" t="s">
        <v>304</v>
      </c>
      <c r="H48" s="267" t="s">
        <v>305</v>
      </c>
      <c r="I48" s="267" t="s">
        <v>199</v>
      </c>
      <c r="J48" s="267" t="s">
        <v>102</v>
      </c>
      <c r="K48" s="267" t="s">
        <v>414</v>
      </c>
      <c r="L48" s="280"/>
      <c r="M48" s="280"/>
      <c r="N48" s="280">
        <v>1</v>
      </c>
      <c r="O48" s="280">
        <v>1</v>
      </c>
      <c r="P48" s="280">
        <v>1</v>
      </c>
      <c r="Q48" s="267" t="s">
        <v>63</v>
      </c>
      <c r="R48" s="267" t="s">
        <v>306</v>
      </c>
      <c r="S48" s="267" t="s">
        <v>307</v>
      </c>
      <c r="T48" s="267" t="s">
        <v>308</v>
      </c>
      <c r="U48" s="267" t="s">
        <v>67</v>
      </c>
      <c r="V48" s="91"/>
      <c r="W48" s="91"/>
      <c r="X48" s="91"/>
      <c r="Y48" s="74"/>
      <c r="Z48" s="92"/>
      <c r="AA48" s="91" t="str">
        <f>$G$48</f>
        <v>Porcentaje del lineamientos de gestión de TIC Impartidas por la DTI del nivel central Cumplidas</v>
      </c>
      <c r="AB48" s="72">
        <f>L48</f>
        <v>0</v>
      </c>
      <c r="AC48" s="113" t="s">
        <v>309</v>
      </c>
      <c r="AD48" s="113" t="s">
        <v>309</v>
      </c>
      <c r="AE48" s="113" t="s">
        <v>309</v>
      </c>
      <c r="AF48" s="113" t="s">
        <v>309</v>
      </c>
      <c r="AG48" s="91" t="str">
        <f>$G$48</f>
        <v>Porcentaje del lineamientos de gestión de TIC Impartidas por la DTI del nivel central Cumplidas</v>
      </c>
      <c r="AH48" s="72">
        <f>M48</f>
        <v>0</v>
      </c>
      <c r="AI48" s="110" t="s">
        <v>119</v>
      </c>
      <c r="AJ48" s="332" t="s">
        <v>365</v>
      </c>
      <c r="AK48" s="110" t="s">
        <v>119</v>
      </c>
      <c r="AL48" s="110" t="s">
        <v>119</v>
      </c>
      <c r="AM48" s="91" t="str">
        <f>$G$48</f>
        <v>Porcentaje del lineamientos de gestión de TIC Impartidas por la DTI del nivel central Cumplidas</v>
      </c>
      <c r="AN48" s="72">
        <f>N48</f>
        <v>1</v>
      </c>
      <c r="AO48" s="111">
        <v>0.87</v>
      </c>
      <c r="AP48" s="332">
        <f>AO48/AN48</f>
        <v>0.87</v>
      </c>
      <c r="AQ48" s="91" t="s">
        <v>426</v>
      </c>
      <c r="AR48" s="353" t="s">
        <v>415</v>
      </c>
      <c r="AS48" s="145" t="str">
        <f>$G$48</f>
        <v>Porcentaje del lineamientos de gestión de TIC Impartidas por la DTI del nivel central Cumplidas</v>
      </c>
      <c r="AT48" s="146">
        <f>O48</f>
        <v>1</v>
      </c>
      <c r="AU48" s="70"/>
      <c r="AV48" s="80">
        <f>AU48/AT48</f>
        <v>0</v>
      </c>
      <c r="AW48" s="207"/>
      <c r="AX48" s="70"/>
      <c r="AY48" s="87" t="str">
        <f>$G$48</f>
        <v>Porcentaje del lineamientos de gestión de TIC Impartidas por la DTI del nivel central Cumplidas</v>
      </c>
      <c r="AZ48" s="88">
        <f>P48</f>
        <v>1</v>
      </c>
      <c r="BA48" s="108"/>
      <c r="BB48" s="86">
        <f>BA48/AZ48</f>
        <v>0</v>
      </c>
      <c r="BC48" s="134">
        <f>BB48*E48</f>
        <v>0</v>
      </c>
      <c r="BD48" s="208"/>
      <c r="BE48" s="192"/>
      <c r="BF48" s="192"/>
      <c r="BG48" s="19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2"/>
      <c r="CF48" s="202"/>
      <c r="CG48" s="202"/>
      <c r="CH48" s="202"/>
      <c r="CI48" s="202"/>
      <c r="CJ48" s="202"/>
      <c r="CK48" s="202"/>
      <c r="CL48" s="202"/>
      <c r="CM48" s="202"/>
      <c r="CN48" s="202"/>
      <c r="CO48" s="202"/>
      <c r="CP48" s="202"/>
      <c r="CQ48" s="202"/>
      <c r="CR48" s="202"/>
      <c r="CS48" s="202"/>
      <c r="CT48" s="202"/>
      <c r="CU48" s="202"/>
      <c r="CV48" s="202"/>
      <c r="CW48" s="202"/>
      <c r="CX48" s="202"/>
      <c r="CY48" s="202"/>
      <c r="CZ48" s="202"/>
      <c r="DA48" s="202"/>
      <c r="DB48" s="202"/>
      <c r="DC48" s="202"/>
      <c r="DD48" s="202"/>
      <c r="DE48" s="202"/>
      <c r="DF48" s="202"/>
      <c r="DG48" s="202"/>
    </row>
    <row r="49" spans="1:111" ht="30.75" thickBot="1" x14ac:dyDescent="0.3">
      <c r="A49" s="326"/>
      <c r="B49" s="327"/>
      <c r="C49" s="337"/>
      <c r="D49" s="295" t="s">
        <v>97</v>
      </c>
      <c r="E49" s="291">
        <v>0.05</v>
      </c>
      <c r="F49" s="292"/>
      <c r="G49" s="293"/>
      <c r="H49" s="292"/>
      <c r="I49" s="292"/>
      <c r="J49" s="292"/>
      <c r="K49" s="292"/>
      <c r="L49" s="72"/>
      <c r="M49" s="72"/>
      <c r="N49" s="72"/>
      <c r="O49" s="72"/>
      <c r="P49" s="72"/>
      <c r="Q49" s="73"/>
      <c r="R49" s="73"/>
      <c r="S49" s="73"/>
      <c r="T49" s="73"/>
      <c r="U49" s="73"/>
      <c r="V49" s="73"/>
      <c r="W49" s="73"/>
      <c r="X49" s="73"/>
      <c r="Y49" s="74"/>
      <c r="Z49" s="75"/>
      <c r="AA49" s="91"/>
      <c r="AB49" s="72"/>
      <c r="AC49" s="72"/>
      <c r="AD49" s="72"/>
      <c r="AE49" s="336"/>
      <c r="AF49" s="336"/>
      <c r="AG49" s="330"/>
      <c r="AH49" s="331"/>
      <c r="AI49" s="354"/>
      <c r="AJ49" s="333"/>
      <c r="AK49" s="73"/>
      <c r="AL49" s="73"/>
      <c r="AM49" s="330"/>
      <c r="AN49" s="331"/>
      <c r="AO49" s="354"/>
      <c r="AP49" s="333"/>
      <c r="AQ49" s="73"/>
      <c r="AR49" s="334"/>
      <c r="AS49" s="132"/>
      <c r="AT49" s="133"/>
      <c r="AU49" s="150"/>
      <c r="AV49" s="80"/>
      <c r="AW49" s="198"/>
      <c r="AX49" s="150"/>
      <c r="AY49" s="82"/>
      <c r="AZ49" s="78"/>
      <c r="BA49" s="109"/>
      <c r="BB49" s="86"/>
      <c r="BC49" s="134"/>
      <c r="BD49" s="199"/>
    </row>
    <row r="50" spans="1:111" s="50" customFormat="1" ht="409.6" thickBot="1" x14ac:dyDescent="0.3">
      <c r="A50" s="340">
        <v>32</v>
      </c>
      <c r="B50" s="373" t="s">
        <v>310</v>
      </c>
      <c r="C50" s="375" t="s">
        <v>311</v>
      </c>
      <c r="D50" s="301" t="s">
        <v>312</v>
      </c>
      <c r="E50" s="302">
        <v>0.03</v>
      </c>
      <c r="F50" s="303" t="s">
        <v>313</v>
      </c>
      <c r="G50" s="301" t="s">
        <v>314</v>
      </c>
      <c r="H50" s="301" t="s">
        <v>315</v>
      </c>
      <c r="I50" s="303"/>
      <c r="J50" s="304" t="s">
        <v>77</v>
      </c>
      <c r="K50" s="304" t="s">
        <v>316</v>
      </c>
      <c r="L50" s="110">
        <v>0</v>
      </c>
      <c r="M50" s="110">
        <v>0</v>
      </c>
      <c r="N50" s="110">
        <v>0</v>
      </c>
      <c r="O50" s="110">
        <v>1</v>
      </c>
      <c r="P50" s="110">
        <v>1</v>
      </c>
      <c r="Q50" s="111" t="s">
        <v>63</v>
      </c>
      <c r="R50" s="111" t="s">
        <v>317</v>
      </c>
      <c r="S50" s="111"/>
      <c r="T50" s="111"/>
      <c r="U50" s="111"/>
      <c r="V50" s="111"/>
      <c r="W50" s="111"/>
      <c r="X50" s="111"/>
      <c r="Y50" s="111"/>
      <c r="Z50" s="111"/>
      <c r="AA50" s="111" t="str">
        <f>$G$50</f>
        <v>Ejercicios de evaluación de los requisitos legales aplicables el proceso/Alcaldía realizados</v>
      </c>
      <c r="AB50" s="110">
        <f t="shared" ref="AB50:AB56" si="22">L50</f>
        <v>0</v>
      </c>
      <c r="AC50" s="110">
        <v>0</v>
      </c>
      <c r="AD50" s="111"/>
      <c r="AE50" s="91" t="s">
        <v>318</v>
      </c>
      <c r="AF50" s="91" t="s">
        <v>302</v>
      </c>
      <c r="AG50" s="91" t="str">
        <f>$G$50</f>
        <v>Ejercicios de evaluación de los requisitos legales aplicables el proceso/Alcaldía realizados</v>
      </c>
      <c r="AH50" s="91">
        <f t="shared" ref="AH50:AI56" si="23">M50</f>
        <v>0</v>
      </c>
      <c r="AI50" s="91" t="s">
        <v>119</v>
      </c>
      <c r="AJ50" s="332" t="s">
        <v>365</v>
      </c>
      <c r="AK50" s="91" t="s">
        <v>119</v>
      </c>
      <c r="AL50" s="91" t="s">
        <v>119</v>
      </c>
      <c r="AM50" s="91" t="str">
        <f>$G$50</f>
        <v>Ejercicios de evaluación de los requisitos legales aplicables el proceso/Alcaldía realizados</v>
      </c>
      <c r="AN50" s="91">
        <f t="shared" ref="AN50:AN56" si="24">N50</f>
        <v>0</v>
      </c>
      <c r="AO50" s="91">
        <v>0</v>
      </c>
      <c r="AP50" s="333" t="s">
        <v>421</v>
      </c>
      <c r="AQ50" s="333" t="s">
        <v>421</v>
      </c>
      <c r="AR50" s="325"/>
      <c r="AS50" s="145" t="str">
        <f>$G$50</f>
        <v>Ejercicios de evaluación de los requisitos legales aplicables el proceso/Alcaldía realizados</v>
      </c>
      <c r="AT50" s="146">
        <f t="shared" ref="AT50:AT56" si="25">O50</f>
        <v>1</v>
      </c>
      <c r="AU50" s="146"/>
      <c r="AV50" s="80">
        <f t="shared" ref="AV50:AV56" si="26">AU50/AT50</f>
        <v>0</v>
      </c>
      <c r="AW50" s="193"/>
      <c r="AX50" s="146"/>
      <c r="AY50" s="87" t="str">
        <f>$G$50</f>
        <v>Ejercicios de evaluación de los requisitos legales aplicables el proceso/Alcaldía realizados</v>
      </c>
      <c r="AZ50" s="87">
        <f t="shared" ref="AZ50:AZ56" si="27">P50</f>
        <v>1</v>
      </c>
      <c r="BA50" s="87"/>
      <c r="BB50" s="86">
        <f t="shared" ref="BB50:BB56" si="28">BA50/AZ50</f>
        <v>0</v>
      </c>
      <c r="BC50" s="134">
        <f t="shared" ref="BC50:BC56" si="29">BB50*E50</f>
        <v>0</v>
      </c>
      <c r="BD50" s="194"/>
      <c r="BE50" s="192"/>
      <c r="BF50" s="202"/>
      <c r="BG50" s="202"/>
      <c r="BH50" s="202"/>
      <c r="BI50" s="202"/>
      <c r="BJ50" s="202"/>
      <c r="BK50" s="202"/>
      <c r="BL50" s="202"/>
      <c r="BM50" s="202"/>
      <c r="BN50" s="202"/>
      <c r="BO50" s="202"/>
      <c r="BP50" s="202"/>
      <c r="BQ50" s="202"/>
      <c r="BR50" s="202"/>
      <c r="BS50" s="202"/>
      <c r="BT50" s="202"/>
      <c r="BU50" s="202"/>
      <c r="BV50" s="202"/>
      <c r="BW50" s="202"/>
      <c r="BX50" s="202"/>
      <c r="BY50" s="202"/>
      <c r="BZ50" s="202"/>
      <c r="CA50" s="202"/>
      <c r="CB50" s="202"/>
      <c r="CC50" s="202"/>
      <c r="CD50" s="202"/>
      <c r="CE50" s="202"/>
      <c r="CF50" s="202"/>
      <c r="CG50" s="202"/>
      <c r="CH50" s="202"/>
      <c r="CI50" s="202"/>
      <c r="CJ50" s="202"/>
      <c r="CK50" s="202"/>
      <c r="CL50" s="202"/>
      <c r="CM50" s="202"/>
      <c r="CN50" s="202"/>
      <c r="CO50" s="202"/>
      <c r="CP50" s="202"/>
      <c r="CQ50" s="202"/>
      <c r="CR50" s="202"/>
      <c r="CS50" s="202"/>
      <c r="CT50" s="202"/>
      <c r="CU50" s="202"/>
      <c r="CV50" s="202"/>
      <c r="CW50" s="202"/>
      <c r="CX50" s="202"/>
      <c r="CY50" s="202"/>
      <c r="CZ50" s="202"/>
      <c r="DA50" s="202"/>
      <c r="DB50" s="202"/>
      <c r="DC50" s="202"/>
      <c r="DD50" s="202"/>
      <c r="DE50" s="202"/>
      <c r="DF50" s="202"/>
      <c r="DG50" s="202"/>
    </row>
    <row r="51" spans="1:111" s="50" customFormat="1" ht="375.75" thickBot="1" x14ac:dyDescent="0.3">
      <c r="A51" s="340">
        <v>34</v>
      </c>
      <c r="B51" s="373"/>
      <c r="C51" s="375"/>
      <c r="D51" s="301" t="s">
        <v>319</v>
      </c>
      <c r="E51" s="302">
        <v>0.03</v>
      </c>
      <c r="F51" s="303" t="s">
        <v>313</v>
      </c>
      <c r="G51" s="301" t="s">
        <v>320</v>
      </c>
      <c r="H51" s="301" t="s">
        <v>321</v>
      </c>
      <c r="I51" s="304"/>
      <c r="J51" s="304" t="s">
        <v>77</v>
      </c>
      <c r="K51" s="304" t="s">
        <v>320</v>
      </c>
      <c r="L51" s="110">
        <v>0</v>
      </c>
      <c r="M51" s="110">
        <v>1</v>
      </c>
      <c r="N51" s="110">
        <v>0</v>
      </c>
      <c r="O51" s="115">
        <v>1</v>
      </c>
      <c r="P51" s="115">
        <v>2</v>
      </c>
      <c r="Q51" s="91" t="s">
        <v>63</v>
      </c>
      <c r="R51" s="72" t="s">
        <v>322</v>
      </c>
      <c r="S51" s="113"/>
      <c r="T51" s="114"/>
      <c r="U51" s="91"/>
      <c r="V51" s="91"/>
      <c r="W51" s="91"/>
      <c r="X51" s="91"/>
      <c r="Y51" s="74"/>
      <c r="Z51" s="92"/>
      <c r="AA51" s="91" t="str">
        <f>$G$51</f>
        <v>Mediciones de desempeño ambiental realizadas en el proceso/alcaldía local</v>
      </c>
      <c r="AB51" s="91">
        <f t="shared" si="22"/>
        <v>0</v>
      </c>
      <c r="AC51" s="111"/>
      <c r="AD51" s="111"/>
      <c r="AE51" s="91" t="s">
        <v>318</v>
      </c>
      <c r="AF51" s="91" t="s">
        <v>302</v>
      </c>
      <c r="AG51" s="91" t="str">
        <f>$G$51</f>
        <v>Mediciones de desempeño ambiental realizadas en el proceso/alcaldía local</v>
      </c>
      <c r="AH51" s="91">
        <f t="shared" si="23"/>
        <v>1</v>
      </c>
      <c r="AI51" s="91">
        <v>1</v>
      </c>
      <c r="AJ51" s="332">
        <f t="shared" ref="AJ51:AJ55" si="30">AI51/AH51</f>
        <v>1</v>
      </c>
      <c r="AK51" s="91" t="s">
        <v>323</v>
      </c>
      <c r="AL51" s="91" t="s">
        <v>324</v>
      </c>
      <c r="AM51" s="91" t="str">
        <f>$G$51</f>
        <v>Mediciones de desempeño ambiental realizadas en el proceso/alcaldía local</v>
      </c>
      <c r="AN51" s="91">
        <f t="shared" si="24"/>
        <v>0</v>
      </c>
      <c r="AO51" s="91"/>
      <c r="AP51" s="333" t="s">
        <v>421</v>
      </c>
      <c r="AQ51" s="333" t="s">
        <v>421</v>
      </c>
      <c r="AR51" s="325"/>
      <c r="AS51" s="145" t="str">
        <f>$G$51</f>
        <v>Mediciones de desempeño ambiental realizadas en el proceso/alcaldía local</v>
      </c>
      <c r="AT51" s="146">
        <f t="shared" si="25"/>
        <v>1</v>
      </c>
      <c r="AU51" s="146"/>
      <c r="AV51" s="80">
        <f t="shared" si="26"/>
        <v>0</v>
      </c>
      <c r="AW51" s="193"/>
      <c r="AX51" s="146"/>
      <c r="AY51" s="87" t="str">
        <f>$G$51</f>
        <v>Mediciones de desempeño ambiental realizadas en el proceso/alcaldía local</v>
      </c>
      <c r="AZ51" s="87">
        <f t="shared" si="27"/>
        <v>2</v>
      </c>
      <c r="BA51" s="87"/>
      <c r="BB51" s="86">
        <f t="shared" si="28"/>
        <v>0</v>
      </c>
      <c r="BC51" s="134">
        <f t="shared" si="29"/>
        <v>0</v>
      </c>
      <c r="BD51" s="194"/>
      <c r="BE51" s="19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row>
    <row r="52" spans="1:111" s="50" customFormat="1" ht="409.6" thickBot="1" x14ac:dyDescent="0.3">
      <c r="A52" s="355">
        <v>35</v>
      </c>
      <c r="B52" s="373"/>
      <c r="C52" s="375"/>
      <c r="D52" s="301" t="s">
        <v>438</v>
      </c>
      <c r="E52" s="305">
        <v>2.5000000000000001E-2</v>
      </c>
      <c r="F52" s="303" t="s">
        <v>313</v>
      </c>
      <c r="G52" s="301" t="s">
        <v>439</v>
      </c>
      <c r="H52" s="301" t="s">
        <v>440</v>
      </c>
      <c r="I52" s="304">
        <v>1086</v>
      </c>
      <c r="J52" s="304" t="s">
        <v>77</v>
      </c>
      <c r="K52" s="304" t="s">
        <v>325</v>
      </c>
      <c r="L52" s="110">
        <v>0</v>
      </c>
      <c r="M52" s="110">
        <v>0</v>
      </c>
      <c r="N52" s="110">
        <v>0</v>
      </c>
      <c r="O52" s="368">
        <v>1</v>
      </c>
      <c r="P52" s="115">
        <v>0</v>
      </c>
      <c r="Q52" s="91" t="s">
        <v>63</v>
      </c>
      <c r="R52" s="91" t="s">
        <v>326</v>
      </c>
      <c r="S52" s="91"/>
      <c r="T52" s="91"/>
      <c r="U52" s="72"/>
      <c r="V52" s="113"/>
      <c r="W52" s="114"/>
      <c r="X52" s="91"/>
      <c r="Y52" s="74"/>
      <c r="Z52" s="92"/>
      <c r="AA52" s="91" t="str">
        <f>$G$52</f>
        <v xml:space="preserve">Porcentaje de requerimientos ciudadanos con respuesta de fondo ingresados en la vigencia 2017, según verificación efectuada por el proceso de Servicio a la Ciudadanía </v>
      </c>
      <c r="AB52" s="91">
        <v>0</v>
      </c>
      <c r="AC52" s="110">
        <v>0</v>
      </c>
      <c r="AD52" s="356" t="s">
        <v>441</v>
      </c>
      <c r="AE52" s="332" t="s">
        <v>441</v>
      </c>
      <c r="AF52" s="111"/>
      <c r="AG52" s="91" t="str">
        <f>$G$52</f>
        <v xml:space="preserve">Porcentaje de requerimientos ciudadanos con respuesta de fondo ingresados en la vigencia 2017, según verificación efectuada por el proceso de Servicio a la Ciudadanía </v>
      </c>
      <c r="AH52" s="91">
        <v>0</v>
      </c>
      <c r="AI52" s="91">
        <v>0</v>
      </c>
      <c r="AJ52" s="332" t="s">
        <v>442</v>
      </c>
      <c r="AK52" s="91" t="s">
        <v>441</v>
      </c>
      <c r="AL52" s="91"/>
      <c r="AM52" s="91" t="str">
        <f>$G$52</f>
        <v xml:space="preserve">Porcentaje de requerimientos ciudadanos con respuesta de fondo ingresados en la vigencia 2017, según verificación efectuada por el proceso de Servicio a la Ciudadanía </v>
      </c>
      <c r="AN52" s="357">
        <f t="shared" si="24"/>
        <v>0</v>
      </c>
      <c r="AO52" s="357">
        <v>0</v>
      </c>
      <c r="AP52" s="367" t="s">
        <v>421</v>
      </c>
      <c r="AQ52" s="91" t="s">
        <v>421</v>
      </c>
      <c r="AR52" s="325"/>
      <c r="AS52" s="145" t="str">
        <f>$G$52</f>
        <v xml:space="preserve">Porcentaje de requerimientos ciudadanos con respuesta de fondo ingresados en la vigencia 2017, según verificación efectuada por el proceso de Servicio a la Ciudadanía </v>
      </c>
      <c r="AT52" s="146">
        <f t="shared" si="25"/>
        <v>1</v>
      </c>
      <c r="AU52" s="146"/>
      <c r="AV52" s="80">
        <f t="shared" si="26"/>
        <v>0</v>
      </c>
      <c r="AW52" s="193"/>
      <c r="AX52" s="146"/>
      <c r="AY52" s="87" t="str">
        <f>$G$52</f>
        <v xml:space="preserve">Porcentaje de requerimientos ciudadanos con respuesta de fondo ingresados en la vigencia 2017, según verificación efectuada por el proceso de Servicio a la Ciudadanía </v>
      </c>
      <c r="AZ52" s="87">
        <f t="shared" si="27"/>
        <v>0</v>
      </c>
      <c r="BA52" s="87"/>
      <c r="BB52" s="86" t="e">
        <f t="shared" si="28"/>
        <v>#DIV/0!</v>
      </c>
      <c r="BC52" s="134" t="e">
        <f t="shared" si="29"/>
        <v>#DIV/0!</v>
      </c>
      <c r="BD52" s="194"/>
      <c r="BE52" s="192"/>
      <c r="BF52" s="202"/>
      <c r="BG52" s="202"/>
      <c r="BH52" s="202"/>
      <c r="BI52" s="202"/>
      <c r="BJ52" s="202"/>
      <c r="BK52" s="202"/>
      <c r="BL52" s="202"/>
      <c r="BM52" s="202"/>
      <c r="BN52" s="202"/>
      <c r="BO52" s="202"/>
      <c r="BP52" s="202"/>
      <c r="BQ52" s="202"/>
      <c r="BR52" s="202"/>
      <c r="BS52" s="202"/>
      <c r="BT52" s="202"/>
      <c r="BU52" s="202"/>
      <c r="BV52" s="202"/>
      <c r="BW52" s="202"/>
      <c r="BX52" s="202"/>
      <c r="BY52" s="202"/>
      <c r="BZ52" s="202"/>
      <c r="CA52" s="202"/>
      <c r="CB52" s="202"/>
      <c r="CC52" s="202"/>
      <c r="CD52" s="202"/>
      <c r="CE52" s="202"/>
      <c r="CF52" s="202"/>
      <c r="CG52" s="202"/>
      <c r="CH52" s="202"/>
      <c r="CI52" s="202"/>
      <c r="CJ52" s="202"/>
      <c r="CK52" s="202"/>
      <c r="CL52" s="202"/>
      <c r="CM52" s="202"/>
      <c r="CN52" s="202"/>
      <c r="CO52" s="202"/>
      <c r="CP52" s="202"/>
      <c r="CQ52" s="202"/>
      <c r="CR52" s="202"/>
      <c r="CS52" s="202"/>
      <c r="CT52" s="202"/>
      <c r="CU52" s="202"/>
      <c r="CV52" s="202"/>
      <c r="CW52" s="202"/>
      <c r="CX52" s="202"/>
      <c r="CY52" s="202"/>
      <c r="CZ52" s="202"/>
      <c r="DA52" s="202"/>
      <c r="DB52" s="202"/>
      <c r="DC52" s="202"/>
      <c r="DD52" s="202"/>
      <c r="DE52" s="202"/>
      <c r="DF52" s="202"/>
      <c r="DG52" s="202"/>
    </row>
    <row r="53" spans="1:111" s="50" customFormat="1" ht="409.6" thickBot="1" x14ac:dyDescent="0.3">
      <c r="A53" s="355">
        <v>36</v>
      </c>
      <c r="B53" s="373"/>
      <c r="C53" s="375"/>
      <c r="D53" s="301" t="s">
        <v>327</v>
      </c>
      <c r="E53" s="306">
        <v>2.5000000000000001E-2</v>
      </c>
      <c r="F53" s="303" t="s">
        <v>313</v>
      </c>
      <c r="G53" s="301" t="s">
        <v>328</v>
      </c>
      <c r="H53" s="301" t="s">
        <v>329</v>
      </c>
      <c r="I53" s="304"/>
      <c r="J53" s="304" t="s">
        <v>77</v>
      </c>
      <c r="K53" s="304" t="s">
        <v>330</v>
      </c>
      <c r="L53" s="91">
        <v>0</v>
      </c>
      <c r="M53" s="91">
        <v>1</v>
      </c>
      <c r="N53" s="91">
        <v>0</v>
      </c>
      <c r="O53" s="91">
        <v>1</v>
      </c>
      <c r="P53" s="91">
        <v>2</v>
      </c>
      <c r="Q53" s="91" t="s">
        <v>63</v>
      </c>
      <c r="R53" s="91" t="s">
        <v>331</v>
      </c>
      <c r="S53" s="91"/>
      <c r="T53" s="91"/>
      <c r="U53" s="91"/>
      <c r="V53" s="91"/>
      <c r="W53" s="91"/>
      <c r="X53" s="72"/>
      <c r="Y53" s="113"/>
      <c r="Z53" s="114"/>
      <c r="AA53" s="91" t="str">
        <f>$G$53</f>
        <v>Buenas practicas y lecciones aprendidas identificadas por proceso o Alcaldía Local en la herramienta de gestión del conocimiento (AGORA)</v>
      </c>
      <c r="AB53" s="91">
        <f t="shared" si="22"/>
        <v>0</v>
      </c>
      <c r="AC53" s="110"/>
      <c r="AD53" s="111"/>
      <c r="AE53" s="91" t="s">
        <v>318</v>
      </c>
      <c r="AF53" s="91" t="s">
        <v>302</v>
      </c>
      <c r="AG53" s="91" t="str">
        <f>$G$53</f>
        <v>Buenas practicas y lecciones aprendidas identificadas por proceso o Alcaldía Local en la herramienta de gestión del conocimiento (AGORA)</v>
      </c>
      <c r="AH53" s="91">
        <f t="shared" si="23"/>
        <v>1</v>
      </c>
      <c r="AI53" s="91">
        <v>0</v>
      </c>
      <c r="AJ53" s="332">
        <f t="shared" si="30"/>
        <v>0</v>
      </c>
      <c r="AK53" s="91" t="s">
        <v>359</v>
      </c>
      <c r="AL53" s="91" t="s">
        <v>360</v>
      </c>
      <c r="AM53" s="91" t="str">
        <f>$G$53</f>
        <v>Buenas practicas y lecciones aprendidas identificadas por proceso o Alcaldía Local en la herramienta de gestión del conocimiento (AGORA)</v>
      </c>
      <c r="AN53" s="91">
        <f t="shared" si="24"/>
        <v>0</v>
      </c>
      <c r="AO53" s="91">
        <v>0</v>
      </c>
      <c r="AP53" s="333" t="s">
        <v>421</v>
      </c>
      <c r="AQ53" s="91"/>
      <c r="AR53" s="325"/>
      <c r="AS53" s="145" t="str">
        <f>$G$53</f>
        <v>Buenas practicas y lecciones aprendidas identificadas por proceso o Alcaldía Local en la herramienta de gestión del conocimiento (AGORA)</v>
      </c>
      <c r="AT53" s="146">
        <f t="shared" si="25"/>
        <v>1</v>
      </c>
      <c r="AU53" s="146"/>
      <c r="AV53" s="80">
        <f t="shared" si="26"/>
        <v>0</v>
      </c>
      <c r="AW53" s="193"/>
      <c r="AX53" s="146"/>
      <c r="AY53" s="87" t="str">
        <f>$G$53</f>
        <v>Buenas practicas y lecciones aprendidas identificadas por proceso o Alcaldía Local en la herramienta de gestión del conocimiento (AGORA)</v>
      </c>
      <c r="AZ53" s="87">
        <f t="shared" si="27"/>
        <v>2</v>
      </c>
      <c r="BA53" s="87"/>
      <c r="BB53" s="86">
        <f t="shared" si="28"/>
        <v>0</v>
      </c>
      <c r="BC53" s="134">
        <f t="shared" si="29"/>
        <v>0</v>
      </c>
      <c r="BD53" s="194"/>
      <c r="BE53" s="19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2"/>
      <c r="CC53" s="202"/>
      <c r="CD53" s="202"/>
      <c r="CE53" s="202"/>
      <c r="CF53" s="202"/>
      <c r="CG53" s="202"/>
      <c r="CH53" s="202"/>
      <c r="CI53" s="202"/>
      <c r="CJ53" s="202"/>
      <c r="CK53" s="202"/>
      <c r="CL53" s="202"/>
      <c r="CM53" s="202"/>
      <c r="CN53" s="202"/>
      <c r="CO53" s="202"/>
      <c r="CP53" s="202"/>
      <c r="CQ53" s="202"/>
      <c r="CR53" s="202"/>
      <c r="CS53" s="202"/>
      <c r="CT53" s="202"/>
      <c r="CU53" s="202"/>
      <c r="CV53" s="202"/>
      <c r="CW53" s="202"/>
      <c r="CX53" s="202"/>
      <c r="CY53" s="202"/>
      <c r="CZ53" s="202"/>
      <c r="DA53" s="202"/>
      <c r="DB53" s="202"/>
      <c r="DC53" s="202"/>
      <c r="DD53" s="202"/>
      <c r="DE53" s="202"/>
      <c r="DF53" s="202"/>
      <c r="DG53" s="202"/>
    </row>
    <row r="54" spans="1:111" s="50" customFormat="1" ht="409.6" thickBot="1" x14ac:dyDescent="0.3">
      <c r="A54" s="355">
        <v>37</v>
      </c>
      <c r="B54" s="373"/>
      <c r="C54" s="375"/>
      <c r="D54" s="301" t="s">
        <v>369</v>
      </c>
      <c r="E54" s="302">
        <v>0.03</v>
      </c>
      <c r="F54" s="303" t="s">
        <v>313</v>
      </c>
      <c r="G54" s="301" t="s">
        <v>332</v>
      </c>
      <c r="H54" s="301" t="s">
        <v>333</v>
      </c>
      <c r="I54" s="304">
        <v>7864</v>
      </c>
      <c r="J54" s="304" t="s">
        <v>102</v>
      </c>
      <c r="K54" s="304" t="s">
        <v>334</v>
      </c>
      <c r="L54" s="72">
        <v>0</v>
      </c>
      <c r="M54" s="72">
        <v>0.5</v>
      </c>
      <c r="N54" s="72">
        <v>0</v>
      </c>
      <c r="O54" s="72">
        <v>0.5</v>
      </c>
      <c r="P54" s="72">
        <v>1</v>
      </c>
      <c r="Q54" s="91" t="s">
        <v>63</v>
      </c>
      <c r="R54" s="91" t="s">
        <v>335</v>
      </c>
      <c r="S54" s="91"/>
      <c r="T54" s="91"/>
      <c r="U54" s="91"/>
      <c r="V54" s="91"/>
      <c r="W54" s="91"/>
      <c r="X54" s="91"/>
      <c r="Y54" s="74"/>
      <c r="Z54" s="92"/>
      <c r="AA54" s="72" t="str">
        <f>$G$54</f>
        <v>Porcentaje de depuración de las comunicaciones en el aplicativo de gestión documental</v>
      </c>
      <c r="AB54" s="113">
        <f t="shared" si="22"/>
        <v>0</v>
      </c>
      <c r="AC54" s="91"/>
      <c r="AD54" s="111"/>
      <c r="AE54" s="91" t="s">
        <v>318</v>
      </c>
      <c r="AF54" s="91" t="s">
        <v>302</v>
      </c>
      <c r="AG54" s="91" t="str">
        <f>$G$54</f>
        <v>Porcentaje de depuración de las comunicaciones en el aplicativo de gestión documental</v>
      </c>
      <c r="AH54" s="72">
        <f t="shared" si="23"/>
        <v>0.5</v>
      </c>
      <c r="AI54" s="72">
        <v>0.33</v>
      </c>
      <c r="AJ54" s="72">
        <f>AI54/AH54</f>
        <v>0.66</v>
      </c>
      <c r="AK54" s="91" t="s">
        <v>357</v>
      </c>
      <c r="AL54" s="91" t="s">
        <v>358</v>
      </c>
      <c r="AM54" s="72" t="str">
        <f>$G$54</f>
        <v>Porcentaje de depuración de las comunicaciones en el aplicativo de gestión documental</v>
      </c>
      <c r="AN54" s="72">
        <f t="shared" si="24"/>
        <v>0</v>
      </c>
      <c r="AO54" s="111">
        <v>0</v>
      </c>
      <c r="AP54" s="333" t="s">
        <v>421</v>
      </c>
      <c r="AQ54" s="91"/>
      <c r="AR54" s="325"/>
      <c r="AS54" s="145" t="str">
        <f>$G$54</f>
        <v>Porcentaje de depuración de las comunicaciones en el aplicativo de gestión documental</v>
      </c>
      <c r="AT54" s="146">
        <f t="shared" si="25"/>
        <v>0.5</v>
      </c>
      <c r="AU54" s="70"/>
      <c r="AV54" s="80">
        <f t="shared" si="26"/>
        <v>0</v>
      </c>
      <c r="AW54" s="207"/>
      <c r="AX54" s="70"/>
      <c r="AY54" s="87" t="str">
        <f>$G$54</f>
        <v>Porcentaje de depuración de las comunicaciones en el aplicativo de gestión documental</v>
      </c>
      <c r="AZ54" s="88">
        <f t="shared" si="27"/>
        <v>1</v>
      </c>
      <c r="BA54" s="95"/>
      <c r="BB54" s="86">
        <f t="shared" si="28"/>
        <v>0</v>
      </c>
      <c r="BC54" s="134">
        <f t="shared" si="29"/>
        <v>0</v>
      </c>
      <c r="BD54" s="208"/>
      <c r="BE54" s="192"/>
      <c r="BF54" s="202"/>
      <c r="BG54" s="202"/>
      <c r="BH54" s="202"/>
      <c r="BI54" s="202"/>
      <c r="BJ54" s="202"/>
      <c r="BK54" s="202"/>
      <c r="BL54" s="202"/>
      <c r="BM54" s="202"/>
      <c r="BN54" s="202"/>
      <c r="BO54" s="202"/>
      <c r="BP54" s="202"/>
      <c r="BQ54" s="202"/>
      <c r="BR54" s="202"/>
      <c r="BS54" s="202"/>
      <c r="BT54" s="202"/>
      <c r="BU54" s="202"/>
      <c r="BV54" s="202"/>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2"/>
      <c r="CU54" s="202"/>
      <c r="CV54" s="202"/>
      <c r="CW54" s="202"/>
      <c r="CX54" s="202"/>
      <c r="CY54" s="202"/>
      <c r="CZ54" s="202"/>
      <c r="DA54" s="202"/>
      <c r="DB54" s="202"/>
      <c r="DC54" s="202"/>
      <c r="DD54" s="202"/>
      <c r="DE54" s="202"/>
      <c r="DF54" s="202"/>
      <c r="DG54" s="202"/>
    </row>
    <row r="55" spans="1:111" s="50" customFormat="1" ht="300.75" thickBot="1" x14ac:dyDescent="0.3">
      <c r="A55" s="355">
        <v>40</v>
      </c>
      <c r="B55" s="373"/>
      <c r="C55" s="375"/>
      <c r="D55" s="301" t="s">
        <v>366</v>
      </c>
      <c r="E55" s="302">
        <v>0.03</v>
      </c>
      <c r="F55" s="303" t="s">
        <v>313</v>
      </c>
      <c r="G55" s="301" t="s">
        <v>337</v>
      </c>
      <c r="H55" s="301" t="s">
        <v>367</v>
      </c>
      <c r="I55" s="304" t="s">
        <v>199</v>
      </c>
      <c r="J55" s="304" t="s">
        <v>102</v>
      </c>
      <c r="K55" s="304" t="s">
        <v>338</v>
      </c>
      <c r="L55" s="72">
        <v>1</v>
      </c>
      <c r="M55" s="72">
        <v>1</v>
      </c>
      <c r="N55" s="72">
        <v>1</v>
      </c>
      <c r="O55" s="72">
        <v>1</v>
      </c>
      <c r="P55" s="72">
        <v>1</v>
      </c>
      <c r="Q55" s="91" t="s">
        <v>63</v>
      </c>
      <c r="R55" s="91" t="s">
        <v>336</v>
      </c>
      <c r="S55" s="91"/>
      <c r="T55" s="91"/>
      <c r="U55" s="91"/>
      <c r="V55" s="91"/>
      <c r="W55" s="91"/>
      <c r="X55" s="91"/>
      <c r="Y55" s="74"/>
      <c r="Z55" s="92"/>
      <c r="AA55" s="91" t="str">
        <f>$G$55</f>
        <v>Acciones correctivas documentadas y vigentes</v>
      </c>
      <c r="AB55" s="72">
        <f t="shared" si="22"/>
        <v>1</v>
      </c>
      <c r="AC55" s="72">
        <v>0.89</v>
      </c>
      <c r="AD55" s="111">
        <f>AC55/AB55</f>
        <v>0.89</v>
      </c>
      <c r="AE55" s="111" t="s">
        <v>339</v>
      </c>
      <c r="AF55" s="111" t="s">
        <v>340</v>
      </c>
      <c r="AG55" s="91" t="str">
        <f>$G$55</f>
        <v>Acciones correctivas documentadas y vigentes</v>
      </c>
      <c r="AH55" s="72">
        <f t="shared" si="23"/>
        <v>1</v>
      </c>
      <c r="AI55" s="72">
        <f t="shared" si="23"/>
        <v>1</v>
      </c>
      <c r="AJ55" s="332">
        <f t="shared" si="30"/>
        <v>1</v>
      </c>
      <c r="AK55" s="91" t="s">
        <v>368</v>
      </c>
      <c r="AL55" s="91" t="s">
        <v>356</v>
      </c>
      <c r="AM55" s="91" t="str">
        <f>$G$55</f>
        <v>Acciones correctivas documentadas y vigentes</v>
      </c>
      <c r="AN55" s="72">
        <f t="shared" si="24"/>
        <v>1</v>
      </c>
      <c r="AO55" s="111">
        <v>1</v>
      </c>
      <c r="AP55" s="332">
        <f t="shared" ref="AP55" si="31">AO55/AN55</f>
        <v>1</v>
      </c>
      <c r="AQ55" s="366" t="s">
        <v>427</v>
      </c>
      <c r="AR55" s="325" t="s">
        <v>385</v>
      </c>
      <c r="AS55" s="142" t="str">
        <f>$G$55</f>
        <v>Acciones correctivas documentadas y vigentes</v>
      </c>
      <c r="AT55" s="143">
        <f t="shared" si="25"/>
        <v>1</v>
      </c>
      <c r="AU55" s="68"/>
      <c r="AV55" s="63">
        <f t="shared" si="26"/>
        <v>0</v>
      </c>
      <c r="AW55" s="209"/>
      <c r="AX55" s="68"/>
      <c r="AY55" s="67" t="str">
        <f>$G$55</f>
        <v>Acciones correctivas documentadas y vigentes</v>
      </c>
      <c r="AZ55" s="144">
        <f t="shared" si="27"/>
        <v>1</v>
      </c>
      <c r="BA55" s="69"/>
      <c r="BB55" s="138">
        <f t="shared" si="28"/>
        <v>0</v>
      </c>
      <c r="BC55" s="139">
        <f t="shared" si="29"/>
        <v>0</v>
      </c>
      <c r="BD55" s="210"/>
      <c r="BE55" s="191"/>
      <c r="BF55" s="211">
        <v>1</v>
      </c>
      <c r="BG55" s="191" t="s">
        <v>341</v>
      </c>
      <c r="BH55" s="202"/>
      <c r="BI55" s="202"/>
      <c r="BJ55" s="202"/>
      <c r="BK55" s="202"/>
      <c r="BL55" s="202"/>
      <c r="BM55" s="202"/>
      <c r="BN55" s="202"/>
      <c r="BO55" s="202"/>
      <c r="BP55" s="202"/>
      <c r="BQ55" s="202"/>
      <c r="BR55" s="202"/>
      <c r="BS55" s="202"/>
      <c r="BT55" s="202"/>
      <c r="BU55" s="202"/>
      <c r="BV55" s="202"/>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202"/>
      <c r="DF55" s="202"/>
      <c r="DG55" s="237" t="s">
        <v>428</v>
      </c>
    </row>
    <row r="56" spans="1:111" s="50" customFormat="1" ht="409.6" thickBot="1" x14ac:dyDescent="0.3">
      <c r="A56" s="358">
        <v>41</v>
      </c>
      <c r="B56" s="374"/>
      <c r="C56" s="376"/>
      <c r="D56" s="307" t="s">
        <v>342</v>
      </c>
      <c r="E56" s="308">
        <v>0.03</v>
      </c>
      <c r="F56" s="309" t="s">
        <v>313</v>
      </c>
      <c r="G56" s="307" t="s">
        <v>343</v>
      </c>
      <c r="H56" s="307" t="s">
        <v>344</v>
      </c>
      <c r="I56" s="310"/>
      <c r="J56" s="310" t="s">
        <v>102</v>
      </c>
      <c r="K56" s="310" t="s">
        <v>345</v>
      </c>
      <c r="L56" s="311">
        <v>1</v>
      </c>
      <c r="M56" s="311">
        <v>1</v>
      </c>
      <c r="N56" s="311">
        <v>1</v>
      </c>
      <c r="O56" s="311">
        <v>1</v>
      </c>
      <c r="P56" s="311">
        <v>1</v>
      </c>
      <c r="Q56" s="359" t="s">
        <v>63</v>
      </c>
      <c r="R56" s="359" t="s">
        <v>346</v>
      </c>
      <c r="S56" s="359"/>
      <c r="T56" s="359"/>
      <c r="U56" s="359"/>
      <c r="V56" s="359"/>
      <c r="W56" s="359"/>
      <c r="X56" s="359"/>
      <c r="Y56" s="360"/>
      <c r="Z56" s="361"/>
      <c r="AA56" s="359" t="str">
        <f>$G$56</f>
        <v>Información publicada según lineamientos de la ley de transparencia 1712 de 2014</v>
      </c>
      <c r="AB56" s="311">
        <f t="shared" si="22"/>
        <v>1</v>
      </c>
      <c r="AC56" s="311">
        <v>0.98</v>
      </c>
      <c r="AD56" s="362">
        <f>AC56/AB56</f>
        <v>0.98</v>
      </c>
      <c r="AE56" s="362" t="s">
        <v>347</v>
      </c>
      <c r="AF56" s="362" t="s">
        <v>348</v>
      </c>
      <c r="AG56" s="359" t="str">
        <f>$G$56</f>
        <v>Información publicada según lineamientos de la ley de transparencia 1712 de 2014</v>
      </c>
      <c r="AH56" s="311">
        <f t="shared" si="23"/>
        <v>1</v>
      </c>
      <c r="AI56" s="311">
        <v>0.98</v>
      </c>
      <c r="AJ56" s="311">
        <f>AI56/AH56</f>
        <v>0.98</v>
      </c>
      <c r="AK56" s="359" t="s">
        <v>364</v>
      </c>
      <c r="AL56" s="363" t="s">
        <v>355</v>
      </c>
      <c r="AM56" s="359" t="str">
        <f>$G$56</f>
        <v>Información publicada según lineamientos de la ley de transparencia 1712 de 2014</v>
      </c>
      <c r="AN56" s="311">
        <f t="shared" si="24"/>
        <v>1</v>
      </c>
      <c r="AO56" s="362">
        <v>1</v>
      </c>
      <c r="AP56" s="364">
        <v>0.98</v>
      </c>
      <c r="AQ56" s="359" t="s">
        <v>437</v>
      </c>
      <c r="AR56" s="365" t="s">
        <v>436</v>
      </c>
      <c r="AS56" s="145" t="str">
        <f>$G$56</f>
        <v>Información publicada según lineamientos de la ley de transparencia 1712 de 2014</v>
      </c>
      <c r="AT56" s="146">
        <f t="shared" si="25"/>
        <v>1</v>
      </c>
      <c r="AU56" s="163"/>
      <c r="AV56" s="80">
        <f t="shared" si="26"/>
        <v>0</v>
      </c>
      <c r="AW56" s="212"/>
      <c r="AX56" s="163"/>
      <c r="AY56" s="87" t="str">
        <f>$G$56</f>
        <v>Información publicada según lineamientos de la ley de transparencia 1712 de 2014</v>
      </c>
      <c r="AZ56" s="88">
        <f t="shared" si="27"/>
        <v>1</v>
      </c>
      <c r="BA56" s="89"/>
      <c r="BB56" s="86">
        <f t="shared" si="28"/>
        <v>0</v>
      </c>
      <c r="BC56" s="134">
        <f t="shared" si="29"/>
        <v>0</v>
      </c>
      <c r="BD56" s="213"/>
      <c r="BE56" s="192"/>
      <c r="BF56" s="202"/>
      <c r="BG56" s="202"/>
      <c r="BH56" s="202"/>
      <c r="BI56" s="202"/>
      <c r="BJ56" s="202"/>
      <c r="BK56" s="202"/>
      <c r="BL56" s="202"/>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2"/>
    </row>
    <row r="57" spans="1:111" ht="58.5" customHeight="1" thickBot="1" x14ac:dyDescent="0.35">
      <c r="A57" s="51"/>
      <c r="B57" s="379" t="s">
        <v>349</v>
      </c>
      <c r="C57" s="379"/>
      <c r="D57" s="379"/>
      <c r="E57" s="52">
        <f>SUM(E50:E56,E49,E47,E45,E43,E32,E22,E18,E16)</f>
        <v>1</v>
      </c>
      <c r="F57" s="53"/>
      <c r="G57" s="54"/>
      <c r="H57" s="55"/>
      <c r="I57" s="55"/>
      <c r="J57" s="55"/>
      <c r="K57" s="55"/>
      <c r="L57" s="56"/>
      <c r="M57" s="56"/>
      <c r="N57" s="56"/>
      <c r="O57" s="56"/>
      <c r="P57" s="57"/>
      <c r="Q57" s="56"/>
      <c r="R57" s="56"/>
      <c r="S57" s="56"/>
      <c r="T57" s="56"/>
      <c r="U57" s="56"/>
      <c r="V57" s="56"/>
      <c r="W57" s="56"/>
      <c r="X57" s="56"/>
      <c r="Y57" s="56"/>
      <c r="Z57" s="56"/>
      <c r="AA57" s="214" t="s">
        <v>350</v>
      </c>
      <c r="AB57" s="214"/>
      <c r="AC57" s="214"/>
      <c r="AD57" s="215">
        <f>AVERAGE(AD13:AD56)</f>
        <v>0.92101449275362335</v>
      </c>
      <c r="AE57" s="216"/>
      <c r="AF57" s="217"/>
      <c r="AG57" s="235" t="s">
        <v>351</v>
      </c>
      <c r="AH57" s="235"/>
      <c r="AI57" s="235"/>
      <c r="AJ57" s="116">
        <f>AVERAGE(AJ13:AJ56)</f>
        <v>0.90238854198551177</v>
      </c>
      <c r="AK57" s="116"/>
      <c r="AL57" s="117"/>
      <c r="AM57" s="214" t="s">
        <v>352</v>
      </c>
      <c r="AN57" s="214"/>
      <c r="AO57" s="214"/>
      <c r="AP57" s="116">
        <f>AVERAGE(AP13:AP56)</f>
        <v>0.91489796654529676</v>
      </c>
      <c r="AQ57" s="116"/>
      <c r="AR57" s="125"/>
      <c r="AS57" s="380" t="s">
        <v>353</v>
      </c>
      <c r="AT57" s="380"/>
      <c r="AU57" s="380"/>
      <c r="AV57" s="116" t="e">
        <f>AVERAGE(AV13:AV56)</f>
        <v>#VALUE!</v>
      </c>
      <c r="AW57" s="116"/>
      <c r="AX57" s="371" t="s">
        <v>354</v>
      </c>
      <c r="AY57" s="371"/>
      <c r="AZ57" s="371"/>
      <c r="BA57" s="116" t="e">
        <f>SUM(BC13:BC15,BC17,BC19:BC21,BC23:BC31,BC33:BC42,BC44,BC46:BC46,BC48,BC50:BC56)</f>
        <v>#DIV/0!</v>
      </c>
      <c r="BB57" s="116"/>
      <c r="BC57" s="236"/>
      <c r="BD57" s="164"/>
    </row>
    <row r="58" spans="1:111" x14ac:dyDescent="0.25">
      <c r="A58" s="25"/>
      <c r="B58" s="58"/>
      <c r="C58" s="58"/>
      <c r="D58" s="59"/>
      <c r="E58" s="60"/>
      <c r="F58" s="58"/>
      <c r="G58" s="58"/>
      <c r="H58" s="11"/>
      <c r="I58" s="11"/>
      <c r="J58" s="11"/>
      <c r="K58" s="11"/>
      <c r="L58" s="10"/>
      <c r="M58" s="10"/>
      <c r="N58" s="10"/>
      <c r="O58" s="10"/>
      <c r="P58" s="10"/>
      <c r="Q58" s="10"/>
      <c r="R58" s="10"/>
      <c r="S58" s="10"/>
      <c r="T58" s="10"/>
      <c r="U58" s="10"/>
      <c r="V58" s="10"/>
      <c r="W58" s="10"/>
      <c r="X58" s="10"/>
      <c r="Y58" s="10"/>
      <c r="Z58" s="10"/>
      <c r="AA58" s="173"/>
      <c r="AB58" s="173"/>
      <c r="AC58" s="173"/>
      <c r="AD58" s="218"/>
      <c r="AE58" s="119"/>
      <c r="AF58" s="119"/>
      <c r="AG58" s="173"/>
      <c r="AH58" s="173"/>
      <c r="AI58" s="173"/>
      <c r="AJ58" s="118"/>
      <c r="AK58" s="119"/>
      <c r="AL58" s="119"/>
      <c r="AM58" s="173"/>
      <c r="AN58" s="173"/>
      <c r="AO58" s="173"/>
      <c r="AP58" s="118"/>
      <c r="AQ58" s="123"/>
      <c r="AR58" s="123"/>
      <c r="AS58" s="369"/>
      <c r="AT58" s="369"/>
      <c r="AU58" s="369"/>
      <c r="AV58" s="118"/>
      <c r="AW58" s="165"/>
      <c r="AX58" s="165"/>
      <c r="AY58" s="370"/>
      <c r="AZ58" s="370"/>
      <c r="BA58" s="370"/>
      <c r="BB58" s="118"/>
      <c r="BC58" s="118"/>
      <c r="BD58" s="119"/>
    </row>
    <row r="63" spans="1:111" x14ac:dyDescent="0.25">
      <c r="AE63" s="166">
        <f>850*0.17</f>
        <v>144.5</v>
      </c>
      <c r="AJ63" s="219"/>
    </row>
    <row r="64" spans="1:111" x14ac:dyDescent="0.25">
      <c r="AJ64" s="219"/>
    </row>
    <row r="65" spans="36:36" x14ac:dyDescent="0.25">
      <c r="AJ65" s="219"/>
    </row>
    <row r="66" spans="36:36" x14ac:dyDescent="0.25">
      <c r="AJ66" s="219"/>
    </row>
    <row r="67" spans="36:36" x14ac:dyDescent="0.25">
      <c r="AJ67" s="219"/>
    </row>
    <row r="68" spans="36:36" x14ac:dyDescent="0.25">
      <c r="AJ68" s="219"/>
    </row>
    <row r="69" spans="36:36" x14ac:dyDescent="0.25">
      <c r="AJ69" s="219"/>
    </row>
    <row r="70" spans="36:36" x14ac:dyDescent="0.25">
      <c r="AJ70" s="219"/>
    </row>
    <row r="83" spans="8:38" x14ac:dyDescent="0.25">
      <c r="H83"/>
    </row>
    <row r="92" spans="8:38" x14ac:dyDescent="0.25">
      <c r="AL92" s="220"/>
    </row>
    <row r="93" spans="8:38" x14ac:dyDescent="0.25">
      <c r="AL93" s="169"/>
    </row>
    <row r="108" spans="37:37" x14ac:dyDescent="0.25">
      <c r="AK108" s="169"/>
    </row>
  </sheetData>
  <mergeCells count="33">
    <mergeCell ref="A1:Z1"/>
    <mergeCell ref="A2:Z2"/>
    <mergeCell ref="C3:H3"/>
    <mergeCell ref="E4:H4"/>
    <mergeCell ref="E5:H5"/>
    <mergeCell ref="AS5:AX5"/>
    <mergeCell ref="AY5:BD5"/>
    <mergeCell ref="AS6:AX6"/>
    <mergeCell ref="AY6:BD6"/>
    <mergeCell ref="A8:B10"/>
    <mergeCell ref="D8:Z9"/>
    <mergeCell ref="D10:S10"/>
    <mergeCell ref="AS8:AX8"/>
    <mergeCell ref="AY8:BD8"/>
    <mergeCell ref="AS9:AX9"/>
    <mergeCell ref="AY9:BD9"/>
    <mergeCell ref="AV10:AV11"/>
    <mergeCell ref="AW10:AW11"/>
    <mergeCell ref="AX10:AX11"/>
    <mergeCell ref="BD10:BD11"/>
    <mergeCell ref="B50:B56"/>
    <mergeCell ref="C50:C56"/>
    <mergeCell ref="AS10:AU10"/>
    <mergeCell ref="V10:Z10"/>
    <mergeCell ref="B57:D57"/>
    <mergeCell ref="AS57:AU57"/>
    <mergeCell ref="C11:C12"/>
    <mergeCell ref="X11:Y11"/>
    <mergeCell ref="AS58:AU58"/>
    <mergeCell ref="AY58:BA58"/>
    <mergeCell ref="AX57:AZ57"/>
    <mergeCell ref="AY10:BA10"/>
    <mergeCell ref="BB10:BB11"/>
  </mergeCells>
  <conditionalFormatting sqref="AE57">
    <cfRule type="colorScale" priority="12">
      <colorScale>
        <cfvo type="min"/>
        <cfvo type="percentile" val="50"/>
        <cfvo type="max"/>
        <color rgb="FFF8696B"/>
        <color rgb="FFFFEB84"/>
        <color rgb="FF63BE7B"/>
      </colorScale>
    </cfRule>
  </conditionalFormatting>
  <conditionalFormatting sqref="AK57">
    <cfRule type="colorScale" priority="11">
      <colorScale>
        <cfvo type="min"/>
        <cfvo type="percentile" val="50"/>
        <cfvo type="max"/>
        <color rgb="FFF8696B"/>
        <color rgb="FFFFEB84"/>
        <color rgb="FF63BE7B"/>
      </colorScale>
    </cfRule>
  </conditionalFormatting>
  <conditionalFormatting sqref="AQ57">
    <cfRule type="colorScale" priority="10">
      <colorScale>
        <cfvo type="min"/>
        <cfvo type="percentile" val="50"/>
        <cfvo type="max"/>
        <color rgb="FFF8696B"/>
        <color rgb="FFFFEB84"/>
        <color rgb="FF63BE7B"/>
      </colorScale>
    </cfRule>
  </conditionalFormatting>
  <conditionalFormatting sqref="AW57">
    <cfRule type="colorScale" priority="9">
      <colorScale>
        <cfvo type="min"/>
        <cfvo type="percentile" val="50"/>
        <cfvo type="max"/>
        <color rgb="FFF8696B"/>
        <color rgb="FFFFEB84"/>
        <color rgb="FF63BE7B"/>
      </colorScale>
    </cfRule>
  </conditionalFormatting>
  <conditionalFormatting sqref="BB57:BC57">
    <cfRule type="colorScale" priority="8">
      <colorScale>
        <cfvo type="min"/>
        <cfvo type="percentile" val="50"/>
        <cfvo type="max"/>
        <color rgb="FFF8696B"/>
        <color rgb="FFFFEB84"/>
        <color rgb="FF63BE7B"/>
      </colorScale>
    </cfRule>
  </conditionalFormatting>
  <conditionalFormatting sqref="AD57">
    <cfRule type="colorScale" priority="7">
      <colorScale>
        <cfvo type="min"/>
        <cfvo type="percentile" val="50"/>
        <cfvo type="max"/>
        <color rgb="FFF8696B"/>
        <color rgb="FFFFEB84"/>
        <color rgb="FF63BE7B"/>
      </colorScale>
    </cfRule>
  </conditionalFormatting>
  <conditionalFormatting sqref="AJ57">
    <cfRule type="colorScale" priority="6">
      <colorScale>
        <cfvo type="min"/>
        <cfvo type="percentile" val="50"/>
        <cfvo type="max"/>
        <color rgb="FFF8696B"/>
        <color rgb="FFFFEB84"/>
        <color rgb="FF63BE7B"/>
      </colorScale>
    </cfRule>
  </conditionalFormatting>
  <conditionalFormatting sqref="AP57">
    <cfRule type="colorScale" priority="5">
      <colorScale>
        <cfvo type="min"/>
        <cfvo type="percentile" val="50"/>
        <cfvo type="max"/>
        <color rgb="FFF8696B"/>
        <color rgb="FFFFEB84"/>
        <color rgb="FF63BE7B"/>
      </colorScale>
    </cfRule>
  </conditionalFormatting>
  <conditionalFormatting sqref="AV57">
    <cfRule type="colorScale" priority="4">
      <colorScale>
        <cfvo type="min"/>
        <cfvo type="percentile" val="50"/>
        <cfvo type="max"/>
        <color rgb="FFF8696B"/>
        <color rgb="FFFFEB84"/>
        <color rgb="FF63BE7B"/>
      </colorScale>
    </cfRule>
  </conditionalFormatting>
  <conditionalFormatting sqref="BA57">
    <cfRule type="colorScale" priority="3">
      <colorScale>
        <cfvo type="min"/>
        <cfvo type="percentile" val="50"/>
        <cfvo type="max"/>
        <color rgb="FF63BE7B"/>
        <color rgb="FFFFEB84"/>
        <color rgb="FFF8696B"/>
      </colorScale>
    </cfRule>
  </conditionalFormatting>
  <conditionalFormatting sqref="AV57">
    <cfRule type="iconSet" priority="2">
      <iconSet iconSet="4Arrows">
        <cfvo type="percent" val="0"/>
        <cfvo type="percent" val="25"/>
        <cfvo type="percent" val="50"/>
        <cfvo type="percent" val="75"/>
      </iconSet>
    </cfRule>
  </conditionalFormatting>
  <conditionalFormatting sqref="BA57">
    <cfRule type="colorScale" priority="1">
      <colorScale>
        <cfvo type="num" val="0.45"/>
        <cfvo type="percent" val="0.65"/>
        <cfvo type="percent" val="100"/>
        <color rgb="FFF8696B"/>
        <color rgb="FFFFEB84"/>
        <color rgb="FF63BE7B"/>
      </colorScale>
    </cfRule>
  </conditionalFormatting>
  <dataValidations count="8">
    <dataValidation type="list" allowBlank="1" showInputMessage="1" showErrorMessage="1" error="Escriba un texto " promptTitle="Cualquier contenido" sqref="EQ56 OM56 YI56 AIE56 ASA56 BBW56 BLS56 BVO56 CFK56 CPG56 CZC56 DIY56 DSU56 ECQ56 EMM56 EWI56 FGE56 FQA56 FZW56 GJS56 GTO56 HDK56 HNG56 HXC56 IGY56 IQU56 JAQ56 JKM56 JUI56 KEE56 KOA56 KXW56 LHS56 LRO56 MBK56 MLG56 MVC56 NEY56 NOU56 NYQ56 OIM56 OSI56 PCE56 PMA56 PVW56 QFS56 QPO56 QZK56 RJG56 RTC56 SCY56 SMU56 SWQ56 TGM56 TQI56 UAE56 UKA56 UTW56 VDS56 VNO56 VXK56 WHG56 WRC56 EQ65592 OM65592 YI65592 AIE65592 ASA65592 BBW65592 BLS65592 BVO65592 CFK65592 CPG65592 CZC65592 DIY65592 DSU65592 ECQ65592 EMM65592 EWI65592 FGE65592 FQA65592 FZW65592 GJS65592 GTO65592 HDK65592 HNG65592 HXC65592 IGY65592 IQU65592 JAQ65592 JKM65592 JUI65592 KEE65592 KOA65592 KXW65592 LHS65592 LRO65592 MBK65592 MLG65592 MVC65592 NEY65592 NOU65592 NYQ65592 OIM65592 OSI65592 PCE65592 PMA65592 PVW65592 QFS65592 QPO65592 QZK65592 RJG65592 RTC65592 SCY65592 SMU65592 SWQ65592 TGM65592 TQI65592 UAE65592 UKA65592 UTW65592 VDS65592 VNO65592 VXK65592 WHG65592 WRC65592 EQ131128 OM131128 YI131128 AIE131128 ASA131128 BBW131128 BLS131128 BVO131128 CFK131128 CPG131128 CZC131128 DIY131128 DSU131128 ECQ131128 EMM131128 EWI131128 FGE131128 FQA131128 FZW131128 GJS131128 GTO131128 HDK131128 HNG131128 HXC131128 IGY131128 IQU131128 JAQ131128 JKM131128 JUI131128 KEE131128 KOA131128 KXW131128 LHS131128 LRO131128 MBK131128 MLG131128 MVC131128 NEY131128 NOU131128 NYQ131128 OIM131128 OSI131128 PCE131128 PMA131128 PVW131128 QFS131128 QPO131128 QZK131128 RJG131128 RTC131128 SCY131128 SMU131128 SWQ131128 TGM131128 TQI131128 UAE131128 UKA131128 UTW131128 VDS131128 VNO131128 VXK131128 WHG131128 WRC131128 EQ196664 OM196664 YI196664 AIE196664 ASA196664 BBW196664 BLS196664 BVO196664 CFK196664 CPG196664 CZC196664 DIY196664 DSU196664 ECQ196664 EMM196664 EWI196664 FGE196664 FQA196664 FZW196664 GJS196664 GTO196664 HDK196664 HNG196664 HXC196664 IGY196664 IQU196664 JAQ196664 JKM196664 JUI196664 KEE196664 KOA196664 KXW196664 LHS196664 LRO196664 MBK196664 MLG196664 MVC196664 NEY196664 NOU196664 NYQ196664 OIM196664 OSI196664 PCE196664 PMA196664 PVW196664 QFS196664 QPO196664 QZK196664 RJG196664 RTC196664 SCY196664 SMU196664 SWQ196664 TGM196664 TQI196664 UAE196664 UKA196664 UTW196664 VDS196664 VNO196664 VXK196664 WHG196664 WRC196664 EQ262200 OM262200 YI262200 AIE262200 ASA262200 BBW262200 BLS262200 BVO262200 CFK262200 CPG262200 CZC262200 DIY262200 DSU262200 ECQ262200 EMM262200 EWI262200 FGE262200 FQA262200 FZW262200 GJS262200 GTO262200 HDK262200 HNG262200 HXC262200 IGY262200 IQU262200 JAQ262200 JKM262200 JUI262200 KEE262200 KOA262200 KXW262200 LHS262200 LRO262200 MBK262200 MLG262200 MVC262200 NEY262200 NOU262200 NYQ262200 OIM262200 OSI262200 PCE262200 PMA262200 PVW262200 QFS262200 QPO262200 QZK262200 RJG262200 RTC262200 SCY262200 SMU262200 SWQ262200 TGM262200 TQI262200 UAE262200 UKA262200 UTW262200 VDS262200 VNO262200 VXK262200 WHG262200 WRC262200 EQ327736 OM327736 YI327736 AIE327736 ASA327736 BBW327736 BLS327736 BVO327736 CFK327736 CPG327736 CZC327736 DIY327736 DSU327736 ECQ327736 EMM327736 EWI327736 FGE327736 FQA327736 FZW327736 GJS327736 GTO327736 HDK327736 HNG327736 HXC327736 IGY327736 IQU327736 JAQ327736 JKM327736 JUI327736 KEE327736 KOA327736 KXW327736 LHS327736 LRO327736 MBK327736 MLG327736 MVC327736 NEY327736 NOU327736 NYQ327736 OIM327736 OSI327736 PCE327736 PMA327736 PVW327736 QFS327736 QPO327736 QZK327736 RJG327736 RTC327736 SCY327736 SMU327736 SWQ327736 TGM327736 TQI327736 UAE327736 UKA327736 UTW327736 VDS327736 VNO327736 VXK327736 WHG327736 WRC327736 EQ393272 OM393272 YI393272 AIE393272 ASA393272 BBW393272 BLS393272 BVO393272 CFK393272 CPG393272 CZC393272 DIY393272 DSU393272 ECQ393272 EMM393272 EWI393272 FGE393272 FQA393272 FZW393272 GJS393272 GTO393272 HDK393272 HNG393272 HXC393272 IGY393272 IQU393272 JAQ393272 JKM393272 JUI393272 KEE393272 KOA393272 KXW393272 LHS393272 LRO393272 MBK393272 MLG393272 MVC393272 NEY393272 NOU393272 NYQ393272 OIM393272 OSI393272 PCE393272 PMA393272 PVW393272 QFS393272 QPO393272 QZK393272 RJG393272 RTC393272 SCY393272 SMU393272 SWQ393272 TGM393272 TQI393272 UAE393272 UKA393272 UTW393272 VDS393272 VNO393272 VXK393272 WHG393272 WRC393272 EQ458808 OM458808 YI458808 AIE458808 ASA458808 BBW458808 BLS458808 BVO458808 CFK458808 CPG458808 CZC458808 DIY458808 DSU458808 ECQ458808 EMM458808 EWI458808 FGE458808 FQA458808 FZW458808 GJS458808 GTO458808 HDK458808 HNG458808 HXC458808 IGY458808 IQU458808 JAQ458808 JKM458808 JUI458808 KEE458808 KOA458808 KXW458808 LHS458808 LRO458808 MBK458808 MLG458808 MVC458808 NEY458808 NOU458808 NYQ458808 OIM458808 OSI458808 PCE458808 PMA458808 PVW458808 QFS458808 QPO458808 QZK458808 RJG458808 RTC458808 SCY458808 SMU458808 SWQ458808 TGM458808 TQI458808 UAE458808 UKA458808 UTW458808 VDS458808 VNO458808 VXK458808 WHG458808 WRC458808 EQ524344 OM524344 YI524344 AIE524344 ASA524344 BBW524344 BLS524344 BVO524344 CFK524344 CPG524344 CZC524344 DIY524344 DSU524344 ECQ524344 EMM524344 EWI524344 FGE524344 FQA524344 FZW524344 GJS524344 GTO524344 HDK524344 HNG524344 HXC524344 IGY524344 IQU524344 JAQ524344 JKM524344 JUI524344 KEE524344 KOA524344 KXW524344 LHS524344 LRO524344 MBK524344 MLG524344 MVC524344 NEY524344 NOU524344 NYQ524344 OIM524344 OSI524344 PCE524344 PMA524344 PVW524344 QFS524344 QPO524344 QZK524344 RJG524344 RTC524344 SCY524344 SMU524344 SWQ524344 TGM524344 TQI524344 UAE524344 UKA524344 UTW524344 VDS524344 VNO524344 VXK524344 WHG524344 WRC524344 EQ589880 OM589880 YI589880 AIE589880 ASA589880 BBW589880 BLS589880 BVO589880 CFK589880 CPG589880 CZC589880 DIY589880 DSU589880 ECQ589880 EMM589880 EWI589880 FGE589880 FQA589880 FZW589880 GJS589880 GTO589880 HDK589880 HNG589880 HXC589880 IGY589880 IQU589880 JAQ589880 JKM589880 JUI589880 KEE589880 KOA589880 KXW589880 LHS589880 LRO589880 MBK589880 MLG589880 MVC589880 NEY589880 NOU589880 NYQ589880 OIM589880 OSI589880 PCE589880 PMA589880 PVW589880 QFS589880 QPO589880 QZK589880 RJG589880 RTC589880 SCY589880 SMU589880 SWQ589880 TGM589880 TQI589880 UAE589880 UKA589880 UTW589880 VDS589880 VNO589880 VXK589880 WHG589880 WRC589880 EQ655416 OM655416 YI655416 AIE655416 ASA655416 BBW655416 BLS655416 BVO655416 CFK655416 CPG655416 CZC655416 DIY655416 DSU655416 ECQ655416 EMM655416 EWI655416 FGE655416 FQA655416 FZW655416 GJS655416 GTO655416 HDK655416 HNG655416 HXC655416 IGY655416 IQU655416 JAQ655416 JKM655416 JUI655416 KEE655416 KOA655416 KXW655416 LHS655416 LRO655416 MBK655416 MLG655416 MVC655416 NEY655416 NOU655416 NYQ655416 OIM655416 OSI655416 PCE655416 PMA655416 PVW655416 QFS655416 QPO655416 QZK655416 RJG655416 RTC655416 SCY655416 SMU655416 SWQ655416 TGM655416 TQI655416 UAE655416 UKA655416 UTW655416 VDS655416 VNO655416 VXK655416 WHG655416 WRC655416 EQ720952 OM720952 YI720952 AIE720952 ASA720952 BBW720952 BLS720952 BVO720952 CFK720952 CPG720952 CZC720952 DIY720952 DSU720952 ECQ720952 EMM720952 EWI720952 FGE720952 FQA720952 FZW720952 GJS720952 GTO720952 HDK720952 HNG720952 HXC720952 IGY720952 IQU720952 JAQ720952 JKM720952 JUI720952 KEE720952 KOA720952 KXW720952 LHS720952 LRO720952 MBK720952 MLG720952 MVC720952 NEY720952 NOU720952 NYQ720952 OIM720952 OSI720952 PCE720952 PMA720952 PVW720952 QFS720952 QPO720952 QZK720952 RJG720952 RTC720952 SCY720952 SMU720952 SWQ720952 TGM720952 TQI720952 UAE720952 UKA720952 UTW720952 VDS720952 VNO720952 VXK720952 WHG720952 WRC720952 EQ786488 OM786488 YI786488 AIE786488 ASA786488 BBW786488 BLS786488 BVO786488 CFK786488 CPG786488 CZC786488 DIY786488 DSU786488 ECQ786488 EMM786488 EWI786488 FGE786488 FQA786488 FZW786488 GJS786488 GTO786488 HDK786488 HNG786488 HXC786488 IGY786488 IQU786488 JAQ786488 JKM786488 JUI786488 KEE786488 KOA786488 KXW786488 LHS786488 LRO786488 MBK786488 MLG786488 MVC786488 NEY786488 NOU786488 NYQ786488 OIM786488 OSI786488 PCE786488 PMA786488 PVW786488 QFS786488 QPO786488 QZK786488 RJG786488 RTC786488 SCY786488 SMU786488 SWQ786488 TGM786488 TQI786488 UAE786488 UKA786488 UTW786488 VDS786488 VNO786488 VXK786488 WHG786488 WRC786488 EQ852024 OM852024 YI852024 AIE852024 ASA852024 BBW852024 BLS852024 BVO852024 CFK852024 CPG852024 CZC852024 DIY852024 DSU852024 ECQ852024 EMM852024 EWI852024 FGE852024 FQA852024 FZW852024 GJS852024 GTO852024 HDK852024 HNG852024 HXC852024 IGY852024 IQU852024 JAQ852024 JKM852024 JUI852024 KEE852024 KOA852024 KXW852024 LHS852024 LRO852024 MBK852024 MLG852024 MVC852024 NEY852024 NOU852024 NYQ852024 OIM852024 OSI852024 PCE852024 PMA852024 PVW852024 QFS852024 QPO852024 QZK852024 RJG852024 RTC852024 SCY852024 SMU852024 SWQ852024 TGM852024 TQI852024 UAE852024 UKA852024 UTW852024 VDS852024 VNO852024 VXK852024 WHG852024 WRC852024 EQ917560 OM917560 YI917560 AIE917560 ASA917560 BBW917560 BLS917560 BVO917560 CFK917560 CPG917560 CZC917560 DIY917560 DSU917560 ECQ917560 EMM917560 EWI917560 FGE917560 FQA917560 FZW917560 GJS917560 GTO917560 HDK917560 HNG917560 HXC917560 IGY917560 IQU917560 JAQ917560 JKM917560 JUI917560 KEE917560 KOA917560 KXW917560 LHS917560 LRO917560 MBK917560 MLG917560 MVC917560 NEY917560 NOU917560 NYQ917560 OIM917560 OSI917560 PCE917560 PMA917560 PVW917560 QFS917560 QPO917560 QZK917560 RJG917560 RTC917560 SCY917560 SMU917560 SWQ917560 TGM917560 TQI917560 UAE917560 UKA917560 UTW917560 VDS917560 VNO917560 VXK917560 WHG917560 WRC917560 EQ983096 OM983096 YI983096 AIE983096 ASA983096 BBW983096 BLS983096 BVO983096 CFK983096 CPG983096 CZC983096 DIY983096 DSU983096 ECQ983096 EMM983096 EWI983096 FGE983096 FQA983096 FZW983096 GJS983096 GTO983096 HDK983096 HNG983096 HXC983096 IGY983096 IQU983096 JAQ983096 JKM983096 JUI983096 KEE983096 KOA983096 KXW983096 LHS983096 LRO983096 MBK983096 MLG983096 MVC983096 NEY983096 NOU983096 NYQ983096 OIM983096 OSI983096 PCE983096 PMA983096 PVW983096 QFS983096 QPO983096 QZK983096 RJG983096 RTC983096 SCY983096 SMU983096 SWQ983096 TGM983096 TQI983096 UAE983096 UKA983096 UTW983096 VDS983096 VNO983096 VXK983096 WHG983096 WRC983096 EQ65544:EQ65588 OM65544:OM65588 YI65544:YI65588 AIE65544:AIE65588 ASA65544:ASA65588 BBW65544:BBW65588 BLS65544:BLS65588 BVO65544:BVO65588 CFK65544:CFK65588 CPG65544:CPG65588 CZC65544:CZC65588 DIY65544:DIY65588 DSU65544:DSU65588 ECQ65544:ECQ65588 EMM65544:EMM65588 EWI65544:EWI65588 FGE65544:FGE65588 FQA65544:FQA65588 FZW65544:FZW65588 GJS65544:GJS65588 GTO65544:GTO65588 HDK65544:HDK65588 HNG65544:HNG65588 HXC65544:HXC65588 IGY65544:IGY65588 IQU65544:IQU65588 JAQ65544:JAQ65588 JKM65544:JKM65588 JUI65544:JUI65588 KEE65544:KEE65588 KOA65544:KOA65588 KXW65544:KXW65588 LHS65544:LHS65588 LRO65544:LRO65588 MBK65544:MBK65588 MLG65544:MLG65588 MVC65544:MVC65588 NEY65544:NEY65588 NOU65544:NOU65588 NYQ65544:NYQ65588 OIM65544:OIM65588 OSI65544:OSI65588 PCE65544:PCE65588 PMA65544:PMA65588 PVW65544:PVW65588 QFS65544:QFS65588 QPO65544:QPO65588 QZK65544:QZK65588 RJG65544:RJG65588 RTC65544:RTC65588 SCY65544:SCY65588 SMU65544:SMU65588 SWQ65544:SWQ65588 TGM65544:TGM65588 TQI65544:TQI65588 UAE65544:UAE65588 UKA65544:UKA65588 UTW65544:UTW65588 VDS65544:VDS65588 VNO65544:VNO65588 VXK65544:VXK65588 WHG65544:WHG65588 WRC65544:WRC65588 EQ131080:EQ131124 OM131080:OM131124 YI131080:YI131124 AIE131080:AIE131124 ASA131080:ASA131124 BBW131080:BBW131124 BLS131080:BLS131124 BVO131080:BVO131124 CFK131080:CFK131124 CPG131080:CPG131124 CZC131080:CZC131124 DIY131080:DIY131124 DSU131080:DSU131124 ECQ131080:ECQ131124 EMM131080:EMM131124 EWI131080:EWI131124 FGE131080:FGE131124 FQA131080:FQA131124 FZW131080:FZW131124 GJS131080:GJS131124 GTO131080:GTO131124 HDK131080:HDK131124 HNG131080:HNG131124 HXC131080:HXC131124 IGY131080:IGY131124 IQU131080:IQU131124 JAQ131080:JAQ131124 JKM131080:JKM131124 JUI131080:JUI131124 KEE131080:KEE131124 KOA131080:KOA131124 KXW131080:KXW131124 LHS131080:LHS131124 LRO131080:LRO131124 MBK131080:MBK131124 MLG131080:MLG131124 MVC131080:MVC131124 NEY131080:NEY131124 NOU131080:NOU131124 NYQ131080:NYQ131124 OIM131080:OIM131124 OSI131080:OSI131124 PCE131080:PCE131124 PMA131080:PMA131124 PVW131080:PVW131124 QFS131080:QFS131124 QPO131080:QPO131124 QZK131080:QZK131124 RJG131080:RJG131124 RTC131080:RTC131124 SCY131080:SCY131124 SMU131080:SMU131124 SWQ131080:SWQ131124 TGM131080:TGM131124 TQI131080:TQI131124 UAE131080:UAE131124 UKA131080:UKA131124 UTW131080:UTW131124 VDS131080:VDS131124 VNO131080:VNO131124 VXK131080:VXK131124 WHG131080:WHG131124 WRC131080:WRC131124 EQ196616:EQ196660 OM196616:OM196660 YI196616:YI196660 AIE196616:AIE196660 ASA196616:ASA196660 BBW196616:BBW196660 BLS196616:BLS196660 BVO196616:BVO196660 CFK196616:CFK196660 CPG196616:CPG196660 CZC196616:CZC196660 DIY196616:DIY196660 DSU196616:DSU196660 ECQ196616:ECQ196660 EMM196616:EMM196660 EWI196616:EWI196660 FGE196616:FGE196660 FQA196616:FQA196660 FZW196616:FZW196660 GJS196616:GJS196660 GTO196616:GTO196660 HDK196616:HDK196660 HNG196616:HNG196660 HXC196616:HXC196660 IGY196616:IGY196660 IQU196616:IQU196660 JAQ196616:JAQ196660 JKM196616:JKM196660 JUI196616:JUI196660 KEE196616:KEE196660 KOA196616:KOA196660 KXW196616:KXW196660 LHS196616:LHS196660 LRO196616:LRO196660 MBK196616:MBK196660 MLG196616:MLG196660 MVC196616:MVC196660 NEY196616:NEY196660 NOU196616:NOU196660 NYQ196616:NYQ196660 OIM196616:OIM196660 OSI196616:OSI196660 PCE196616:PCE196660 PMA196616:PMA196660 PVW196616:PVW196660 QFS196616:QFS196660 QPO196616:QPO196660 QZK196616:QZK196660 RJG196616:RJG196660 RTC196616:RTC196660 SCY196616:SCY196660 SMU196616:SMU196660 SWQ196616:SWQ196660 TGM196616:TGM196660 TQI196616:TQI196660 UAE196616:UAE196660 UKA196616:UKA196660 UTW196616:UTW196660 VDS196616:VDS196660 VNO196616:VNO196660 VXK196616:VXK196660 WHG196616:WHG196660 WRC196616:WRC196660 EQ262152:EQ262196 OM262152:OM262196 YI262152:YI262196 AIE262152:AIE262196 ASA262152:ASA262196 BBW262152:BBW262196 BLS262152:BLS262196 BVO262152:BVO262196 CFK262152:CFK262196 CPG262152:CPG262196 CZC262152:CZC262196 DIY262152:DIY262196 DSU262152:DSU262196 ECQ262152:ECQ262196 EMM262152:EMM262196 EWI262152:EWI262196 FGE262152:FGE262196 FQA262152:FQA262196 FZW262152:FZW262196 GJS262152:GJS262196 GTO262152:GTO262196 HDK262152:HDK262196 HNG262152:HNG262196 HXC262152:HXC262196 IGY262152:IGY262196 IQU262152:IQU262196 JAQ262152:JAQ262196 JKM262152:JKM262196 JUI262152:JUI262196 KEE262152:KEE262196 KOA262152:KOA262196 KXW262152:KXW262196 LHS262152:LHS262196 LRO262152:LRO262196 MBK262152:MBK262196 MLG262152:MLG262196 MVC262152:MVC262196 NEY262152:NEY262196 NOU262152:NOU262196 NYQ262152:NYQ262196 OIM262152:OIM262196 OSI262152:OSI262196 PCE262152:PCE262196 PMA262152:PMA262196 PVW262152:PVW262196 QFS262152:QFS262196 QPO262152:QPO262196 QZK262152:QZK262196 RJG262152:RJG262196 RTC262152:RTC262196 SCY262152:SCY262196 SMU262152:SMU262196 SWQ262152:SWQ262196 TGM262152:TGM262196 TQI262152:TQI262196 UAE262152:UAE262196 UKA262152:UKA262196 UTW262152:UTW262196 VDS262152:VDS262196 VNO262152:VNO262196 VXK262152:VXK262196 WHG262152:WHG262196 WRC262152:WRC262196 EQ327688:EQ327732 OM327688:OM327732 YI327688:YI327732 AIE327688:AIE327732 ASA327688:ASA327732 BBW327688:BBW327732 BLS327688:BLS327732 BVO327688:BVO327732 CFK327688:CFK327732 CPG327688:CPG327732 CZC327688:CZC327732 DIY327688:DIY327732 DSU327688:DSU327732 ECQ327688:ECQ327732 EMM327688:EMM327732 EWI327688:EWI327732 FGE327688:FGE327732 FQA327688:FQA327732 FZW327688:FZW327732 GJS327688:GJS327732 GTO327688:GTO327732 HDK327688:HDK327732 HNG327688:HNG327732 HXC327688:HXC327732 IGY327688:IGY327732 IQU327688:IQU327732 JAQ327688:JAQ327732 JKM327688:JKM327732 JUI327688:JUI327732 KEE327688:KEE327732 KOA327688:KOA327732 KXW327688:KXW327732 LHS327688:LHS327732 LRO327688:LRO327732 MBK327688:MBK327732 MLG327688:MLG327732 MVC327688:MVC327732 NEY327688:NEY327732 NOU327688:NOU327732 NYQ327688:NYQ327732 OIM327688:OIM327732 OSI327688:OSI327732 PCE327688:PCE327732 PMA327688:PMA327732 PVW327688:PVW327732 QFS327688:QFS327732 QPO327688:QPO327732 QZK327688:QZK327732 RJG327688:RJG327732 RTC327688:RTC327732 SCY327688:SCY327732 SMU327688:SMU327732 SWQ327688:SWQ327732 TGM327688:TGM327732 TQI327688:TQI327732 UAE327688:UAE327732 UKA327688:UKA327732 UTW327688:UTW327732 VDS327688:VDS327732 VNO327688:VNO327732 VXK327688:VXK327732 WHG327688:WHG327732 WRC327688:WRC327732 EQ393224:EQ393268 OM393224:OM393268 YI393224:YI393268 AIE393224:AIE393268 ASA393224:ASA393268 BBW393224:BBW393268 BLS393224:BLS393268 BVO393224:BVO393268 CFK393224:CFK393268 CPG393224:CPG393268 CZC393224:CZC393268 DIY393224:DIY393268 DSU393224:DSU393268 ECQ393224:ECQ393268 EMM393224:EMM393268 EWI393224:EWI393268 FGE393224:FGE393268 FQA393224:FQA393268 FZW393224:FZW393268 GJS393224:GJS393268 GTO393224:GTO393268 HDK393224:HDK393268 HNG393224:HNG393268 HXC393224:HXC393268 IGY393224:IGY393268 IQU393224:IQU393268 JAQ393224:JAQ393268 JKM393224:JKM393268 JUI393224:JUI393268 KEE393224:KEE393268 KOA393224:KOA393268 KXW393224:KXW393268 LHS393224:LHS393268 LRO393224:LRO393268 MBK393224:MBK393268 MLG393224:MLG393268 MVC393224:MVC393268 NEY393224:NEY393268 NOU393224:NOU393268 NYQ393224:NYQ393268 OIM393224:OIM393268 OSI393224:OSI393268 PCE393224:PCE393268 PMA393224:PMA393268 PVW393224:PVW393268 QFS393224:QFS393268 QPO393224:QPO393268 QZK393224:QZK393268 RJG393224:RJG393268 RTC393224:RTC393268 SCY393224:SCY393268 SMU393224:SMU393268 SWQ393224:SWQ393268 TGM393224:TGM393268 TQI393224:TQI393268 UAE393224:UAE393268 UKA393224:UKA393268 UTW393224:UTW393268 VDS393224:VDS393268 VNO393224:VNO393268 VXK393224:VXK393268 WHG393224:WHG393268 WRC393224:WRC393268 EQ458760:EQ458804 OM458760:OM458804 YI458760:YI458804 AIE458760:AIE458804 ASA458760:ASA458804 BBW458760:BBW458804 BLS458760:BLS458804 BVO458760:BVO458804 CFK458760:CFK458804 CPG458760:CPG458804 CZC458760:CZC458804 DIY458760:DIY458804 DSU458760:DSU458804 ECQ458760:ECQ458804 EMM458760:EMM458804 EWI458760:EWI458804 FGE458760:FGE458804 FQA458760:FQA458804 FZW458760:FZW458804 GJS458760:GJS458804 GTO458760:GTO458804 HDK458760:HDK458804 HNG458760:HNG458804 HXC458760:HXC458804 IGY458760:IGY458804 IQU458760:IQU458804 JAQ458760:JAQ458804 JKM458760:JKM458804 JUI458760:JUI458804 KEE458760:KEE458804 KOA458760:KOA458804 KXW458760:KXW458804 LHS458760:LHS458804 LRO458760:LRO458804 MBK458760:MBK458804 MLG458760:MLG458804 MVC458760:MVC458804 NEY458760:NEY458804 NOU458760:NOU458804 NYQ458760:NYQ458804 OIM458760:OIM458804 OSI458760:OSI458804 PCE458760:PCE458804 PMA458760:PMA458804 PVW458760:PVW458804 QFS458760:QFS458804 QPO458760:QPO458804 QZK458760:QZK458804 RJG458760:RJG458804 RTC458760:RTC458804 SCY458760:SCY458804 SMU458760:SMU458804 SWQ458760:SWQ458804 TGM458760:TGM458804 TQI458760:TQI458804 UAE458760:UAE458804 UKA458760:UKA458804 UTW458760:UTW458804 VDS458760:VDS458804 VNO458760:VNO458804 VXK458760:VXK458804 WHG458760:WHG458804 WRC458760:WRC458804 EQ524296:EQ524340 OM524296:OM524340 YI524296:YI524340 AIE524296:AIE524340 ASA524296:ASA524340 BBW524296:BBW524340 BLS524296:BLS524340 BVO524296:BVO524340 CFK524296:CFK524340 CPG524296:CPG524340 CZC524296:CZC524340 DIY524296:DIY524340 DSU524296:DSU524340 ECQ524296:ECQ524340 EMM524296:EMM524340 EWI524296:EWI524340 FGE524296:FGE524340 FQA524296:FQA524340 FZW524296:FZW524340 GJS524296:GJS524340 GTO524296:GTO524340 HDK524296:HDK524340 HNG524296:HNG524340 HXC524296:HXC524340 IGY524296:IGY524340 IQU524296:IQU524340 JAQ524296:JAQ524340 JKM524296:JKM524340 JUI524296:JUI524340 KEE524296:KEE524340 KOA524296:KOA524340 KXW524296:KXW524340 LHS524296:LHS524340 LRO524296:LRO524340 MBK524296:MBK524340 MLG524296:MLG524340 MVC524296:MVC524340 NEY524296:NEY524340 NOU524296:NOU524340 NYQ524296:NYQ524340 OIM524296:OIM524340 OSI524296:OSI524340 PCE524296:PCE524340 PMA524296:PMA524340 PVW524296:PVW524340 QFS524296:QFS524340 QPO524296:QPO524340 QZK524296:QZK524340 RJG524296:RJG524340 RTC524296:RTC524340 SCY524296:SCY524340 SMU524296:SMU524340 SWQ524296:SWQ524340 TGM524296:TGM524340 TQI524296:TQI524340 UAE524296:UAE524340 UKA524296:UKA524340 UTW524296:UTW524340 VDS524296:VDS524340 VNO524296:VNO524340 VXK524296:VXK524340 WHG524296:WHG524340 WRC524296:WRC524340 EQ589832:EQ589876 OM589832:OM589876 YI589832:YI589876 AIE589832:AIE589876 ASA589832:ASA589876 BBW589832:BBW589876 BLS589832:BLS589876 BVO589832:BVO589876 CFK589832:CFK589876 CPG589832:CPG589876 CZC589832:CZC589876 DIY589832:DIY589876 DSU589832:DSU589876 ECQ589832:ECQ589876 EMM589832:EMM589876 EWI589832:EWI589876 FGE589832:FGE589876 FQA589832:FQA589876 FZW589832:FZW589876 GJS589832:GJS589876 GTO589832:GTO589876 HDK589832:HDK589876 HNG589832:HNG589876 HXC589832:HXC589876 IGY589832:IGY589876 IQU589832:IQU589876 JAQ589832:JAQ589876 JKM589832:JKM589876 JUI589832:JUI589876 KEE589832:KEE589876 KOA589832:KOA589876 KXW589832:KXW589876 LHS589832:LHS589876 LRO589832:LRO589876 MBK589832:MBK589876 MLG589832:MLG589876 MVC589832:MVC589876 NEY589832:NEY589876 NOU589832:NOU589876 NYQ589832:NYQ589876 OIM589832:OIM589876 OSI589832:OSI589876 PCE589832:PCE589876 PMA589832:PMA589876 PVW589832:PVW589876 QFS589832:QFS589876 QPO589832:QPO589876 QZK589832:QZK589876 RJG589832:RJG589876 RTC589832:RTC589876 SCY589832:SCY589876 SMU589832:SMU589876 SWQ589832:SWQ589876 TGM589832:TGM589876 TQI589832:TQI589876 UAE589832:UAE589876 UKA589832:UKA589876 UTW589832:UTW589876 VDS589832:VDS589876 VNO589832:VNO589876 VXK589832:VXK589876 WHG589832:WHG589876 WRC589832:WRC589876 EQ655368:EQ655412 OM655368:OM655412 YI655368:YI655412 AIE655368:AIE655412 ASA655368:ASA655412 BBW655368:BBW655412 BLS655368:BLS655412 BVO655368:BVO655412 CFK655368:CFK655412 CPG655368:CPG655412 CZC655368:CZC655412 DIY655368:DIY655412 DSU655368:DSU655412 ECQ655368:ECQ655412 EMM655368:EMM655412 EWI655368:EWI655412 FGE655368:FGE655412 FQA655368:FQA655412 FZW655368:FZW655412 GJS655368:GJS655412 GTO655368:GTO655412 HDK655368:HDK655412 HNG655368:HNG655412 HXC655368:HXC655412 IGY655368:IGY655412 IQU655368:IQU655412 JAQ655368:JAQ655412 JKM655368:JKM655412 JUI655368:JUI655412 KEE655368:KEE655412 KOA655368:KOA655412 KXW655368:KXW655412 LHS655368:LHS655412 LRO655368:LRO655412 MBK655368:MBK655412 MLG655368:MLG655412 MVC655368:MVC655412 NEY655368:NEY655412 NOU655368:NOU655412 NYQ655368:NYQ655412 OIM655368:OIM655412 OSI655368:OSI655412 PCE655368:PCE655412 PMA655368:PMA655412 PVW655368:PVW655412 QFS655368:QFS655412 QPO655368:QPO655412 QZK655368:QZK655412 RJG655368:RJG655412 RTC655368:RTC655412 SCY655368:SCY655412 SMU655368:SMU655412 SWQ655368:SWQ655412 TGM655368:TGM655412 TQI655368:TQI655412 UAE655368:UAE655412 UKA655368:UKA655412 UTW655368:UTW655412 VDS655368:VDS655412 VNO655368:VNO655412 VXK655368:VXK655412 WHG655368:WHG655412 WRC655368:WRC655412 EQ720904:EQ720948 OM720904:OM720948 YI720904:YI720948 AIE720904:AIE720948 ASA720904:ASA720948 BBW720904:BBW720948 BLS720904:BLS720948 BVO720904:BVO720948 CFK720904:CFK720948 CPG720904:CPG720948 CZC720904:CZC720948 DIY720904:DIY720948 DSU720904:DSU720948 ECQ720904:ECQ720948 EMM720904:EMM720948 EWI720904:EWI720948 FGE720904:FGE720948 FQA720904:FQA720948 FZW720904:FZW720948 GJS720904:GJS720948 GTO720904:GTO720948 HDK720904:HDK720948 HNG720904:HNG720948 HXC720904:HXC720948 IGY720904:IGY720948 IQU720904:IQU720948 JAQ720904:JAQ720948 JKM720904:JKM720948 JUI720904:JUI720948 KEE720904:KEE720948 KOA720904:KOA720948 KXW720904:KXW720948 LHS720904:LHS720948 LRO720904:LRO720948 MBK720904:MBK720948 MLG720904:MLG720948 MVC720904:MVC720948 NEY720904:NEY720948 NOU720904:NOU720948 NYQ720904:NYQ720948 OIM720904:OIM720948 OSI720904:OSI720948 PCE720904:PCE720948 PMA720904:PMA720948 PVW720904:PVW720948 QFS720904:QFS720948 QPO720904:QPO720948 QZK720904:QZK720948 RJG720904:RJG720948 RTC720904:RTC720948 SCY720904:SCY720948 SMU720904:SMU720948 SWQ720904:SWQ720948 TGM720904:TGM720948 TQI720904:TQI720948 UAE720904:UAE720948 UKA720904:UKA720948 UTW720904:UTW720948 VDS720904:VDS720948 VNO720904:VNO720948 VXK720904:VXK720948 WHG720904:WHG720948 WRC720904:WRC720948 EQ786440:EQ786484 OM786440:OM786484 YI786440:YI786484 AIE786440:AIE786484 ASA786440:ASA786484 BBW786440:BBW786484 BLS786440:BLS786484 BVO786440:BVO786484 CFK786440:CFK786484 CPG786440:CPG786484 CZC786440:CZC786484 DIY786440:DIY786484 DSU786440:DSU786484 ECQ786440:ECQ786484 EMM786440:EMM786484 EWI786440:EWI786484 FGE786440:FGE786484 FQA786440:FQA786484 FZW786440:FZW786484 GJS786440:GJS786484 GTO786440:GTO786484 HDK786440:HDK786484 HNG786440:HNG786484 HXC786440:HXC786484 IGY786440:IGY786484 IQU786440:IQU786484 JAQ786440:JAQ786484 JKM786440:JKM786484 JUI786440:JUI786484 KEE786440:KEE786484 KOA786440:KOA786484 KXW786440:KXW786484 LHS786440:LHS786484 LRO786440:LRO786484 MBK786440:MBK786484 MLG786440:MLG786484 MVC786440:MVC786484 NEY786440:NEY786484 NOU786440:NOU786484 NYQ786440:NYQ786484 OIM786440:OIM786484 OSI786440:OSI786484 PCE786440:PCE786484 PMA786440:PMA786484 PVW786440:PVW786484 QFS786440:QFS786484 QPO786440:QPO786484 QZK786440:QZK786484 RJG786440:RJG786484 RTC786440:RTC786484 SCY786440:SCY786484 SMU786440:SMU786484 SWQ786440:SWQ786484 TGM786440:TGM786484 TQI786440:TQI786484 UAE786440:UAE786484 UKA786440:UKA786484 UTW786440:UTW786484 VDS786440:VDS786484 VNO786440:VNO786484 VXK786440:VXK786484 WHG786440:WHG786484 WRC786440:WRC786484 EQ851976:EQ852020 OM851976:OM852020 YI851976:YI852020 AIE851976:AIE852020 ASA851976:ASA852020 BBW851976:BBW852020 BLS851976:BLS852020 BVO851976:BVO852020 CFK851976:CFK852020 CPG851976:CPG852020 CZC851976:CZC852020 DIY851976:DIY852020 DSU851976:DSU852020 ECQ851976:ECQ852020 EMM851976:EMM852020 EWI851976:EWI852020 FGE851976:FGE852020 FQA851976:FQA852020 FZW851976:FZW852020 GJS851976:GJS852020 GTO851976:GTO852020 HDK851976:HDK852020 HNG851976:HNG852020 HXC851976:HXC852020 IGY851976:IGY852020 IQU851976:IQU852020 JAQ851976:JAQ852020 JKM851976:JKM852020 JUI851976:JUI852020 KEE851976:KEE852020 KOA851976:KOA852020 KXW851976:KXW852020 LHS851976:LHS852020 LRO851976:LRO852020 MBK851976:MBK852020 MLG851976:MLG852020 MVC851976:MVC852020 NEY851976:NEY852020 NOU851976:NOU852020 NYQ851976:NYQ852020 OIM851976:OIM852020 OSI851976:OSI852020 PCE851976:PCE852020 PMA851976:PMA852020 PVW851976:PVW852020 QFS851976:QFS852020 QPO851976:QPO852020 QZK851976:QZK852020 RJG851976:RJG852020 RTC851976:RTC852020 SCY851976:SCY852020 SMU851976:SMU852020 SWQ851976:SWQ852020 TGM851976:TGM852020 TQI851976:TQI852020 UAE851976:UAE852020 UKA851976:UKA852020 UTW851976:UTW852020 VDS851976:VDS852020 VNO851976:VNO852020 VXK851976:VXK852020 WHG851976:WHG852020 WRC851976:WRC852020 EQ917512:EQ917556 OM917512:OM917556 YI917512:YI917556 AIE917512:AIE917556 ASA917512:ASA917556 BBW917512:BBW917556 BLS917512:BLS917556 BVO917512:BVO917556 CFK917512:CFK917556 CPG917512:CPG917556 CZC917512:CZC917556 DIY917512:DIY917556 DSU917512:DSU917556 ECQ917512:ECQ917556 EMM917512:EMM917556 EWI917512:EWI917556 FGE917512:FGE917556 FQA917512:FQA917556 FZW917512:FZW917556 GJS917512:GJS917556 GTO917512:GTO917556 HDK917512:HDK917556 HNG917512:HNG917556 HXC917512:HXC917556 IGY917512:IGY917556 IQU917512:IQU917556 JAQ917512:JAQ917556 JKM917512:JKM917556 JUI917512:JUI917556 KEE917512:KEE917556 KOA917512:KOA917556 KXW917512:KXW917556 LHS917512:LHS917556 LRO917512:LRO917556 MBK917512:MBK917556 MLG917512:MLG917556 MVC917512:MVC917556 NEY917512:NEY917556 NOU917512:NOU917556 NYQ917512:NYQ917556 OIM917512:OIM917556 OSI917512:OSI917556 PCE917512:PCE917556 PMA917512:PMA917556 PVW917512:PVW917556 QFS917512:QFS917556 QPO917512:QPO917556 QZK917512:QZK917556 RJG917512:RJG917556 RTC917512:RTC917556 SCY917512:SCY917556 SMU917512:SMU917556 SWQ917512:SWQ917556 TGM917512:TGM917556 TQI917512:TQI917556 UAE917512:UAE917556 UKA917512:UKA917556 UTW917512:UTW917556 VDS917512:VDS917556 VNO917512:VNO917556 VXK917512:VXK917556 WHG917512:WHG917556 WRC917512:WRC917556 EQ983048:EQ983092 OM983048:OM983092 YI983048:YI983092 AIE983048:AIE983092 ASA983048:ASA983092 BBW983048:BBW983092 BLS983048:BLS983092 BVO983048:BVO983092 CFK983048:CFK983092 CPG983048:CPG983092 CZC983048:CZC983092 DIY983048:DIY983092 DSU983048:DSU983092 ECQ983048:ECQ983092 EMM983048:EMM983092 EWI983048:EWI983092 FGE983048:FGE983092 FQA983048:FQA983092 FZW983048:FZW983092 GJS983048:GJS983092 GTO983048:GTO983092 HDK983048:HDK983092 HNG983048:HNG983092 HXC983048:HXC983092 IGY983048:IGY983092 IQU983048:IQU983092 JAQ983048:JAQ983092 JKM983048:JKM983092 JUI983048:JUI983092 KEE983048:KEE983092 KOA983048:KOA983092 KXW983048:KXW983092 LHS983048:LHS983092 LRO983048:LRO983092 MBK983048:MBK983092 MLG983048:MLG983092 MVC983048:MVC983092 NEY983048:NEY983092 NOU983048:NOU983092 NYQ983048:NYQ983092 OIM983048:OIM983092 OSI983048:OSI983092 PCE983048:PCE983092 PMA983048:PMA983092 PVW983048:PVW983092 QFS983048:QFS983092 QPO983048:QPO983092 QZK983048:QZK983092 RJG983048:RJG983092 RTC983048:RTC983092 SCY983048:SCY983092 SMU983048:SMU983092 SWQ983048:SWQ983092 TGM983048:TGM983092 TQI983048:TQI983092 UAE983048:UAE983092 UKA983048:UKA983092 UTW983048:UTW983092 VDS983048:VDS983092 VNO983048:VNO983092 VXK983048:VXK983092 WHG983048:WHG983092 WRC983048:WRC983092 EQ13:EQ54 OM13:OM54 YI13:YI54 AIE13:AIE54 ASA13:ASA54 BBW13:BBW54 BLS13:BLS54 BVO13:BVO54 CFK13:CFK54 CPG13:CPG54 CZC13:CZC54 DIY13:DIY54 DSU13:DSU54 ECQ13:ECQ54 EMM13:EMM54 EWI13:EWI54 FGE13:FGE54 FQA13:FQA54 FZW13:FZW54 GJS13:GJS54 GTO13:GTO54 HDK13:HDK54 HNG13:HNG54 HXC13:HXC54 IGY13:IGY54 IQU13:IQU54 JAQ13:JAQ54 JKM13:JKM54 JUI13:JUI54 KEE13:KEE54 KOA13:KOA54 KXW13:KXW54 LHS13:LHS54 LRO13:LRO54 MBK13:MBK54 MLG13:MLG54 MVC13:MVC54 NEY13:NEY54 NOU13:NOU54 NYQ13:NYQ54 OIM13:OIM54 OSI13:OSI54 PCE13:PCE54 PMA13:PMA54 PVW13:PVW54 QFS13:QFS54 QPO13:QPO54 QZK13:QZK54 RJG13:RJG54 RTC13:RTC54 SCY13:SCY54 SMU13:SMU54 SWQ13:SWQ54 TGM13:TGM54 TQI13:TQI54 UAE13:UAE54 UKA13:UKA54 UTW13:UTW54 VDS13:VDS54 VNO13:VNO54 VXK13:VXK54 WHG13:WHG54 WRC13:WRC54 F13:F54 F983048:F983092 F917512:F917556 F851976:F852020 F786440:F786484 F720904:F720948 F655368:F655412 F589832:F589876 F524296:F524340 F458760:F458804 F393224:F393268 F327688:F327732 F262152:F262196 F196616:F196660 F131080:F131124 F65544:F65588 F983096 F917560 F852024 F786488 F720952 F655416 F589880 F524344 F458808 F393272 F327736 F262200 F196664 F131128 F65592 F56" xr:uid="{00000000-0002-0000-0000-000000000000}">
      <formula1>META2</formula1>
      <formula2>0</formula2>
    </dataValidation>
    <dataValidation type="list" allowBlank="1" showInputMessage="1" showErrorMessage="1" sqref="EM65533 OI65533 YE65533 AIA65533 ARW65533 BBS65533 BLO65533 BVK65533 CFG65533 CPC65533 CYY65533 DIU65533 DSQ65533 ECM65533 EMI65533 EWE65533 FGA65533 FPW65533 FZS65533 GJO65533 GTK65533 HDG65533 HNC65533 HWY65533 IGU65533 IQQ65533 JAM65533 JKI65533 JUE65533 KEA65533 KNW65533 KXS65533 LHO65533 LRK65533 MBG65533 MLC65533 MUY65533 NEU65533 NOQ65533 NYM65533 OII65533 OSE65533 PCA65533 PLW65533 PVS65533 QFO65533 QPK65533 QZG65533 RJC65533 RSY65533 SCU65533 SMQ65533 SWM65533 TGI65533 TQE65533 UAA65533 UJW65533 UTS65533 VDO65533 VNK65533 VXG65533 WHC65533 WQY65533 EM131069 OI131069 YE131069 AIA131069 ARW131069 BBS131069 BLO131069 BVK131069 CFG131069 CPC131069 CYY131069 DIU131069 DSQ131069 ECM131069 EMI131069 EWE131069 FGA131069 FPW131069 FZS131069 GJO131069 GTK131069 HDG131069 HNC131069 HWY131069 IGU131069 IQQ131069 JAM131069 JKI131069 JUE131069 KEA131069 KNW131069 KXS131069 LHO131069 LRK131069 MBG131069 MLC131069 MUY131069 NEU131069 NOQ131069 NYM131069 OII131069 OSE131069 PCA131069 PLW131069 PVS131069 QFO131069 QPK131069 QZG131069 RJC131069 RSY131069 SCU131069 SMQ131069 SWM131069 TGI131069 TQE131069 UAA131069 UJW131069 UTS131069 VDO131069 VNK131069 VXG131069 WHC131069 WQY131069 EM196605 OI196605 YE196605 AIA196605 ARW196605 BBS196605 BLO196605 BVK196605 CFG196605 CPC196605 CYY196605 DIU196605 DSQ196605 ECM196605 EMI196605 EWE196605 FGA196605 FPW196605 FZS196605 GJO196605 GTK196605 HDG196605 HNC196605 HWY196605 IGU196605 IQQ196605 JAM196605 JKI196605 JUE196605 KEA196605 KNW196605 KXS196605 LHO196605 LRK196605 MBG196605 MLC196605 MUY196605 NEU196605 NOQ196605 NYM196605 OII196605 OSE196605 PCA196605 PLW196605 PVS196605 QFO196605 QPK196605 QZG196605 RJC196605 RSY196605 SCU196605 SMQ196605 SWM196605 TGI196605 TQE196605 UAA196605 UJW196605 UTS196605 VDO196605 VNK196605 VXG196605 WHC196605 WQY196605 EM262141 OI262141 YE262141 AIA262141 ARW262141 BBS262141 BLO262141 BVK262141 CFG262141 CPC262141 CYY262141 DIU262141 DSQ262141 ECM262141 EMI262141 EWE262141 FGA262141 FPW262141 FZS262141 GJO262141 GTK262141 HDG262141 HNC262141 HWY262141 IGU262141 IQQ262141 JAM262141 JKI262141 JUE262141 KEA262141 KNW262141 KXS262141 LHO262141 LRK262141 MBG262141 MLC262141 MUY262141 NEU262141 NOQ262141 NYM262141 OII262141 OSE262141 PCA262141 PLW262141 PVS262141 QFO262141 QPK262141 QZG262141 RJC262141 RSY262141 SCU262141 SMQ262141 SWM262141 TGI262141 TQE262141 UAA262141 UJW262141 UTS262141 VDO262141 VNK262141 VXG262141 WHC262141 WQY262141 EM327677 OI327677 YE327677 AIA327677 ARW327677 BBS327677 BLO327677 BVK327677 CFG327677 CPC327677 CYY327677 DIU327677 DSQ327677 ECM327677 EMI327677 EWE327677 FGA327677 FPW327677 FZS327677 GJO327677 GTK327677 HDG327677 HNC327677 HWY327677 IGU327677 IQQ327677 JAM327677 JKI327677 JUE327677 KEA327677 KNW327677 KXS327677 LHO327677 LRK327677 MBG327677 MLC327677 MUY327677 NEU327677 NOQ327677 NYM327677 OII327677 OSE327677 PCA327677 PLW327677 PVS327677 QFO327677 QPK327677 QZG327677 RJC327677 RSY327677 SCU327677 SMQ327677 SWM327677 TGI327677 TQE327677 UAA327677 UJW327677 UTS327677 VDO327677 VNK327677 VXG327677 WHC327677 WQY327677 EM393213 OI393213 YE393213 AIA393213 ARW393213 BBS393213 BLO393213 BVK393213 CFG393213 CPC393213 CYY393213 DIU393213 DSQ393213 ECM393213 EMI393213 EWE393213 FGA393213 FPW393213 FZS393213 GJO393213 GTK393213 HDG393213 HNC393213 HWY393213 IGU393213 IQQ393213 JAM393213 JKI393213 JUE393213 KEA393213 KNW393213 KXS393213 LHO393213 LRK393213 MBG393213 MLC393213 MUY393213 NEU393213 NOQ393213 NYM393213 OII393213 OSE393213 PCA393213 PLW393213 PVS393213 QFO393213 QPK393213 QZG393213 RJC393213 RSY393213 SCU393213 SMQ393213 SWM393213 TGI393213 TQE393213 UAA393213 UJW393213 UTS393213 VDO393213 VNK393213 VXG393213 WHC393213 WQY393213 EM458749 OI458749 YE458749 AIA458749 ARW458749 BBS458749 BLO458749 BVK458749 CFG458749 CPC458749 CYY458749 DIU458749 DSQ458749 ECM458749 EMI458749 EWE458749 FGA458749 FPW458749 FZS458749 GJO458749 GTK458749 HDG458749 HNC458749 HWY458749 IGU458749 IQQ458749 JAM458749 JKI458749 JUE458749 KEA458749 KNW458749 KXS458749 LHO458749 LRK458749 MBG458749 MLC458749 MUY458749 NEU458749 NOQ458749 NYM458749 OII458749 OSE458749 PCA458749 PLW458749 PVS458749 QFO458749 QPK458749 QZG458749 RJC458749 RSY458749 SCU458749 SMQ458749 SWM458749 TGI458749 TQE458749 UAA458749 UJW458749 UTS458749 VDO458749 VNK458749 VXG458749 WHC458749 WQY458749 EM524285 OI524285 YE524285 AIA524285 ARW524285 BBS524285 BLO524285 BVK524285 CFG524285 CPC524285 CYY524285 DIU524285 DSQ524285 ECM524285 EMI524285 EWE524285 FGA524285 FPW524285 FZS524285 GJO524285 GTK524285 HDG524285 HNC524285 HWY524285 IGU524285 IQQ524285 JAM524285 JKI524285 JUE524285 KEA524285 KNW524285 KXS524285 LHO524285 LRK524285 MBG524285 MLC524285 MUY524285 NEU524285 NOQ524285 NYM524285 OII524285 OSE524285 PCA524285 PLW524285 PVS524285 QFO524285 QPK524285 QZG524285 RJC524285 RSY524285 SCU524285 SMQ524285 SWM524285 TGI524285 TQE524285 UAA524285 UJW524285 UTS524285 VDO524285 VNK524285 VXG524285 WHC524285 WQY524285 EM589821 OI589821 YE589821 AIA589821 ARW589821 BBS589821 BLO589821 BVK589821 CFG589821 CPC589821 CYY589821 DIU589821 DSQ589821 ECM589821 EMI589821 EWE589821 FGA589821 FPW589821 FZS589821 GJO589821 GTK589821 HDG589821 HNC589821 HWY589821 IGU589821 IQQ589821 JAM589821 JKI589821 JUE589821 KEA589821 KNW589821 KXS589821 LHO589821 LRK589821 MBG589821 MLC589821 MUY589821 NEU589821 NOQ589821 NYM589821 OII589821 OSE589821 PCA589821 PLW589821 PVS589821 QFO589821 QPK589821 QZG589821 RJC589821 RSY589821 SCU589821 SMQ589821 SWM589821 TGI589821 TQE589821 UAA589821 UJW589821 UTS589821 VDO589821 VNK589821 VXG589821 WHC589821 WQY589821 EM655357 OI655357 YE655357 AIA655357 ARW655357 BBS655357 BLO655357 BVK655357 CFG655357 CPC655357 CYY655357 DIU655357 DSQ655357 ECM655357 EMI655357 EWE655357 FGA655357 FPW655357 FZS655357 GJO655357 GTK655357 HDG655357 HNC655357 HWY655357 IGU655357 IQQ655357 JAM655357 JKI655357 JUE655357 KEA655357 KNW655357 KXS655357 LHO655357 LRK655357 MBG655357 MLC655357 MUY655357 NEU655357 NOQ655357 NYM655357 OII655357 OSE655357 PCA655357 PLW655357 PVS655357 QFO655357 QPK655357 QZG655357 RJC655357 RSY655357 SCU655357 SMQ655357 SWM655357 TGI655357 TQE655357 UAA655357 UJW655357 UTS655357 VDO655357 VNK655357 VXG655357 WHC655357 WQY655357 EM720893 OI720893 YE720893 AIA720893 ARW720893 BBS720893 BLO720893 BVK720893 CFG720893 CPC720893 CYY720893 DIU720893 DSQ720893 ECM720893 EMI720893 EWE720893 FGA720893 FPW720893 FZS720893 GJO720893 GTK720893 HDG720893 HNC720893 HWY720893 IGU720893 IQQ720893 JAM720893 JKI720893 JUE720893 KEA720893 KNW720893 KXS720893 LHO720893 LRK720893 MBG720893 MLC720893 MUY720893 NEU720893 NOQ720893 NYM720893 OII720893 OSE720893 PCA720893 PLW720893 PVS720893 QFO720893 QPK720893 QZG720893 RJC720893 RSY720893 SCU720893 SMQ720893 SWM720893 TGI720893 TQE720893 UAA720893 UJW720893 UTS720893 VDO720893 VNK720893 VXG720893 WHC720893 WQY720893 EM786429 OI786429 YE786429 AIA786429 ARW786429 BBS786429 BLO786429 BVK786429 CFG786429 CPC786429 CYY786429 DIU786429 DSQ786429 ECM786429 EMI786429 EWE786429 FGA786429 FPW786429 FZS786429 GJO786429 GTK786429 HDG786429 HNC786429 HWY786429 IGU786429 IQQ786429 JAM786429 JKI786429 JUE786429 KEA786429 KNW786429 KXS786429 LHO786429 LRK786429 MBG786429 MLC786429 MUY786429 NEU786429 NOQ786429 NYM786429 OII786429 OSE786429 PCA786429 PLW786429 PVS786429 QFO786429 QPK786429 QZG786429 RJC786429 RSY786429 SCU786429 SMQ786429 SWM786429 TGI786429 TQE786429 UAA786429 UJW786429 UTS786429 VDO786429 VNK786429 VXG786429 WHC786429 WQY786429 EM851965 OI851965 YE851965 AIA851965 ARW851965 BBS851965 BLO851965 BVK851965 CFG851965 CPC851965 CYY851965 DIU851965 DSQ851965 ECM851965 EMI851965 EWE851965 FGA851965 FPW851965 FZS851965 GJO851965 GTK851965 HDG851965 HNC851965 HWY851965 IGU851965 IQQ851965 JAM851965 JKI851965 JUE851965 KEA851965 KNW851965 KXS851965 LHO851965 LRK851965 MBG851965 MLC851965 MUY851965 NEU851965 NOQ851965 NYM851965 OII851965 OSE851965 PCA851965 PLW851965 PVS851965 QFO851965 QPK851965 QZG851965 RJC851965 RSY851965 SCU851965 SMQ851965 SWM851965 TGI851965 TQE851965 UAA851965 UJW851965 UTS851965 VDO851965 VNK851965 VXG851965 WHC851965 WQY851965 EM917501 OI917501 YE917501 AIA917501 ARW917501 BBS917501 BLO917501 BVK917501 CFG917501 CPC917501 CYY917501 DIU917501 DSQ917501 ECM917501 EMI917501 EWE917501 FGA917501 FPW917501 FZS917501 GJO917501 GTK917501 HDG917501 HNC917501 HWY917501 IGU917501 IQQ917501 JAM917501 JKI917501 JUE917501 KEA917501 KNW917501 KXS917501 LHO917501 LRK917501 MBG917501 MLC917501 MUY917501 NEU917501 NOQ917501 NYM917501 OII917501 OSE917501 PCA917501 PLW917501 PVS917501 QFO917501 QPK917501 QZG917501 RJC917501 RSY917501 SCU917501 SMQ917501 SWM917501 TGI917501 TQE917501 UAA917501 UJW917501 UTS917501 VDO917501 VNK917501 VXG917501 WHC917501 WQY917501 EM983037 OI983037 YE983037 AIA983037 ARW983037 BBS983037 BLO983037 BVK983037 CFG983037 CPC983037 CYY983037 DIU983037 DSQ983037 ECM983037 EMI983037 EWE983037 FGA983037 FPW983037 FZS983037 GJO983037 GTK983037 HDG983037 HNC983037 HWY983037 IGU983037 IQQ983037 JAM983037 JKI983037 JUE983037 KEA983037 KNW983037 KXS983037 LHO983037 LRK983037 MBG983037 MLC983037 MUY983037 NEU983037 NOQ983037 NYM983037 OII983037 OSE983037 PCA983037 PLW983037 PVS983037 QFO983037 QPK983037 QZG983037 RJC983037 RSY983037 SCU983037 SMQ983037 SWM983037 TGI983037 TQE983037 UAA983037 UJW983037 UTS983037 VDO983037 VNK983037 VXG983037 WHC983037 WQY983037 WQY4 WHC4 VXG4 VNK4 VDO4 UTS4 UJW4 UAA4 TQE4 TGI4 SWM4 SMQ4 SCU4 RSY4 RJC4 QZG4 QPK4 QFO4 PVS4 PLW4 PCA4 OSE4 OII4 NYM4 NOQ4 NEU4 MUY4 MLC4 MBG4 LRK4 LHO4 KXS4 KNW4 KEA4 JUE4 JKI4 JAM4 IQQ4 IGU4 HWY4 HNC4 HDG4 GTK4 GJO4 FZS4 FPW4 FGA4 EWE4 EMI4 ECM4 DSQ4 DIU4 CYY4 CPC4 CFG4 BVK4 BLO4 BBS4 ARW4 AIA4 YE4 OI4 EM4 B983037 B917501 B851965 B786429 B720893 B655357 B589821 B524285 B458749 B393213 B327677 B262141 B196605 B131069 B65533 B4" xr:uid="{00000000-0002-0000-0000-000001000000}">
      <formula1>DEPENDENCIA</formula1>
      <formula2>0</formula2>
    </dataValidation>
    <dataValidation type="list" allowBlank="1" showInputMessage="1" showErrorMessage="1" sqref="EM65534 OI65534 YE65534 AIA65534 ARW65534 BBS65534 BLO65534 BVK65534 CFG65534 CPC65534 CYY65534 DIU65534 DSQ65534 ECM65534 EMI65534 EWE65534 FGA65534 FPW65534 FZS65534 GJO65534 GTK65534 HDG65534 HNC65534 HWY65534 IGU65534 IQQ65534 JAM65534 JKI65534 JUE65534 KEA65534 KNW65534 KXS65534 LHO65534 LRK65534 MBG65534 MLC65534 MUY65534 NEU65534 NOQ65534 NYM65534 OII65534 OSE65534 PCA65534 PLW65534 PVS65534 QFO65534 QPK65534 QZG65534 RJC65534 RSY65534 SCU65534 SMQ65534 SWM65534 TGI65534 TQE65534 UAA65534 UJW65534 UTS65534 VDO65534 VNK65534 VXG65534 WHC65534 WQY65534 EM131070 OI131070 YE131070 AIA131070 ARW131070 BBS131070 BLO131070 BVK131070 CFG131070 CPC131070 CYY131070 DIU131070 DSQ131070 ECM131070 EMI131070 EWE131070 FGA131070 FPW131070 FZS131070 GJO131070 GTK131070 HDG131070 HNC131070 HWY131070 IGU131070 IQQ131070 JAM131070 JKI131070 JUE131070 KEA131070 KNW131070 KXS131070 LHO131070 LRK131070 MBG131070 MLC131070 MUY131070 NEU131070 NOQ131070 NYM131070 OII131070 OSE131070 PCA131070 PLW131070 PVS131070 QFO131070 QPK131070 QZG131070 RJC131070 RSY131070 SCU131070 SMQ131070 SWM131070 TGI131070 TQE131070 UAA131070 UJW131070 UTS131070 VDO131070 VNK131070 VXG131070 WHC131070 WQY131070 EM196606 OI196606 YE196606 AIA196606 ARW196606 BBS196606 BLO196606 BVK196606 CFG196606 CPC196606 CYY196606 DIU196606 DSQ196606 ECM196606 EMI196606 EWE196606 FGA196606 FPW196606 FZS196606 GJO196606 GTK196606 HDG196606 HNC196606 HWY196606 IGU196606 IQQ196606 JAM196606 JKI196606 JUE196606 KEA196606 KNW196606 KXS196606 LHO196606 LRK196606 MBG196606 MLC196606 MUY196606 NEU196606 NOQ196606 NYM196606 OII196606 OSE196606 PCA196606 PLW196606 PVS196606 QFO196606 QPK196606 QZG196606 RJC196606 RSY196606 SCU196606 SMQ196606 SWM196606 TGI196606 TQE196606 UAA196606 UJW196606 UTS196606 VDO196606 VNK196606 VXG196606 WHC196606 WQY196606 EM262142 OI262142 YE262142 AIA262142 ARW262142 BBS262142 BLO262142 BVK262142 CFG262142 CPC262142 CYY262142 DIU262142 DSQ262142 ECM262142 EMI262142 EWE262142 FGA262142 FPW262142 FZS262142 GJO262142 GTK262142 HDG262142 HNC262142 HWY262142 IGU262142 IQQ262142 JAM262142 JKI262142 JUE262142 KEA262142 KNW262142 KXS262142 LHO262142 LRK262142 MBG262142 MLC262142 MUY262142 NEU262142 NOQ262142 NYM262142 OII262142 OSE262142 PCA262142 PLW262142 PVS262142 QFO262142 QPK262142 QZG262142 RJC262142 RSY262142 SCU262142 SMQ262142 SWM262142 TGI262142 TQE262142 UAA262142 UJW262142 UTS262142 VDO262142 VNK262142 VXG262142 WHC262142 WQY262142 EM327678 OI327678 YE327678 AIA327678 ARW327678 BBS327678 BLO327678 BVK327678 CFG327678 CPC327678 CYY327678 DIU327678 DSQ327678 ECM327678 EMI327678 EWE327678 FGA327678 FPW327678 FZS327678 GJO327678 GTK327678 HDG327678 HNC327678 HWY327678 IGU327678 IQQ327678 JAM327678 JKI327678 JUE327678 KEA327678 KNW327678 KXS327678 LHO327678 LRK327678 MBG327678 MLC327678 MUY327678 NEU327678 NOQ327678 NYM327678 OII327678 OSE327678 PCA327678 PLW327678 PVS327678 QFO327678 QPK327678 QZG327678 RJC327678 RSY327678 SCU327678 SMQ327678 SWM327678 TGI327678 TQE327678 UAA327678 UJW327678 UTS327678 VDO327678 VNK327678 VXG327678 WHC327678 WQY327678 EM393214 OI393214 YE393214 AIA393214 ARW393214 BBS393214 BLO393214 BVK393214 CFG393214 CPC393214 CYY393214 DIU393214 DSQ393214 ECM393214 EMI393214 EWE393214 FGA393214 FPW393214 FZS393214 GJO393214 GTK393214 HDG393214 HNC393214 HWY393214 IGU393214 IQQ393214 JAM393214 JKI393214 JUE393214 KEA393214 KNW393214 KXS393214 LHO393214 LRK393214 MBG393214 MLC393214 MUY393214 NEU393214 NOQ393214 NYM393214 OII393214 OSE393214 PCA393214 PLW393214 PVS393214 QFO393214 QPK393214 QZG393214 RJC393214 RSY393214 SCU393214 SMQ393214 SWM393214 TGI393214 TQE393214 UAA393214 UJW393214 UTS393214 VDO393214 VNK393214 VXG393214 WHC393214 WQY393214 EM458750 OI458750 YE458750 AIA458750 ARW458750 BBS458750 BLO458750 BVK458750 CFG458750 CPC458750 CYY458750 DIU458750 DSQ458750 ECM458750 EMI458750 EWE458750 FGA458750 FPW458750 FZS458750 GJO458750 GTK458750 HDG458750 HNC458750 HWY458750 IGU458750 IQQ458750 JAM458750 JKI458750 JUE458750 KEA458750 KNW458750 KXS458750 LHO458750 LRK458750 MBG458750 MLC458750 MUY458750 NEU458750 NOQ458750 NYM458750 OII458750 OSE458750 PCA458750 PLW458750 PVS458750 QFO458750 QPK458750 QZG458750 RJC458750 RSY458750 SCU458750 SMQ458750 SWM458750 TGI458750 TQE458750 UAA458750 UJW458750 UTS458750 VDO458750 VNK458750 VXG458750 WHC458750 WQY458750 EM524286 OI524286 YE524286 AIA524286 ARW524286 BBS524286 BLO524286 BVK524286 CFG524286 CPC524286 CYY524286 DIU524286 DSQ524286 ECM524286 EMI524286 EWE524286 FGA524286 FPW524286 FZS524286 GJO524286 GTK524286 HDG524286 HNC524286 HWY524286 IGU524286 IQQ524286 JAM524286 JKI524286 JUE524286 KEA524286 KNW524286 KXS524286 LHO524286 LRK524286 MBG524286 MLC524286 MUY524286 NEU524286 NOQ524286 NYM524286 OII524286 OSE524286 PCA524286 PLW524286 PVS524286 QFO524286 QPK524286 QZG524286 RJC524286 RSY524286 SCU524286 SMQ524286 SWM524286 TGI524286 TQE524286 UAA524286 UJW524286 UTS524286 VDO524286 VNK524286 VXG524286 WHC524286 WQY524286 EM589822 OI589822 YE589822 AIA589822 ARW589822 BBS589822 BLO589822 BVK589822 CFG589822 CPC589822 CYY589822 DIU589822 DSQ589822 ECM589822 EMI589822 EWE589822 FGA589822 FPW589822 FZS589822 GJO589822 GTK589822 HDG589822 HNC589822 HWY589822 IGU589822 IQQ589822 JAM589822 JKI589822 JUE589822 KEA589822 KNW589822 KXS589822 LHO589822 LRK589822 MBG589822 MLC589822 MUY589822 NEU589822 NOQ589822 NYM589822 OII589822 OSE589822 PCA589822 PLW589822 PVS589822 QFO589822 QPK589822 QZG589822 RJC589822 RSY589822 SCU589822 SMQ589822 SWM589822 TGI589822 TQE589822 UAA589822 UJW589822 UTS589822 VDO589822 VNK589822 VXG589822 WHC589822 WQY589822 EM655358 OI655358 YE655358 AIA655358 ARW655358 BBS655358 BLO655358 BVK655358 CFG655358 CPC655358 CYY655358 DIU655358 DSQ655358 ECM655358 EMI655358 EWE655358 FGA655358 FPW655358 FZS655358 GJO655358 GTK655358 HDG655358 HNC655358 HWY655358 IGU655358 IQQ655358 JAM655358 JKI655358 JUE655358 KEA655358 KNW655358 KXS655358 LHO655358 LRK655358 MBG655358 MLC655358 MUY655358 NEU655358 NOQ655358 NYM655358 OII655358 OSE655358 PCA655358 PLW655358 PVS655358 QFO655358 QPK655358 QZG655358 RJC655358 RSY655358 SCU655358 SMQ655358 SWM655358 TGI655358 TQE655358 UAA655358 UJW655358 UTS655358 VDO655358 VNK655358 VXG655358 WHC655358 WQY655358 EM720894 OI720894 YE720894 AIA720894 ARW720894 BBS720894 BLO720894 BVK720894 CFG720894 CPC720894 CYY720894 DIU720894 DSQ720894 ECM720894 EMI720894 EWE720894 FGA720894 FPW720894 FZS720894 GJO720894 GTK720894 HDG720894 HNC720894 HWY720894 IGU720894 IQQ720894 JAM720894 JKI720894 JUE720894 KEA720894 KNW720894 KXS720894 LHO720894 LRK720894 MBG720894 MLC720894 MUY720894 NEU720894 NOQ720894 NYM720894 OII720894 OSE720894 PCA720894 PLW720894 PVS720894 QFO720894 QPK720894 QZG720894 RJC720894 RSY720894 SCU720894 SMQ720894 SWM720894 TGI720894 TQE720894 UAA720894 UJW720894 UTS720894 VDO720894 VNK720894 VXG720894 WHC720894 WQY720894 EM786430 OI786430 YE786430 AIA786430 ARW786430 BBS786430 BLO786430 BVK786430 CFG786430 CPC786430 CYY786430 DIU786430 DSQ786430 ECM786430 EMI786430 EWE786430 FGA786430 FPW786430 FZS786430 GJO786430 GTK786430 HDG786430 HNC786430 HWY786430 IGU786430 IQQ786430 JAM786430 JKI786430 JUE786430 KEA786430 KNW786430 KXS786430 LHO786430 LRK786430 MBG786430 MLC786430 MUY786430 NEU786430 NOQ786430 NYM786430 OII786430 OSE786430 PCA786430 PLW786430 PVS786430 QFO786430 QPK786430 QZG786430 RJC786430 RSY786430 SCU786430 SMQ786430 SWM786430 TGI786430 TQE786430 UAA786430 UJW786430 UTS786430 VDO786430 VNK786430 VXG786430 WHC786430 WQY786430 EM851966 OI851966 YE851966 AIA851966 ARW851966 BBS851966 BLO851966 BVK851966 CFG851966 CPC851966 CYY851966 DIU851966 DSQ851966 ECM851966 EMI851966 EWE851966 FGA851966 FPW851966 FZS851966 GJO851966 GTK851966 HDG851966 HNC851966 HWY851966 IGU851966 IQQ851966 JAM851966 JKI851966 JUE851966 KEA851966 KNW851966 KXS851966 LHO851966 LRK851966 MBG851966 MLC851966 MUY851966 NEU851966 NOQ851966 NYM851966 OII851966 OSE851966 PCA851966 PLW851966 PVS851966 QFO851966 QPK851966 QZG851966 RJC851966 RSY851966 SCU851966 SMQ851966 SWM851966 TGI851966 TQE851966 UAA851966 UJW851966 UTS851966 VDO851966 VNK851966 VXG851966 WHC851966 WQY851966 EM917502 OI917502 YE917502 AIA917502 ARW917502 BBS917502 BLO917502 BVK917502 CFG917502 CPC917502 CYY917502 DIU917502 DSQ917502 ECM917502 EMI917502 EWE917502 FGA917502 FPW917502 FZS917502 GJO917502 GTK917502 HDG917502 HNC917502 HWY917502 IGU917502 IQQ917502 JAM917502 JKI917502 JUE917502 KEA917502 KNW917502 KXS917502 LHO917502 LRK917502 MBG917502 MLC917502 MUY917502 NEU917502 NOQ917502 NYM917502 OII917502 OSE917502 PCA917502 PLW917502 PVS917502 QFO917502 QPK917502 QZG917502 RJC917502 RSY917502 SCU917502 SMQ917502 SWM917502 TGI917502 TQE917502 UAA917502 UJW917502 UTS917502 VDO917502 VNK917502 VXG917502 WHC917502 WQY917502 EM983038 OI983038 YE983038 AIA983038 ARW983038 BBS983038 BLO983038 BVK983038 CFG983038 CPC983038 CYY983038 DIU983038 DSQ983038 ECM983038 EMI983038 EWE983038 FGA983038 FPW983038 FZS983038 GJO983038 GTK983038 HDG983038 HNC983038 HWY983038 IGU983038 IQQ983038 JAM983038 JKI983038 JUE983038 KEA983038 KNW983038 KXS983038 LHO983038 LRK983038 MBG983038 MLC983038 MUY983038 NEU983038 NOQ983038 NYM983038 OII983038 OSE983038 PCA983038 PLW983038 PVS983038 QFO983038 QPK983038 QZG983038 RJC983038 RSY983038 SCU983038 SMQ983038 SWM983038 TGI983038 TQE983038 UAA983038 UJW983038 UTS983038 VDO983038 VNK983038 VXG983038 WHC983038 WQY983038 WQY5 WHC5 VXG5 VNK5 VDO5 UTS5 UJW5 UAA5 TQE5 TGI5 SWM5 SMQ5 SCU5 RSY5 RJC5 QZG5 QPK5 QFO5 PVS5 PLW5 PCA5 OSE5 OII5 NYM5 NOQ5 NEU5 MUY5 MLC5 MBG5 LRK5 LHO5 KXS5 KNW5 KEA5 JUE5 JKI5 JAM5 IQQ5 IGU5 HWY5 HNC5 HDG5 GTK5 GJO5 FZS5 FPW5 FGA5 EWE5 EMI5 ECM5 DSQ5 DIU5 CYY5 CPC5 CFG5 BVK5 BLO5 BBS5 ARW5 AIA5 YE5 OI5 EM5 B983038 B917502 B851966 B786430 B720894 B655358 B589822 B524286 B458750 B393214 B327678 B262142 B196606 B131070 B65534 B5" xr:uid="{00000000-0002-0000-0000-000002000000}">
      <formula1>LIDERPROCESO</formula1>
      <formula2>0</formula2>
    </dataValidation>
    <dataValidation type="list" allowBlank="1" showInputMessage="1" showErrorMessage="1" sqref="EU65548:EU65592 OQ65548:OQ65592 YM65548:YM65592 AII65548:AII65592 ASE65548:ASE65592 BCA65548:BCA65592 BLW65548:BLW65592 BVS65548:BVS65592 CFO65548:CFO65592 CPK65548:CPK65592 CZG65548:CZG65592 DJC65548:DJC65592 DSY65548:DSY65592 ECU65548:ECU65592 EMQ65548:EMQ65592 EWM65548:EWM65592 FGI65548:FGI65592 FQE65548:FQE65592 GAA65548:GAA65592 GJW65548:GJW65592 GTS65548:GTS65592 HDO65548:HDO65592 HNK65548:HNK65592 HXG65548:HXG65592 IHC65548:IHC65592 IQY65548:IQY65592 JAU65548:JAU65592 JKQ65548:JKQ65592 JUM65548:JUM65592 KEI65548:KEI65592 KOE65548:KOE65592 KYA65548:KYA65592 LHW65548:LHW65592 LRS65548:LRS65592 MBO65548:MBO65592 MLK65548:MLK65592 MVG65548:MVG65592 NFC65548:NFC65592 NOY65548:NOY65592 NYU65548:NYU65592 OIQ65548:OIQ65592 OSM65548:OSM65592 PCI65548:PCI65592 PME65548:PME65592 PWA65548:PWA65592 QFW65548:QFW65592 QPS65548:QPS65592 QZO65548:QZO65592 RJK65548:RJK65592 RTG65548:RTG65592 SDC65548:SDC65592 SMY65548:SMY65592 SWU65548:SWU65592 TGQ65548:TGQ65592 TQM65548:TQM65592 UAI65548:UAI65592 UKE65548:UKE65592 UUA65548:UUA65592 VDW65548:VDW65592 VNS65548:VNS65592 VXO65548:VXO65592 WHK65548:WHK65592 WRG65548:WRG65592 EU131084:EU131128 OQ131084:OQ131128 YM131084:YM131128 AII131084:AII131128 ASE131084:ASE131128 BCA131084:BCA131128 BLW131084:BLW131128 BVS131084:BVS131128 CFO131084:CFO131128 CPK131084:CPK131128 CZG131084:CZG131128 DJC131084:DJC131128 DSY131084:DSY131128 ECU131084:ECU131128 EMQ131084:EMQ131128 EWM131084:EWM131128 FGI131084:FGI131128 FQE131084:FQE131128 GAA131084:GAA131128 GJW131084:GJW131128 GTS131084:GTS131128 HDO131084:HDO131128 HNK131084:HNK131128 HXG131084:HXG131128 IHC131084:IHC131128 IQY131084:IQY131128 JAU131084:JAU131128 JKQ131084:JKQ131128 JUM131084:JUM131128 KEI131084:KEI131128 KOE131084:KOE131128 KYA131084:KYA131128 LHW131084:LHW131128 LRS131084:LRS131128 MBO131084:MBO131128 MLK131084:MLK131128 MVG131084:MVG131128 NFC131084:NFC131128 NOY131084:NOY131128 NYU131084:NYU131128 OIQ131084:OIQ131128 OSM131084:OSM131128 PCI131084:PCI131128 PME131084:PME131128 PWA131084:PWA131128 QFW131084:QFW131128 QPS131084:QPS131128 QZO131084:QZO131128 RJK131084:RJK131128 RTG131084:RTG131128 SDC131084:SDC131128 SMY131084:SMY131128 SWU131084:SWU131128 TGQ131084:TGQ131128 TQM131084:TQM131128 UAI131084:UAI131128 UKE131084:UKE131128 UUA131084:UUA131128 VDW131084:VDW131128 VNS131084:VNS131128 VXO131084:VXO131128 WHK131084:WHK131128 WRG131084:WRG131128 EU196620:EU196664 OQ196620:OQ196664 YM196620:YM196664 AII196620:AII196664 ASE196620:ASE196664 BCA196620:BCA196664 BLW196620:BLW196664 BVS196620:BVS196664 CFO196620:CFO196664 CPK196620:CPK196664 CZG196620:CZG196664 DJC196620:DJC196664 DSY196620:DSY196664 ECU196620:ECU196664 EMQ196620:EMQ196664 EWM196620:EWM196664 FGI196620:FGI196664 FQE196620:FQE196664 GAA196620:GAA196664 GJW196620:GJW196664 GTS196620:GTS196664 HDO196620:HDO196664 HNK196620:HNK196664 HXG196620:HXG196664 IHC196620:IHC196664 IQY196620:IQY196664 JAU196620:JAU196664 JKQ196620:JKQ196664 JUM196620:JUM196664 KEI196620:KEI196664 KOE196620:KOE196664 KYA196620:KYA196664 LHW196620:LHW196664 LRS196620:LRS196664 MBO196620:MBO196664 MLK196620:MLK196664 MVG196620:MVG196664 NFC196620:NFC196664 NOY196620:NOY196664 NYU196620:NYU196664 OIQ196620:OIQ196664 OSM196620:OSM196664 PCI196620:PCI196664 PME196620:PME196664 PWA196620:PWA196664 QFW196620:QFW196664 QPS196620:QPS196664 QZO196620:QZO196664 RJK196620:RJK196664 RTG196620:RTG196664 SDC196620:SDC196664 SMY196620:SMY196664 SWU196620:SWU196664 TGQ196620:TGQ196664 TQM196620:TQM196664 UAI196620:UAI196664 UKE196620:UKE196664 UUA196620:UUA196664 VDW196620:VDW196664 VNS196620:VNS196664 VXO196620:VXO196664 WHK196620:WHK196664 WRG196620:WRG196664 EU262156:EU262200 OQ262156:OQ262200 YM262156:YM262200 AII262156:AII262200 ASE262156:ASE262200 BCA262156:BCA262200 BLW262156:BLW262200 BVS262156:BVS262200 CFO262156:CFO262200 CPK262156:CPK262200 CZG262156:CZG262200 DJC262156:DJC262200 DSY262156:DSY262200 ECU262156:ECU262200 EMQ262156:EMQ262200 EWM262156:EWM262200 FGI262156:FGI262200 FQE262156:FQE262200 GAA262156:GAA262200 GJW262156:GJW262200 GTS262156:GTS262200 HDO262156:HDO262200 HNK262156:HNK262200 HXG262156:HXG262200 IHC262156:IHC262200 IQY262156:IQY262200 JAU262156:JAU262200 JKQ262156:JKQ262200 JUM262156:JUM262200 KEI262156:KEI262200 KOE262156:KOE262200 KYA262156:KYA262200 LHW262156:LHW262200 LRS262156:LRS262200 MBO262156:MBO262200 MLK262156:MLK262200 MVG262156:MVG262200 NFC262156:NFC262200 NOY262156:NOY262200 NYU262156:NYU262200 OIQ262156:OIQ262200 OSM262156:OSM262200 PCI262156:PCI262200 PME262156:PME262200 PWA262156:PWA262200 QFW262156:QFW262200 QPS262156:QPS262200 QZO262156:QZO262200 RJK262156:RJK262200 RTG262156:RTG262200 SDC262156:SDC262200 SMY262156:SMY262200 SWU262156:SWU262200 TGQ262156:TGQ262200 TQM262156:TQM262200 UAI262156:UAI262200 UKE262156:UKE262200 UUA262156:UUA262200 VDW262156:VDW262200 VNS262156:VNS262200 VXO262156:VXO262200 WHK262156:WHK262200 WRG262156:WRG262200 EU327692:EU327736 OQ327692:OQ327736 YM327692:YM327736 AII327692:AII327736 ASE327692:ASE327736 BCA327692:BCA327736 BLW327692:BLW327736 BVS327692:BVS327736 CFO327692:CFO327736 CPK327692:CPK327736 CZG327692:CZG327736 DJC327692:DJC327736 DSY327692:DSY327736 ECU327692:ECU327736 EMQ327692:EMQ327736 EWM327692:EWM327736 FGI327692:FGI327736 FQE327692:FQE327736 GAA327692:GAA327736 GJW327692:GJW327736 GTS327692:GTS327736 HDO327692:HDO327736 HNK327692:HNK327736 HXG327692:HXG327736 IHC327692:IHC327736 IQY327692:IQY327736 JAU327692:JAU327736 JKQ327692:JKQ327736 JUM327692:JUM327736 KEI327692:KEI327736 KOE327692:KOE327736 KYA327692:KYA327736 LHW327692:LHW327736 LRS327692:LRS327736 MBO327692:MBO327736 MLK327692:MLK327736 MVG327692:MVG327736 NFC327692:NFC327736 NOY327692:NOY327736 NYU327692:NYU327736 OIQ327692:OIQ327736 OSM327692:OSM327736 PCI327692:PCI327736 PME327692:PME327736 PWA327692:PWA327736 QFW327692:QFW327736 QPS327692:QPS327736 QZO327692:QZO327736 RJK327692:RJK327736 RTG327692:RTG327736 SDC327692:SDC327736 SMY327692:SMY327736 SWU327692:SWU327736 TGQ327692:TGQ327736 TQM327692:TQM327736 UAI327692:UAI327736 UKE327692:UKE327736 UUA327692:UUA327736 VDW327692:VDW327736 VNS327692:VNS327736 VXO327692:VXO327736 WHK327692:WHK327736 WRG327692:WRG327736 EU393228:EU393272 OQ393228:OQ393272 YM393228:YM393272 AII393228:AII393272 ASE393228:ASE393272 BCA393228:BCA393272 BLW393228:BLW393272 BVS393228:BVS393272 CFO393228:CFO393272 CPK393228:CPK393272 CZG393228:CZG393272 DJC393228:DJC393272 DSY393228:DSY393272 ECU393228:ECU393272 EMQ393228:EMQ393272 EWM393228:EWM393272 FGI393228:FGI393272 FQE393228:FQE393272 GAA393228:GAA393272 GJW393228:GJW393272 GTS393228:GTS393272 HDO393228:HDO393272 HNK393228:HNK393272 HXG393228:HXG393272 IHC393228:IHC393272 IQY393228:IQY393272 JAU393228:JAU393272 JKQ393228:JKQ393272 JUM393228:JUM393272 KEI393228:KEI393272 KOE393228:KOE393272 KYA393228:KYA393272 LHW393228:LHW393272 LRS393228:LRS393272 MBO393228:MBO393272 MLK393228:MLK393272 MVG393228:MVG393272 NFC393228:NFC393272 NOY393228:NOY393272 NYU393228:NYU393272 OIQ393228:OIQ393272 OSM393228:OSM393272 PCI393228:PCI393272 PME393228:PME393272 PWA393228:PWA393272 QFW393228:QFW393272 QPS393228:QPS393272 QZO393228:QZO393272 RJK393228:RJK393272 RTG393228:RTG393272 SDC393228:SDC393272 SMY393228:SMY393272 SWU393228:SWU393272 TGQ393228:TGQ393272 TQM393228:TQM393272 UAI393228:UAI393272 UKE393228:UKE393272 UUA393228:UUA393272 VDW393228:VDW393272 VNS393228:VNS393272 VXO393228:VXO393272 WHK393228:WHK393272 WRG393228:WRG393272 EU458764:EU458808 OQ458764:OQ458808 YM458764:YM458808 AII458764:AII458808 ASE458764:ASE458808 BCA458764:BCA458808 BLW458764:BLW458808 BVS458764:BVS458808 CFO458764:CFO458808 CPK458764:CPK458808 CZG458764:CZG458808 DJC458764:DJC458808 DSY458764:DSY458808 ECU458764:ECU458808 EMQ458764:EMQ458808 EWM458764:EWM458808 FGI458764:FGI458808 FQE458764:FQE458808 GAA458764:GAA458808 GJW458764:GJW458808 GTS458764:GTS458808 HDO458764:HDO458808 HNK458764:HNK458808 HXG458764:HXG458808 IHC458764:IHC458808 IQY458764:IQY458808 JAU458764:JAU458808 JKQ458764:JKQ458808 JUM458764:JUM458808 KEI458764:KEI458808 KOE458764:KOE458808 KYA458764:KYA458808 LHW458764:LHW458808 LRS458764:LRS458808 MBO458764:MBO458808 MLK458764:MLK458808 MVG458764:MVG458808 NFC458764:NFC458808 NOY458764:NOY458808 NYU458764:NYU458808 OIQ458764:OIQ458808 OSM458764:OSM458808 PCI458764:PCI458808 PME458764:PME458808 PWA458764:PWA458808 QFW458764:QFW458808 QPS458764:QPS458808 QZO458764:QZO458808 RJK458764:RJK458808 RTG458764:RTG458808 SDC458764:SDC458808 SMY458764:SMY458808 SWU458764:SWU458808 TGQ458764:TGQ458808 TQM458764:TQM458808 UAI458764:UAI458808 UKE458764:UKE458808 UUA458764:UUA458808 VDW458764:VDW458808 VNS458764:VNS458808 VXO458764:VXO458808 WHK458764:WHK458808 WRG458764:WRG458808 EU524300:EU524344 OQ524300:OQ524344 YM524300:YM524344 AII524300:AII524344 ASE524300:ASE524344 BCA524300:BCA524344 BLW524300:BLW524344 BVS524300:BVS524344 CFO524300:CFO524344 CPK524300:CPK524344 CZG524300:CZG524344 DJC524300:DJC524344 DSY524300:DSY524344 ECU524300:ECU524344 EMQ524300:EMQ524344 EWM524300:EWM524344 FGI524300:FGI524344 FQE524300:FQE524344 GAA524300:GAA524344 GJW524300:GJW524344 GTS524300:GTS524344 HDO524300:HDO524344 HNK524300:HNK524344 HXG524300:HXG524344 IHC524300:IHC524344 IQY524300:IQY524344 JAU524300:JAU524344 JKQ524300:JKQ524344 JUM524300:JUM524344 KEI524300:KEI524344 KOE524300:KOE524344 KYA524300:KYA524344 LHW524300:LHW524344 LRS524300:LRS524344 MBO524300:MBO524344 MLK524300:MLK524344 MVG524300:MVG524344 NFC524300:NFC524344 NOY524300:NOY524344 NYU524300:NYU524344 OIQ524300:OIQ524344 OSM524300:OSM524344 PCI524300:PCI524344 PME524300:PME524344 PWA524300:PWA524344 QFW524300:QFW524344 QPS524300:QPS524344 QZO524300:QZO524344 RJK524300:RJK524344 RTG524300:RTG524344 SDC524300:SDC524344 SMY524300:SMY524344 SWU524300:SWU524344 TGQ524300:TGQ524344 TQM524300:TQM524344 UAI524300:UAI524344 UKE524300:UKE524344 UUA524300:UUA524344 VDW524300:VDW524344 VNS524300:VNS524344 VXO524300:VXO524344 WHK524300:WHK524344 WRG524300:WRG524344 EU589836:EU589880 OQ589836:OQ589880 YM589836:YM589880 AII589836:AII589880 ASE589836:ASE589880 BCA589836:BCA589880 BLW589836:BLW589880 BVS589836:BVS589880 CFO589836:CFO589880 CPK589836:CPK589880 CZG589836:CZG589880 DJC589836:DJC589880 DSY589836:DSY589880 ECU589836:ECU589880 EMQ589836:EMQ589880 EWM589836:EWM589880 FGI589836:FGI589880 FQE589836:FQE589880 GAA589836:GAA589880 GJW589836:GJW589880 GTS589836:GTS589880 HDO589836:HDO589880 HNK589836:HNK589880 HXG589836:HXG589880 IHC589836:IHC589880 IQY589836:IQY589880 JAU589836:JAU589880 JKQ589836:JKQ589880 JUM589836:JUM589880 KEI589836:KEI589880 KOE589836:KOE589880 KYA589836:KYA589880 LHW589836:LHW589880 LRS589836:LRS589880 MBO589836:MBO589880 MLK589836:MLK589880 MVG589836:MVG589880 NFC589836:NFC589880 NOY589836:NOY589880 NYU589836:NYU589880 OIQ589836:OIQ589880 OSM589836:OSM589880 PCI589836:PCI589880 PME589836:PME589880 PWA589836:PWA589880 QFW589836:QFW589880 QPS589836:QPS589880 QZO589836:QZO589880 RJK589836:RJK589880 RTG589836:RTG589880 SDC589836:SDC589880 SMY589836:SMY589880 SWU589836:SWU589880 TGQ589836:TGQ589880 TQM589836:TQM589880 UAI589836:UAI589880 UKE589836:UKE589880 UUA589836:UUA589880 VDW589836:VDW589880 VNS589836:VNS589880 VXO589836:VXO589880 WHK589836:WHK589880 WRG589836:WRG589880 EU655372:EU655416 OQ655372:OQ655416 YM655372:YM655416 AII655372:AII655416 ASE655372:ASE655416 BCA655372:BCA655416 BLW655372:BLW655416 BVS655372:BVS655416 CFO655372:CFO655416 CPK655372:CPK655416 CZG655372:CZG655416 DJC655372:DJC655416 DSY655372:DSY655416 ECU655372:ECU655416 EMQ655372:EMQ655416 EWM655372:EWM655416 FGI655372:FGI655416 FQE655372:FQE655416 GAA655372:GAA655416 GJW655372:GJW655416 GTS655372:GTS655416 HDO655372:HDO655416 HNK655372:HNK655416 HXG655372:HXG655416 IHC655372:IHC655416 IQY655372:IQY655416 JAU655372:JAU655416 JKQ655372:JKQ655416 JUM655372:JUM655416 KEI655372:KEI655416 KOE655372:KOE655416 KYA655372:KYA655416 LHW655372:LHW655416 LRS655372:LRS655416 MBO655372:MBO655416 MLK655372:MLK655416 MVG655372:MVG655416 NFC655372:NFC655416 NOY655372:NOY655416 NYU655372:NYU655416 OIQ655372:OIQ655416 OSM655372:OSM655416 PCI655372:PCI655416 PME655372:PME655416 PWA655372:PWA655416 QFW655372:QFW655416 QPS655372:QPS655416 QZO655372:QZO655416 RJK655372:RJK655416 RTG655372:RTG655416 SDC655372:SDC655416 SMY655372:SMY655416 SWU655372:SWU655416 TGQ655372:TGQ655416 TQM655372:TQM655416 UAI655372:UAI655416 UKE655372:UKE655416 UUA655372:UUA655416 VDW655372:VDW655416 VNS655372:VNS655416 VXO655372:VXO655416 WHK655372:WHK655416 WRG655372:WRG655416 EU720908:EU720952 OQ720908:OQ720952 YM720908:YM720952 AII720908:AII720952 ASE720908:ASE720952 BCA720908:BCA720952 BLW720908:BLW720952 BVS720908:BVS720952 CFO720908:CFO720952 CPK720908:CPK720952 CZG720908:CZG720952 DJC720908:DJC720952 DSY720908:DSY720952 ECU720908:ECU720952 EMQ720908:EMQ720952 EWM720908:EWM720952 FGI720908:FGI720952 FQE720908:FQE720952 GAA720908:GAA720952 GJW720908:GJW720952 GTS720908:GTS720952 HDO720908:HDO720952 HNK720908:HNK720952 HXG720908:HXG720952 IHC720908:IHC720952 IQY720908:IQY720952 JAU720908:JAU720952 JKQ720908:JKQ720952 JUM720908:JUM720952 KEI720908:KEI720952 KOE720908:KOE720952 KYA720908:KYA720952 LHW720908:LHW720952 LRS720908:LRS720952 MBO720908:MBO720952 MLK720908:MLK720952 MVG720908:MVG720952 NFC720908:NFC720952 NOY720908:NOY720952 NYU720908:NYU720952 OIQ720908:OIQ720952 OSM720908:OSM720952 PCI720908:PCI720952 PME720908:PME720952 PWA720908:PWA720952 QFW720908:QFW720952 QPS720908:QPS720952 QZO720908:QZO720952 RJK720908:RJK720952 RTG720908:RTG720952 SDC720908:SDC720952 SMY720908:SMY720952 SWU720908:SWU720952 TGQ720908:TGQ720952 TQM720908:TQM720952 UAI720908:UAI720952 UKE720908:UKE720952 UUA720908:UUA720952 VDW720908:VDW720952 VNS720908:VNS720952 VXO720908:VXO720952 WHK720908:WHK720952 WRG720908:WRG720952 EU786444:EU786488 OQ786444:OQ786488 YM786444:YM786488 AII786444:AII786488 ASE786444:ASE786488 BCA786444:BCA786488 BLW786444:BLW786488 BVS786444:BVS786488 CFO786444:CFO786488 CPK786444:CPK786488 CZG786444:CZG786488 DJC786444:DJC786488 DSY786444:DSY786488 ECU786444:ECU786488 EMQ786444:EMQ786488 EWM786444:EWM786488 FGI786444:FGI786488 FQE786444:FQE786488 GAA786444:GAA786488 GJW786444:GJW786488 GTS786444:GTS786488 HDO786444:HDO786488 HNK786444:HNK786488 HXG786444:HXG786488 IHC786444:IHC786488 IQY786444:IQY786488 JAU786444:JAU786488 JKQ786444:JKQ786488 JUM786444:JUM786488 KEI786444:KEI786488 KOE786444:KOE786488 KYA786444:KYA786488 LHW786444:LHW786488 LRS786444:LRS786488 MBO786444:MBO786488 MLK786444:MLK786488 MVG786444:MVG786488 NFC786444:NFC786488 NOY786444:NOY786488 NYU786444:NYU786488 OIQ786444:OIQ786488 OSM786444:OSM786488 PCI786444:PCI786488 PME786444:PME786488 PWA786444:PWA786488 QFW786444:QFW786488 QPS786444:QPS786488 QZO786444:QZO786488 RJK786444:RJK786488 RTG786444:RTG786488 SDC786444:SDC786488 SMY786444:SMY786488 SWU786444:SWU786488 TGQ786444:TGQ786488 TQM786444:TQM786488 UAI786444:UAI786488 UKE786444:UKE786488 UUA786444:UUA786488 VDW786444:VDW786488 VNS786444:VNS786488 VXO786444:VXO786488 WHK786444:WHK786488 WRG786444:WRG786488 EU851980:EU852024 OQ851980:OQ852024 YM851980:YM852024 AII851980:AII852024 ASE851980:ASE852024 BCA851980:BCA852024 BLW851980:BLW852024 BVS851980:BVS852024 CFO851980:CFO852024 CPK851980:CPK852024 CZG851980:CZG852024 DJC851980:DJC852024 DSY851980:DSY852024 ECU851980:ECU852024 EMQ851980:EMQ852024 EWM851980:EWM852024 FGI851980:FGI852024 FQE851980:FQE852024 GAA851980:GAA852024 GJW851980:GJW852024 GTS851980:GTS852024 HDO851980:HDO852024 HNK851980:HNK852024 HXG851980:HXG852024 IHC851980:IHC852024 IQY851980:IQY852024 JAU851980:JAU852024 JKQ851980:JKQ852024 JUM851980:JUM852024 KEI851980:KEI852024 KOE851980:KOE852024 KYA851980:KYA852024 LHW851980:LHW852024 LRS851980:LRS852024 MBO851980:MBO852024 MLK851980:MLK852024 MVG851980:MVG852024 NFC851980:NFC852024 NOY851980:NOY852024 NYU851980:NYU852024 OIQ851980:OIQ852024 OSM851980:OSM852024 PCI851980:PCI852024 PME851980:PME852024 PWA851980:PWA852024 QFW851980:QFW852024 QPS851980:QPS852024 QZO851980:QZO852024 RJK851980:RJK852024 RTG851980:RTG852024 SDC851980:SDC852024 SMY851980:SMY852024 SWU851980:SWU852024 TGQ851980:TGQ852024 TQM851980:TQM852024 UAI851980:UAI852024 UKE851980:UKE852024 UUA851980:UUA852024 VDW851980:VDW852024 VNS851980:VNS852024 VXO851980:VXO852024 WHK851980:WHK852024 WRG851980:WRG852024 EU917516:EU917560 OQ917516:OQ917560 YM917516:YM917560 AII917516:AII917560 ASE917516:ASE917560 BCA917516:BCA917560 BLW917516:BLW917560 BVS917516:BVS917560 CFO917516:CFO917560 CPK917516:CPK917560 CZG917516:CZG917560 DJC917516:DJC917560 DSY917516:DSY917560 ECU917516:ECU917560 EMQ917516:EMQ917560 EWM917516:EWM917560 FGI917516:FGI917560 FQE917516:FQE917560 GAA917516:GAA917560 GJW917516:GJW917560 GTS917516:GTS917560 HDO917516:HDO917560 HNK917516:HNK917560 HXG917516:HXG917560 IHC917516:IHC917560 IQY917516:IQY917560 JAU917516:JAU917560 JKQ917516:JKQ917560 JUM917516:JUM917560 KEI917516:KEI917560 KOE917516:KOE917560 KYA917516:KYA917560 LHW917516:LHW917560 LRS917516:LRS917560 MBO917516:MBO917560 MLK917516:MLK917560 MVG917516:MVG917560 NFC917516:NFC917560 NOY917516:NOY917560 NYU917516:NYU917560 OIQ917516:OIQ917560 OSM917516:OSM917560 PCI917516:PCI917560 PME917516:PME917560 PWA917516:PWA917560 QFW917516:QFW917560 QPS917516:QPS917560 QZO917516:QZO917560 RJK917516:RJK917560 RTG917516:RTG917560 SDC917516:SDC917560 SMY917516:SMY917560 SWU917516:SWU917560 TGQ917516:TGQ917560 TQM917516:TQM917560 UAI917516:UAI917560 UKE917516:UKE917560 UUA917516:UUA917560 VDW917516:VDW917560 VNS917516:VNS917560 VXO917516:VXO917560 WHK917516:WHK917560 WRG917516:WRG917560 EU983052:EU983096 OQ983052:OQ983096 YM983052:YM983096 AII983052:AII983096 ASE983052:ASE983096 BCA983052:BCA983096 BLW983052:BLW983096 BVS983052:BVS983096 CFO983052:CFO983096 CPK983052:CPK983096 CZG983052:CZG983096 DJC983052:DJC983096 DSY983052:DSY983096 ECU983052:ECU983096 EMQ983052:EMQ983096 EWM983052:EWM983096 FGI983052:FGI983096 FQE983052:FQE983096 GAA983052:GAA983096 GJW983052:GJW983096 GTS983052:GTS983096 HDO983052:HDO983096 HNK983052:HNK983096 HXG983052:HXG983096 IHC983052:IHC983096 IQY983052:IQY983096 JAU983052:JAU983096 JKQ983052:JKQ983096 JUM983052:JUM983096 KEI983052:KEI983096 KOE983052:KOE983096 KYA983052:KYA983096 LHW983052:LHW983096 LRS983052:LRS983096 MBO983052:MBO983096 MLK983052:MLK983096 MVG983052:MVG983096 NFC983052:NFC983096 NOY983052:NOY983096 NYU983052:NYU983096 OIQ983052:OIQ983096 OSM983052:OSM983096 PCI983052:PCI983096 PME983052:PME983096 PWA983052:PWA983096 QFW983052:QFW983096 QPS983052:QPS983096 QZO983052:QZO983096 RJK983052:RJK983096 RTG983052:RTG983096 SDC983052:SDC983096 SMY983052:SMY983096 SWU983052:SWU983096 TGQ983052:TGQ983096 TQM983052:TQM983096 UAI983052:UAI983096 UKE983052:UKE983096 UUA983052:UUA983096 VDW983052:VDW983096 VNS983052:VNS983096 VXO983052:VXO983096 WHK983052:WHK983096 WRG983052:WRG983096 EU17:EU56 OQ17:OQ56 YM17:YM56 AII17:AII56 ASE17:ASE56 BCA17:BCA56 BLW17:BLW56 BVS17:BVS56 CFO17:CFO56 CPK17:CPK56 CZG17:CZG56 DJC17:DJC56 DSY17:DSY56 ECU17:ECU56 EMQ17:EMQ56 EWM17:EWM56 FGI17:FGI56 FQE17:FQE56 GAA17:GAA56 GJW17:GJW56 GTS17:GTS56 HDO17:HDO56 HNK17:HNK56 HXG17:HXG56 IHC17:IHC56 IQY17:IQY56 JAU17:JAU56 JKQ17:JKQ56 JUM17:JUM56 KEI17:KEI56 KOE17:KOE56 KYA17:KYA56 LHW17:LHW56 LRS17:LRS56 MBO17:MBO56 MLK17:MLK56 MVG17:MVG56 NFC17:NFC56 NOY17:NOY56 NYU17:NYU56 OIQ17:OIQ56 OSM17:OSM56 PCI17:PCI56 PME17:PME56 PWA17:PWA56 QFW17:QFW56 QPS17:QPS56 QZO17:QZO56 RJK17:RJK56 RTG17:RTG56 SDC17:SDC56 SMY17:SMY56 SWU17:SWU56 TGQ17:TGQ56 TQM17:TQM56 UAI17:UAI56 UKE17:UKE56 UUA17:UUA56 VDW17:VDW56 VNS17:VNS56 VXO17:VXO56 WHK17:WHK56 WRG17:WRG56 J17:J56 J983052:J983096 J917516:J917560 J851980:J852024 J786444:J786488 J720908:J720952 J655372:J655416 J589836:J589880 J524300:J524344 J458764:J458808 J393228:J393272 J327692:J327736 J262156:J262200 J196620:J196664 J131084:J131128 J65548:J65592" xr:uid="{00000000-0002-0000-0000-000003000000}">
      <formula1>PROGRAMACION</formula1>
      <formula2>0</formula2>
    </dataValidation>
    <dataValidation type="list" allowBlank="1" showInputMessage="1" showErrorMessage="1" sqref="FB65544:FB65592 OX65544:OX65592 YT65544:YT65592 AIP65544:AIP65592 ASL65544:ASL65592 BCH65544:BCH65592 BMD65544:BMD65592 BVZ65544:BVZ65592 CFV65544:CFV65592 CPR65544:CPR65592 CZN65544:CZN65592 DJJ65544:DJJ65592 DTF65544:DTF65592 EDB65544:EDB65592 EMX65544:EMX65592 EWT65544:EWT65592 FGP65544:FGP65592 FQL65544:FQL65592 GAH65544:GAH65592 GKD65544:GKD65592 GTZ65544:GTZ65592 HDV65544:HDV65592 HNR65544:HNR65592 HXN65544:HXN65592 IHJ65544:IHJ65592 IRF65544:IRF65592 JBB65544:JBB65592 JKX65544:JKX65592 JUT65544:JUT65592 KEP65544:KEP65592 KOL65544:KOL65592 KYH65544:KYH65592 LID65544:LID65592 LRZ65544:LRZ65592 MBV65544:MBV65592 MLR65544:MLR65592 MVN65544:MVN65592 NFJ65544:NFJ65592 NPF65544:NPF65592 NZB65544:NZB65592 OIX65544:OIX65592 OST65544:OST65592 PCP65544:PCP65592 PML65544:PML65592 PWH65544:PWH65592 QGD65544:QGD65592 QPZ65544:QPZ65592 QZV65544:QZV65592 RJR65544:RJR65592 RTN65544:RTN65592 SDJ65544:SDJ65592 SNF65544:SNF65592 SXB65544:SXB65592 TGX65544:TGX65592 TQT65544:TQT65592 UAP65544:UAP65592 UKL65544:UKL65592 UUH65544:UUH65592 VED65544:VED65592 VNZ65544:VNZ65592 VXV65544:VXV65592 WHR65544:WHR65592 WRN65544:WRN65592 FB131080:FB131128 OX131080:OX131128 YT131080:YT131128 AIP131080:AIP131128 ASL131080:ASL131128 BCH131080:BCH131128 BMD131080:BMD131128 BVZ131080:BVZ131128 CFV131080:CFV131128 CPR131080:CPR131128 CZN131080:CZN131128 DJJ131080:DJJ131128 DTF131080:DTF131128 EDB131080:EDB131128 EMX131080:EMX131128 EWT131080:EWT131128 FGP131080:FGP131128 FQL131080:FQL131128 GAH131080:GAH131128 GKD131080:GKD131128 GTZ131080:GTZ131128 HDV131080:HDV131128 HNR131080:HNR131128 HXN131080:HXN131128 IHJ131080:IHJ131128 IRF131080:IRF131128 JBB131080:JBB131128 JKX131080:JKX131128 JUT131080:JUT131128 KEP131080:KEP131128 KOL131080:KOL131128 KYH131080:KYH131128 LID131080:LID131128 LRZ131080:LRZ131128 MBV131080:MBV131128 MLR131080:MLR131128 MVN131080:MVN131128 NFJ131080:NFJ131128 NPF131080:NPF131128 NZB131080:NZB131128 OIX131080:OIX131128 OST131080:OST131128 PCP131080:PCP131128 PML131080:PML131128 PWH131080:PWH131128 QGD131080:QGD131128 QPZ131080:QPZ131128 QZV131080:QZV131128 RJR131080:RJR131128 RTN131080:RTN131128 SDJ131080:SDJ131128 SNF131080:SNF131128 SXB131080:SXB131128 TGX131080:TGX131128 TQT131080:TQT131128 UAP131080:UAP131128 UKL131080:UKL131128 UUH131080:UUH131128 VED131080:VED131128 VNZ131080:VNZ131128 VXV131080:VXV131128 WHR131080:WHR131128 WRN131080:WRN131128 FB196616:FB196664 OX196616:OX196664 YT196616:YT196664 AIP196616:AIP196664 ASL196616:ASL196664 BCH196616:BCH196664 BMD196616:BMD196664 BVZ196616:BVZ196664 CFV196616:CFV196664 CPR196616:CPR196664 CZN196616:CZN196664 DJJ196616:DJJ196664 DTF196616:DTF196664 EDB196616:EDB196664 EMX196616:EMX196664 EWT196616:EWT196664 FGP196616:FGP196664 FQL196616:FQL196664 GAH196616:GAH196664 GKD196616:GKD196664 GTZ196616:GTZ196664 HDV196616:HDV196664 HNR196616:HNR196664 HXN196616:HXN196664 IHJ196616:IHJ196664 IRF196616:IRF196664 JBB196616:JBB196664 JKX196616:JKX196664 JUT196616:JUT196664 KEP196616:KEP196664 KOL196616:KOL196664 KYH196616:KYH196664 LID196616:LID196664 LRZ196616:LRZ196664 MBV196616:MBV196664 MLR196616:MLR196664 MVN196616:MVN196664 NFJ196616:NFJ196664 NPF196616:NPF196664 NZB196616:NZB196664 OIX196616:OIX196664 OST196616:OST196664 PCP196616:PCP196664 PML196616:PML196664 PWH196616:PWH196664 QGD196616:QGD196664 QPZ196616:QPZ196664 QZV196616:QZV196664 RJR196616:RJR196664 RTN196616:RTN196664 SDJ196616:SDJ196664 SNF196616:SNF196664 SXB196616:SXB196664 TGX196616:TGX196664 TQT196616:TQT196664 UAP196616:UAP196664 UKL196616:UKL196664 UUH196616:UUH196664 VED196616:VED196664 VNZ196616:VNZ196664 VXV196616:VXV196664 WHR196616:WHR196664 WRN196616:WRN196664 FB262152:FB262200 OX262152:OX262200 YT262152:YT262200 AIP262152:AIP262200 ASL262152:ASL262200 BCH262152:BCH262200 BMD262152:BMD262200 BVZ262152:BVZ262200 CFV262152:CFV262200 CPR262152:CPR262200 CZN262152:CZN262200 DJJ262152:DJJ262200 DTF262152:DTF262200 EDB262152:EDB262200 EMX262152:EMX262200 EWT262152:EWT262200 FGP262152:FGP262200 FQL262152:FQL262200 GAH262152:GAH262200 GKD262152:GKD262200 GTZ262152:GTZ262200 HDV262152:HDV262200 HNR262152:HNR262200 HXN262152:HXN262200 IHJ262152:IHJ262200 IRF262152:IRF262200 JBB262152:JBB262200 JKX262152:JKX262200 JUT262152:JUT262200 KEP262152:KEP262200 KOL262152:KOL262200 KYH262152:KYH262200 LID262152:LID262200 LRZ262152:LRZ262200 MBV262152:MBV262200 MLR262152:MLR262200 MVN262152:MVN262200 NFJ262152:NFJ262200 NPF262152:NPF262200 NZB262152:NZB262200 OIX262152:OIX262200 OST262152:OST262200 PCP262152:PCP262200 PML262152:PML262200 PWH262152:PWH262200 QGD262152:QGD262200 QPZ262152:QPZ262200 QZV262152:QZV262200 RJR262152:RJR262200 RTN262152:RTN262200 SDJ262152:SDJ262200 SNF262152:SNF262200 SXB262152:SXB262200 TGX262152:TGX262200 TQT262152:TQT262200 UAP262152:UAP262200 UKL262152:UKL262200 UUH262152:UUH262200 VED262152:VED262200 VNZ262152:VNZ262200 VXV262152:VXV262200 WHR262152:WHR262200 WRN262152:WRN262200 FB327688:FB327736 OX327688:OX327736 YT327688:YT327736 AIP327688:AIP327736 ASL327688:ASL327736 BCH327688:BCH327736 BMD327688:BMD327736 BVZ327688:BVZ327736 CFV327688:CFV327736 CPR327688:CPR327736 CZN327688:CZN327736 DJJ327688:DJJ327736 DTF327688:DTF327736 EDB327688:EDB327736 EMX327688:EMX327736 EWT327688:EWT327736 FGP327688:FGP327736 FQL327688:FQL327736 GAH327688:GAH327736 GKD327688:GKD327736 GTZ327688:GTZ327736 HDV327688:HDV327736 HNR327688:HNR327736 HXN327688:HXN327736 IHJ327688:IHJ327736 IRF327688:IRF327736 JBB327688:JBB327736 JKX327688:JKX327736 JUT327688:JUT327736 KEP327688:KEP327736 KOL327688:KOL327736 KYH327688:KYH327736 LID327688:LID327736 LRZ327688:LRZ327736 MBV327688:MBV327736 MLR327688:MLR327736 MVN327688:MVN327736 NFJ327688:NFJ327736 NPF327688:NPF327736 NZB327688:NZB327736 OIX327688:OIX327736 OST327688:OST327736 PCP327688:PCP327736 PML327688:PML327736 PWH327688:PWH327736 QGD327688:QGD327736 QPZ327688:QPZ327736 QZV327688:QZV327736 RJR327688:RJR327736 RTN327688:RTN327736 SDJ327688:SDJ327736 SNF327688:SNF327736 SXB327688:SXB327736 TGX327688:TGX327736 TQT327688:TQT327736 UAP327688:UAP327736 UKL327688:UKL327736 UUH327688:UUH327736 VED327688:VED327736 VNZ327688:VNZ327736 VXV327688:VXV327736 WHR327688:WHR327736 WRN327688:WRN327736 FB393224:FB393272 OX393224:OX393272 YT393224:YT393272 AIP393224:AIP393272 ASL393224:ASL393272 BCH393224:BCH393272 BMD393224:BMD393272 BVZ393224:BVZ393272 CFV393224:CFV393272 CPR393224:CPR393272 CZN393224:CZN393272 DJJ393224:DJJ393272 DTF393224:DTF393272 EDB393224:EDB393272 EMX393224:EMX393272 EWT393224:EWT393272 FGP393224:FGP393272 FQL393224:FQL393272 GAH393224:GAH393272 GKD393224:GKD393272 GTZ393224:GTZ393272 HDV393224:HDV393272 HNR393224:HNR393272 HXN393224:HXN393272 IHJ393224:IHJ393272 IRF393224:IRF393272 JBB393224:JBB393272 JKX393224:JKX393272 JUT393224:JUT393272 KEP393224:KEP393272 KOL393224:KOL393272 KYH393224:KYH393272 LID393224:LID393272 LRZ393224:LRZ393272 MBV393224:MBV393272 MLR393224:MLR393272 MVN393224:MVN393272 NFJ393224:NFJ393272 NPF393224:NPF393272 NZB393224:NZB393272 OIX393224:OIX393272 OST393224:OST393272 PCP393224:PCP393272 PML393224:PML393272 PWH393224:PWH393272 QGD393224:QGD393272 QPZ393224:QPZ393272 QZV393224:QZV393272 RJR393224:RJR393272 RTN393224:RTN393272 SDJ393224:SDJ393272 SNF393224:SNF393272 SXB393224:SXB393272 TGX393224:TGX393272 TQT393224:TQT393272 UAP393224:UAP393272 UKL393224:UKL393272 UUH393224:UUH393272 VED393224:VED393272 VNZ393224:VNZ393272 VXV393224:VXV393272 WHR393224:WHR393272 WRN393224:WRN393272 FB458760:FB458808 OX458760:OX458808 YT458760:YT458808 AIP458760:AIP458808 ASL458760:ASL458808 BCH458760:BCH458808 BMD458760:BMD458808 BVZ458760:BVZ458808 CFV458760:CFV458808 CPR458760:CPR458808 CZN458760:CZN458808 DJJ458760:DJJ458808 DTF458760:DTF458808 EDB458760:EDB458808 EMX458760:EMX458808 EWT458760:EWT458808 FGP458760:FGP458808 FQL458760:FQL458808 GAH458760:GAH458808 GKD458760:GKD458808 GTZ458760:GTZ458808 HDV458760:HDV458808 HNR458760:HNR458808 HXN458760:HXN458808 IHJ458760:IHJ458808 IRF458760:IRF458808 JBB458760:JBB458808 JKX458760:JKX458808 JUT458760:JUT458808 KEP458760:KEP458808 KOL458760:KOL458808 KYH458760:KYH458808 LID458760:LID458808 LRZ458760:LRZ458808 MBV458760:MBV458808 MLR458760:MLR458808 MVN458760:MVN458808 NFJ458760:NFJ458808 NPF458760:NPF458808 NZB458760:NZB458808 OIX458760:OIX458808 OST458760:OST458808 PCP458760:PCP458808 PML458760:PML458808 PWH458760:PWH458808 QGD458760:QGD458808 QPZ458760:QPZ458808 QZV458760:QZV458808 RJR458760:RJR458808 RTN458760:RTN458808 SDJ458760:SDJ458808 SNF458760:SNF458808 SXB458760:SXB458808 TGX458760:TGX458808 TQT458760:TQT458808 UAP458760:UAP458808 UKL458760:UKL458808 UUH458760:UUH458808 VED458760:VED458808 VNZ458760:VNZ458808 VXV458760:VXV458808 WHR458760:WHR458808 WRN458760:WRN458808 FB524296:FB524344 OX524296:OX524344 YT524296:YT524344 AIP524296:AIP524344 ASL524296:ASL524344 BCH524296:BCH524344 BMD524296:BMD524344 BVZ524296:BVZ524344 CFV524296:CFV524344 CPR524296:CPR524344 CZN524296:CZN524344 DJJ524296:DJJ524344 DTF524296:DTF524344 EDB524296:EDB524344 EMX524296:EMX524344 EWT524296:EWT524344 FGP524296:FGP524344 FQL524296:FQL524344 GAH524296:GAH524344 GKD524296:GKD524344 GTZ524296:GTZ524344 HDV524296:HDV524344 HNR524296:HNR524344 HXN524296:HXN524344 IHJ524296:IHJ524344 IRF524296:IRF524344 JBB524296:JBB524344 JKX524296:JKX524344 JUT524296:JUT524344 KEP524296:KEP524344 KOL524296:KOL524344 KYH524296:KYH524344 LID524296:LID524344 LRZ524296:LRZ524344 MBV524296:MBV524344 MLR524296:MLR524344 MVN524296:MVN524344 NFJ524296:NFJ524344 NPF524296:NPF524344 NZB524296:NZB524344 OIX524296:OIX524344 OST524296:OST524344 PCP524296:PCP524344 PML524296:PML524344 PWH524296:PWH524344 QGD524296:QGD524344 QPZ524296:QPZ524344 QZV524296:QZV524344 RJR524296:RJR524344 RTN524296:RTN524344 SDJ524296:SDJ524344 SNF524296:SNF524344 SXB524296:SXB524344 TGX524296:TGX524344 TQT524296:TQT524344 UAP524296:UAP524344 UKL524296:UKL524344 UUH524296:UUH524344 VED524296:VED524344 VNZ524296:VNZ524344 VXV524296:VXV524344 WHR524296:WHR524344 WRN524296:WRN524344 FB589832:FB589880 OX589832:OX589880 YT589832:YT589880 AIP589832:AIP589880 ASL589832:ASL589880 BCH589832:BCH589880 BMD589832:BMD589880 BVZ589832:BVZ589880 CFV589832:CFV589880 CPR589832:CPR589880 CZN589832:CZN589880 DJJ589832:DJJ589880 DTF589832:DTF589880 EDB589832:EDB589880 EMX589832:EMX589880 EWT589832:EWT589880 FGP589832:FGP589880 FQL589832:FQL589880 GAH589832:GAH589880 GKD589832:GKD589880 GTZ589832:GTZ589880 HDV589832:HDV589880 HNR589832:HNR589880 HXN589832:HXN589880 IHJ589832:IHJ589880 IRF589832:IRF589880 JBB589832:JBB589880 JKX589832:JKX589880 JUT589832:JUT589880 KEP589832:KEP589880 KOL589832:KOL589880 KYH589832:KYH589880 LID589832:LID589880 LRZ589832:LRZ589880 MBV589832:MBV589880 MLR589832:MLR589880 MVN589832:MVN589880 NFJ589832:NFJ589880 NPF589832:NPF589880 NZB589832:NZB589880 OIX589832:OIX589880 OST589832:OST589880 PCP589832:PCP589880 PML589832:PML589880 PWH589832:PWH589880 QGD589832:QGD589880 QPZ589832:QPZ589880 QZV589832:QZV589880 RJR589832:RJR589880 RTN589832:RTN589880 SDJ589832:SDJ589880 SNF589832:SNF589880 SXB589832:SXB589880 TGX589832:TGX589880 TQT589832:TQT589880 UAP589832:UAP589880 UKL589832:UKL589880 UUH589832:UUH589880 VED589832:VED589880 VNZ589832:VNZ589880 VXV589832:VXV589880 WHR589832:WHR589880 WRN589832:WRN589880 FB655368:FB655416 OX655368:OX655416 YT655368:YT655416 AIP655368:AIP655416 ASL655368:ASL655416 BCH655368:BCH655416 BMD655368:BMD655416 BVZ655368:BVZ655416 CFV655368:CFV655416 CPR655368:CPR655416 CZN655368:CZN655416 DJJ655368:DJJ655416 DTF655368:DTF655416 EDB655368:EDB655416 EMX655368:EMX655416 EWT655368:EWT655416 FGP655368:FGP655416 FQL655368:FQL655416 GAH655368:GAH655416 GKD655368:GKD655416 GTZ655368:GTZ655416 HDV655368:HDV655416 HNR655368:HNR655416 HXN655368:HXN655416 IHJ655368:IHJ655416 IRF655368:IRF655416 JBB655368:JBB655416 JKX655368:JKX655416 JUT655368:JUT655416 KEP655368:KEP655416 KOL655368:KOL655416 KYH655368:KYH655416 LID655368:LID655416 LRZ655368:LRZ655416 MBV655368:MBV655416 MLR655368:MLR655416 MVN655368:MVN655416 NFJ655368:NFJ655416 NPF655368:NPF655416 NZB655368:NZB655416 OIX655368:OIX655416 OST655368:OST655416 PCP655368:PCP655416 PML655368:PML655416 PWH655368:PWH655416 QGD655368:QGD655416 QPZ655368:QPZ655416 QZV655368:QZV655416 RJR655368:RJR655416 RTN655368:RTN655416 SDJ655368:SDJ655416 SNF655368:SNF655416 SXB655368:SXB655416 TGX655368:TGX655416 TQT655368:TQT655416 UAP655368:UAP655416 UKL655368:UKL655416 UUH655368:UUH655416 VED655368:VED655416 VNZ655368:VNZ655416 VXV655368:VXV655416 WHR655368:WHR655416 WRN655368:WRN655416 FB720904:FB720952 OX720904:OX720952 YT720904:YT720952 AIP720904:AIP720952 ASL720904:ASL720952 BCH720904:BCH720952 BMD720904:BMD720952 BVZ720904:BVZ720952 CFV720904:CFV720952 CPR720904:CPR720952 CZN720904:CZN720952 DJJ720904:DJJ720952 DTF720904:DTF720952 EDB720904:EDB720952 EMX720904:EMX720952 EWT720904:EWT720952 FGP720904:FGP720952 FQL720904:FQL720952 GAH720904:GAH720952 GKD720904:GKD720952 GTZ720904:GTZ720952 HDV720904:HDV720952 HNR720904:HNR720952 HXN720904:HXN720952 IHJ720904:IHJ720952 IRF720904:IRF720952 JBB720904:JBB720952 JKX720904:JKX720952 JUT720904:JUT720952 KEP720904:KEP720952 KOL720904:KOL720952 KYH720904:KYH720952 LID720904:LID720952 LRZ720904:LRZ720952 MBV720904:MBV720952 MLR720904:MLR720952 MVN720904:MVN720952 NFJ720904:NFJ720952 NPF720904:NPF720952 NZB720904:NZB720952 OIX720904:OIX720952 OST720904:OST720952 PCP720904:PCP720952 PML720904:PML720952 PWH720904:PWH720952 QGD720904:QGD720952 QPZ720904:QPZ720952 QZV720904:QZV720952 RJR720904:RJR720952 RTN720904:RTN720952 SDJ720904:SDJ720952 SNF720904:SNF720952 SXB720904:SXB720952 TGX720904:TGX720952 TQT720904:TQT720952 UAP720904:UAP720952 UKL720904:UKL720952 UUH720904:UUH720952 VED720904:VED720952 VNZ720904:VNZ720952 VXV720904:VXV720952 WHR720904:WHR720952 WRN720904:WRN720952 FB786440:FB786488 OX786440:OX786488 YT786440:YT786488 AIP786440:AIP786488 ASL786440:ASL786488 BCH786440:BCH786488 BMD786440:BMD786488 BVZ786440:BVZ786488 CFV786440:CFV786488 CPR786440:CPR786488 CZN786440:CZN786488 DJJ786440:DJJ786488 DTF786440:DTF786488 EDB786440:EDB786488 EMX786440:EMX786488 EWT786440:EWT786488 FGP786440:FGP786488 FQL786440:FQL786488 GAH786440:GAH786488 GKD786440:GKD786488 GTZ786440:GTZ786488 HDV786440:HDV786488 HNR786440:HNR786488 HXN786440:HXN786488 IHJ786440:IHJ786488 IRF786440:IRF786488 JBB786440:JBB786488 JKX786440:JKX786488 JUT786440:JUT786488 KEP786440:KEP786488 KOL786440:KOL786488 KYH786440:KYH786488 LID786440:LID786488 LRZ786440:LRZ786488 MBV786440:MBV786488 MLR786440:MLR786488 MVN786440:MVN786488 NFJ786440:NFJ786488 NPF786440:NPF786488 NZB786440:NZB786488 OIX786440:OIX786488 OST786440:OST786488 PCP786440:PCP786488 PML786440:PML786488 PWH786440:PWH786488 QGD786440:QGD786488 QPZ786440:QPZ786488 QZV786440:QZV786488 RJR786440:RJR786488 RTN786440:RTN786488 SDJ786440:SDJ786488 SNF786440:SNF786488 SXB786440:SXB786488 TGX786440:TGX786488 TQT786440:TQT786488 UAP786440:UAP786488 UKL786440:UKL786488 UUH786440:UUH786488 VED786440:VED786488 VNZ786440:VNZ786488 VXV786440:VXV786488 WHR786440:WHR786488 WRN786440:WRN786488 FB851976:FB852024 OX851976:OX852024 YT851976:YT852024 AIP851976:AIP852024 ASL851976:ASL852024 BCH851976:BCH852024 BMD851976:BMD852024 BVZ851976:BVZ852024 CFV851976:CFV852024 CPR851976:CPR852024 CZN851976:CZN852024 DJJ851976:DJJ852024 DTF851976:DTF852024 EDB851976:EDB852024 EMX851976:EMX852024 EWT851976:EWT852024 FGP851976:FGP852024 FQL851976:FQL852024 GAH851976:GAH852024 GKD851976:GKD852024 GTZ851976:GTZ852024 HDV851976:HDV852024 HNR851976:HNR852024 HXN851976:HXN852024 IHJ851976:IHJ852024 IRF851976:IRF852024 JBB851976:JBB852024 JKX851976:JKX852024 JUT851976:JUT852024 KEP851976:KEP852024 KOL851976:KOL852024 KYH851976:KYH852024 LID851976:LID852024 LRZ851976:LRZ852024 MBV851976:MBV852024 MLR851976:MLR852024 MVN851976:MVN852024 NFJ851976:NFJ852024 NPF851976:NPF852024 NZB851976:NZB852024 OIX851976:OIX852024 OST851976:OST852024 PCP851976:PCP852024 PML851976:PML852024 PWH851976:PWH852024 QGD851976:QGD852024 QPZ851976:QPZ852024 QZV851976:QZV852024 RJR851976:RJR852024 RTN851976:RTN852024 SDJ851976:SDJ852024 SNF851976:SNF852024 SXB851976:SXB852024 TGX851976:TGX852024 TQT851976:TQT852024 UAP851976:UAP852024 UKL851976:UKL852024 UUH851976:UUH852024 VED851976:VED852024 VNZ851976:VNZ852024 VXV851976:VXV852024 WHR851976:WHR852024 WRN851976:WRN852024 FB917512:FB917560 OX917512:OX917560 YT917512:YT917560 AIP917512:AIP917560 ASL917512:ASL917560 BCH917512:BCH917560 BMD917512:BMD917560 BVZ917512:BVZ917560 CFV917512:CFV917560 CPR917512:CPR917560 CZN917512:CZN917560 DJJ917512:DJJ917560 DTF917512:DTF917560 EDB917512:EDB917560 EMX917512:EMX917560 EWT917512:EWT917560 FGP917512:FGP917560 FQL917512:FQL917560 GAH917512:GAH917560 GKD917512:GKD917560 GTZ917512:GTZ917560 HDV917512:HDV917560 HNR917512:HNR917560 HXN917512:HXN917560 IHJ917512:IHJ917560 IRF917512:IRF917560 JBB917512:JBB917560 JKX917512:JKX917560 JUT917512:JUT917560 KEP917512:KEP917560 KOL917512:KOL917560 KYH917512:KYH917560 LID917512:LID917560 LRZ917512:LRZ917560 MBV917512:MBV917560 MLR917512:MLR917560 MVN917512:MVN917560 NFJ917512:NFJ917560 NPF917512:NPF917560 NZB917512:NZB917560 OIX917512:OIX917560 OST917512:OST917560 PCP917512:PCP917560 PML917512:PML917560 PWH917512:PWH917560 QGD917512:QGD917560 QPZ917512:QPZ917560 QZV917512:QZV917560 RJR917512:RJR917560 RTN917512:RTN917560 SDJ917512:SDJ917560 SNF917512:SNF917560 SXB917512:SXB917560 TGX917512:TGX917560 TQT917512:TQT917560 UAP917512:UAP917560 UKL917512:UKL917560 UUH917512:UUH917560 VED917512:VED917560 VNZ917512:VNZ917560 VXV917512:VXV917560 WHR917512:WHR917560 WRN917512:WRN917560 FB983048:FB983096 OX983048:OX983096 YT983048:YT983096 AIP983048:AIP983096 ASL983048:ASL983096 BCH983048:BCH983096 BMD983048:BMD983096 BVZ983048:BVZ983096 CFV983048:CFV983096 CPR983048:CPR983096 CZN983048:CZN983096 DJJ983048:DJJ983096 DTF983048:DTF983096 EDB983048:EDB983096 EMX983048:EMX983096 EWT983048:EWT983096 FGP983048:FGP983096 FQL983048:FQL983096 GAH983048:GAH983096 GKD983048:GKD983096 GTZ983048:GTZ983096 HDV983048:HDV983096 HNR983048:HNR983096 HXN983048:HXN983096 IHJ983048:IHJ983096 IRF983048:IRF983096 JBB983048:JBB983096 JKX983048:JKX983096 JUT983048:JUT983096 KEP983048:KEP983096 KOL983048:KOL983096 KYH983048:KYH983096 LID983048:LID983096 LRZ983048:LRZ983096 MBV983048:MBV983096 MLR983048:MLR983096 MVN983048:MVN983096 NFJ983048:NFJ983096 NPF983048:NPF983096 NZB983048:NZB983096 OIX983048:OIX983096 OST983048:OST983096 PCP983048:PCP983096 PML983048:PML983096 PWH983048:PWH983096 QGD983048:QGD983096 QPZ983048:QPZ983096 QZV983048:QZV983096 RJR983048:RJR983096 RTN983048:RTN983096 SDJ983048:SDJ983096 SNF983048:SNF983096 SXB983048:SXB983096 TGX983048:TGX983096 TQT983048:TQT983096 UAP983048:UAP983096 UKL983048:UKL983096 UUH983048:UUH983096 VED983048:VED983096 VNZ983048:VNZ983096 VXV983048:VXV983096 WHR983048:WHR983096 WRN983048:WRN983096 FB13:FB56 OX13:OX56 YT13:YT56 AIP13:AIP56 ASL13:ASL56 BCH13:BCH56 BMD13:BMD56 BVZ13:BVZ56 CFV13:CFV56 CPR13:CPR56 CZN13:CZN56 DJJ13:DJJ56 DTF13:DTF56 EDB13:EDB56 EMX13:EMX56 EWT13:EWT56 FGP13:FGP56 FQL13:FQL56 GAH13:GAH56 GKD13:GKD56 GTZ13:GTZ56 HDV13:HDV56 HNR13:HNR56 HXN13:HXN56 IHJ13:IHJ56 IRF13:IRF56 JBB13:JBB56 JKX13:JKX56 JUT13:JUT56 KEP13:KEP56 KOL13:KOL56 KYH13:KYH56 LID13:LID56 LRZ13:LRZ56 MBV13:MBV56 MLR13:MLR56 MVN13:MVN56 NFJ13:NFJ56 NPF13:NPF56 NZB13:NZB56 OIX13:OIX56 OST13:OST56 PCP13:PCP56 PML13:PML56 PWH13:PWH56 QGD13:QGD56 QPZ13:QPZ56 QZV13:QZV56 RJR13:RJR56 RTN13:RTN56 SDJ13:SDJ56 SNF13:SNF56 SXB13:SXB56 TGX13:TGX56 TQT13:TQT56 UAP13:UAP56 UKL13:UKL56 UUH13:UUH56 VED13:VED56 VNZ13:VNZ56 VXV13:VXV56 WHR13:WHR56 WRN13:WRN56 Q13:Q56 Q983048:Q983096 Q917512:Q917560 Q851976:Q852024 Q786440:Q786488 Q720904:Q720952 Q655368:Q655416 Q589832:Q589880 Q524296:Q524344 Q458760:Q458808 Q393224:Q393272 Q327688:Q327736 Q262152:Q262200 Q196616:Q196664 Q131080:Q131128 Q65544:Q65592" xr:uid="{00000000-0002-0000-0000-000004000000}">
      <formula1>INDICADOR</formula1>
      <formula2>0</formula2>
    </dataValidation>
    <dataValidation type="list" allowBlank="1" showInputMessage="1" showErrorMessage="1" sqref="FG65544:FG65592 PC65544:PC65592 YY65544:YY65592 AIU65544:AIU65592 ASQ65544:ASQ65592 BCM65544:BCM65592 BMI65544:BMI65592 BWE65544:BWE65592 CGA65544:CGA65592 CPW65544:CPW65592 CZS65544:CZS65592 DJO65544:DJO65592 DTK65544:DTK65592 EDG65544:EDG65592 ENC65544:ENC65592 EWY65544:EWY65592 FGU65544:FGU65592 FQQ65544:FQQ65592 GAM65544:GAM65592 GKI65544:GKI65592 GUE65544:GUE65592 HEA65544:HEA65592 HNW65544:HNW65592 HXS65544:HXS65592 IHO65544:IHO65592 IRK65544:IRK65592 JBG65544:JBG65592 JLC65544:JLC65592 JUY65544:JUY65592 KEU65544:KEU65592 KOQ65544:KOQ65592 KYM65544:KYM65592 LII65544:LII65592 LSE65544:LSE65592 MCA65544:MCA65592 MLW65544:MLW65592 MVS65544:MVS65592 NFO65544:NFO65592 NPK65544:NPK65592 NZG65544:NZG65592 OJC65544:OJC65592 OSY65544:OSY65592 PCU65544:PCU65592 PMQ65544:PMQ65592 PWM65544:PWM65592 QGI65544:QGI65592 QQE65544:QQE65592 RAA65544:RAA65592 RJW65544:RJW65592 RTS65544:RTS65592 SDO65544:SDO65592 SNK65544:SNK65592 SXG65544:SXG65592 THC65544:THC65592 TQY65544:TQY65592 UAU65544:UAU65592 UKQ65544:UKQ65592 UUM65544:UUM65592 VEI65544:VEI65592 VOE65544:VOE65592 VYA65544:VYA65592 WHW65544:WHW65592 WRS65544:WRS65592 FG131080:FG131128 PC131080:PC131128 YY131080:YY131128 AIU131080:AIU131128 ASQ131080:ASQ131128 BCM131080:BCM131128 BMI131080:BMI131128 BWE131080:BWE131128 CGA131080:CGA131128 CPW131080:CPW131128 CZS131080:CZS131128 DJO131080:DJO131128 DTK131080:DTK131128 EDG131080:EDG131128 ENC131080:ENC131128 EWY131080:EWY131128 FGU131080:FGU131128 FQQ131080:FQQ131128 GAM131080:GAM131128 GKI131080:GKI131128 GUE131080:GUE131128 HEA131080:HEA131128 HNW131080:HNW131128 HXS131080:HXS131128 IHO131080:IHO131128 IRK131080:IRK131128 JBG131080:JBG131128 JLC131080:JLC131128 JUY131080:JUY131128 KEU131080:KEU131128 KOQ131080:KOQ131128 KYM131080:KYM131128 LII131080:LII131128 LSE131080:LSE131128 MCA131080:MCA131128 MLW131080:MLW131128 MVS131080:MVS131128 NFO131080:NFO131128 NPK131080:NPK131128 NZG131080:NZG131128 OJC131080:OJC131128 OSY131080:OSY131128 PCU131080:PCU131128 PMQ131080:PMQ131128 PWM131080:PWM131128 QGI131080:QGI131128 QQE131080:QQE131128 RAA131080:RAA131128 RJW131080:RJW131128 RTS131080:RTS131128 SDO131080:SDO131128 SNK131080:SNK131128 SXG131080:SXG131128 THC131080:THC131128 TQY131080:TQY131128 UAU131080:UAU131128 UKQ131080:UKQ131128 UUM131080:UUM131128 VEI131080:VEI131128 VOE131080:VOE131128 VYA131080:VYA131128 WHW131080:WHW131128 WRS131080:WRS131128 FG196616:FG196664 PC196616:PC196664 YY196616:YY196664 AIU196616:AIU196664 ASQ196616:ASQ196664 BCM196616:BCM196664 BMI196616:BMI196664 BWE196616:BWE196664 CGA196616:CGA196664 CPW196616:CPW196664 CZS196616:CZS196664 DJO196616:DJO196664 DTK196616:DTK196664 EDG196616:EDG196664 ENC196616:ENC196664 EWY196616:EWY196664 FGU196616:FGU196664 FQQ196616:FQQ196664 GAM196616:GAM196664 GKI196616:GKI196664 GUE196616:GUE196664 HEA196616:HEA196664 HNW196616:HNW196664 HXS196616:HXS196664 IHO196616:IHO196664 IRK196616:IRK196664 JBG196616:JBG196664 JLC196616:JLC196664 JUY196616:JUY196664 KEU196616:KEU196664 KOQ196616:KOQ196664 KYM196616:KYM196664 LII196616:LII196664 LSE196616:LSE196664 MCA196616:MCA196664 MLW196616:MLW196664 MVS196616:MVS196664 NFO196616:NFO196664 NPK196616:NPK196664 NZG196616:NZG196664 OJC196616:OJC196664 OSY196616:OSY196664 PCU196616:PCU196664 PMQ196616:PMQ196664 PWM196616:PWM196664 QGI196616:QGI196664 QQE196616:QQE196664 RAA196616:RAA196664 RJW196616:RJW196664 RTS196616:RTS196664 SDO196616:SDO196664 SNK196616:SNK196664 SXG196616:SXG196664 THC196616:THC196664 TQY196616:TQY196664 UAU196616:UAU196664 UKQ196616:UKQ196664 UUM196616:UUM196664 VEI196616:VEI196664 VOE196616:VOE196664 VYA196616:VYA196664 WHW196616:WHW196664 WRS196616:WRS196664 FG262152:FG262200 PC262152:PC262200 YY262152:YY262200 AIU262152:AIU262200 ASQ262152:ASQ262200 BCM262152:BCM262200 BMI262152:BMI262200 BWE262152:BWE262200 CGA262152:CGA262200 CPW262152:CPW262200 CZS262152:CZS262200 DJO262152:DJO262200 DTK262152:DTK262200 EDG262152:EDG262200 ENC262152:ENC262200 EWY262152:EWY262200 FGU262152:FGU262200 FQQ262152:FQQ262200 GAM262152:GAM262200 GKI262152:GKI262200 GUE262152:GUE262200 HEA262152:HEA262200 HNW262152:HNW262200 HXS262152:HXS262200 IHO262152:IHO262200 IRK262152:IRK262200 JBG262152:JBG262200 JLC262152:JLC262200 JUY262152:JUY262200 KEU262152:KEU262200 KOQ262152:KOQ262200 KYM262152:KYM262200 LII262152:LII262200 LSE262152:LSE262200 MCA262152:MCA262200 MLW262152:MLW262200 MVS262152:MVS262200 NFO262152:NFO262200 NPK262152:NPK262200 NZG262152:NZG262200 OJC262152:OJC262200 OSY262152:OSY262200 PCU262152:PCU262200 PMQ262152:PMQ262200 PWM262152:PWM262200 QGI262152:QGI262200 QQE262152:QQE262200 RAA262152:RAA262200 RJW262152:RJW262200 RTS262152:RTS262200 SDO262152:SDO262200 SNK262152:SNK262200 SXG262152:SXG262200 THC262152:THC262200 TQY262152:TQY262200 UAU262152:UAU262200 UKQ262152:UKQ262200 UUM262152:UUM262200 VEI262152:VEI262200 VOE262152:VOE262200 VYA262152:VYA262200 WHW262152:WHW262200 WRS262152:WRS262200 FG327688:FG327736 PC327688:PC327736 YY327688:YY327736 AIU327688:AIU327736 ASQ327688:ASQ327736 BCM327688:BCM327736 BMI327688:BMI327736 BWE327688:BWE327736 CGA327688:CGA327736 CPW327688:CPW327736 CZS327688:CZS327736 DJO327688:DJO327736 DTK327688:DTK327736 EDG327688:EDG327736 ENC327688:ENC327736 EWY327688:EWY327736 FGU327688:FGU327736 FQQ327688:FQQ327736 GAM327688:GAM327736 GKI327688:GKI327736 GUE327688:GUE327736 HEA327688:HEA327736 HNW327688:HNW327736 HXS327688:HXS327736 IHO327688:IHO327736 IRK327688:IRK327736 JBG327688:JBG327736 JLC327688:JLC327736 JUY327688:JUY327736 KEU327688:KEU327736 KOQ327688:KOQ327736 KYM327688:KYM327736 LII327688:LII327736 LSE327688:LSE327736 MCA327688:MCA327736 MLW327688:MLW327736 MVS327688:MVS327736 NFO327688:NFO327736 NPK327688:NPK327736 NZG327688:NZG327736 OJC327688:OJC327736 OSY327688:OSY327736 PCU327688:PCU327736 PMQ327688:PMQ327736 PWM327688:PWM327736 QGI327688:QGI327736 QQE327688:QQE327736 RAA327688:RAA327736 RJW327688:RJW327736 RTS327688:RTS327736 SDO327688:SDO327736 SNK327688:SNK327736 SXG327688:SXG327736 THC327688:THC327736 TQY327688:TQY327736 UAU327688:UAU327736 UKQ327688:UKQ327736 UUM327688:UUM327736 VEI327688:VEI327736 VOE327688:VOE327736 VYA327688:VYA327736 WHW327688:WHW327736 WRS327688:WRS327736 FG393224:FG393272 PC393224:PC393272 YY393224:YY393272 AIU393224:AIU393272 ASQ393224:ASQ393272 BCM393224:BCM393272 BMI393224:BMI393272 BWE393224:BWE393272 CGA393224:CGA393272 CPW393224:CPW393272 CZS393224:CZS393272 DJO393224:DJO393272 DTK393224:DTK393272 EDG393224:EDG393272 ENC393224:ENC393272 EWY393224:EWY393272 FGU393224:FGU393272 FQQ393224:FQQ393272 GAM393224:GAM393272 GKI393224:GKI393272 GUE393224:GUE393272 HEA393224:HEA393272 HNW393224:HNW393272 HXS393224:HXS393272 IHO393224:IHO393272 IRK393224:IRK393272 JBG393224:JBG393272 JLC393224:JLC393272 JUY393224:JUY393272 KEU393224:KEU393272 KOQ393224:KOQ393272 KYM393224:KYM393272 LII393224:LII393272 LSE393224:LSE393272 MCA393224:MCA393272 MLW393224:MLW393272 MVS393224:MVS393272 NFO393224:NFO393272 NPK393224:NPK393272 NZG393224:NZG393272 OJC393224:OJC393272 OSY393224:OSY393272 PCU393224:PCU393272 PMQ393224:PMQ393272 PWM393224:PWM393272 QGI393224:QGI393272 QQE393224:QQE393272 RAA393224:RAA393272 RJW393224:RJW393272 RTS393224:RTS393272 SDO393224:SDO393272 SNK393224:SNK393272 SXG393224:SXG393272 THC393224:THC393272 TQY393224:TQY393272 UAU393224:UAU393272 UKQ393224:UKQ393272 UUM393224:UUM393272 VEI393224:VEI393272 VOE393224:VOE393272 VYA393224:VYA393272 WHW393224:WHW393272 WRS393224:WRS393272 FG458760:FG458808 PC458760:PC458808 YY458760:YY458808 AIU458760:AIU458808 ASQ458760:ASQ458808 BCM458760:BCM458808 BMI458760:BMI458808 BWE458760:BWE458808 CGA458760:CGA458808 CPW458760:CPW458808 CZS458760:CZS458808 DJO458760:DJO458808 DTK458760:DTK458808 EDG458760:EDG458808 ENC458760:ENC458808 EWY458760:EWY458808 FGU458760:FGU458808 FQQ458760:FQQ458808 GAM458760:GAM458808 GKI458760:GKI458808 GUE458760:GUE458808 HEA458760:HEA458808 HNW458760:HNW458808 HXS458760:HXS458808 IHO458760:IHO458808 IRK458760:IRK458808 JBG458760:JBG458808 JLC458760:JLC458808 JUY458760:JUY458808 KEU458760:KEU458808 KOQ458760:KOQ458808 KYM458760:KYM458808 LII458760:LII458808 LSE458760:LSE458808 MCA458760:MCA458808 MLW458760:MLW458808 MVS458760:MVS458808 NFO458760:NFO458808 NPK458760:NPK458808 NZG458760:NZG458808 OJC458760:OJC458808 OSY458760:OSY458808 PCU458760:PCU458808 PMQ458760:PMQ458808 PWM458760:PWM458808 QGI458760:QGI458808 QQE458760:QQE458808 RAA458760:RAA458808 RJW458760:RJW458808 RTS458760:RTS458808 SDO458760:SDO458808 SNK458760:SNK458808 SXG458760:SXG458808 THC458760:THC458808 TQY458760:TQY458808 UAU458760:UAU458808 UKQ458760:UKQ458808 UUM458760:UUM458808 VEI458760:VEI458808 VOE458760:VOE458808 VYA458760:VYA458808 WHW458760:WHW458808 WRS458760:WRS458808 FG524296:FG524344 PC524296:PC524344 YY524296:YY524344 AIU524296:AIU524344 ASQ524296:ASQ524344 BCM524296:BCM524344 BMI524296:BMI524344 BWE524296:BWE524344 CGA524296:CGA524344 CPW524296:CPW524344 CZS524296:CZS524344 DJO524296:DJO524344 DTK524296:DTK524344 EDG524296:EDG524344 ENC524296:ENC524344 EWY524296:EWY524344 FGU524296:FGU524344 FQQ524296:FQQ524344 GAM524296:GAM524344 GKI524296:GKI524344 GUE524296:GUE524344 HEA524296:HEA524344 HNW524296:HNW524344 HXS524296:HXS524344 IHO524296:IHO524344 IRK524296:IRK524344 JBG524296:JBG524344 JLC524296:JLC524344 JUY524296:JUY524344 KEU524296:KEU524344 KOQ524296:KOQ524344 KYM524296:KYM524344 LII524296:LII524344 LSE524296:LSE524344 MCA524296:MCA524344 MLW524296:MLW524344 MVS524296:MVS524344 NFO524296:NFO524344 NPK524296:NPK524344 NZG524296:NZG524344 OJC524296:OJC524344 OSY524296:OSY524344 PCU524296:PCU524344 PMQ524296:PMQ524344 PWM524296:PWM524344 QGI524296:QGI524344 QQE524296:QQE524344 RAA524296:RAA524344 RJW524296:RJW524344 RTS524296:RTS524344 SDO524296:SDO524344 SNK524296:SNK524344 SXG524296:SXG524344 THC524296:THC524344 TQY524296:TQY524344 UAU524296:UAU524344 UKQ524296:UKQ524344 UUM524296:UUM524344 VEI524296:VEI524344 VOE524296:VOE524344 VYA524296:VYA524344 WHW524296:WHW524344 WRS524296:WRS524344 FG589832:FG589880 PC589832:PC589880 YY589832:YY589880 AIU589832:AIU589880 ASQ589832:ASQ589880 BCM589832:BCM589880 BMI589832:BMI589880 BWE589832:BWE589880 CGA589832:CGA589880 CPW589832:CPW589880 CZS589832:CZS589880 DJO589832:DJO589880 DTK589832:DTK589880 EDG589832:EDG589880 ENC589832:ENC589880 EWY589832:EWY589880 FGU589832:FGU589880 FQQ589832:FQQ589880 GAM589832:GAM589880 GKI589832:GKI589880 GUE589832:GUE589880 HEA589832:HEA589880 HNW589832:HNW589880 HXS589832:HXS589880 IHO589832:IHO589880 IRK589832:IRK589880 JBG589832:JBG589880 JLC589832:JLC589880 JUY589832:JUY589880 KEU589832:KEU589880 KOQ589832:KOQ589880 KYM589832:KYM589880 LII589832:LII589880 LSE589832:LSE589880 MCA589832:MCA589880 MLW589832:MLW589880 MVS589832:MVS589880 NFO589832:NFO589880 NPK589832:NPK589880 NZG589832:NZG589880 OJC589832:OJC589880 OSY589832:OSY589880 PCU589832:PCU589880 PMQ589832:PMQ589880 PWM589832:PWM589880 QGI589832:QGI589880 QQE589832:QQE589880 RAA589832:RAA589880 RJW589832:RJW589880 RTS589832:RTS589880 SDO589832:SDO589880 SNK589832:SNK589880 SXG589832:SXG589880 THC589832:THC589880 TQY589832:TQY589880 UAU589832:UAU589880 UKQ589832:UKQ589880 UUM589832:UUM589880 VEI589832:VEI589880 VOE589832:VOE589880 VYA589832:VYA589880 WHW589832:WHW589880 WRS589832:WRS589880 FG655368:FG655416 PC655368:PC655416 YY655368:YY655416 AIU655368:AIU655416 ASQ655368:ASQ655416 BCM655368:BCM655416 BMI655368:BMI655416 BWE655368:BWE655416 CGA655368:CGA655416 CPW655368:CPW655416 CZS655368:CZS655416 DJO655368:DJO655416 DTK655368:DTK655416 EDG655368:EDG655416 ENC655368:ENC655416 EWY655368:EWY655416 FGU655368:FGU655416 FQQ655368:FQQ655416 GAM655368:GAM655416 GKI655368:GKI655416 GUE655368:GUE655416 HEA655368:HEA655416 HNW655368:HNW655416 HXS655368:HXS655416 IHO655368:IHO655416 IRK655368:IRK655416 JBG655368:JBG655416 JLC655368:JLC655416 JUY655368:JUY655416 KEU655368:KEU655416 KOQ655368:KOQ655416 KYM655368:KYM655416 LII655368:LII655416 LSE655368:LSE655416 MCA655368:MCA655416 MLW655368:MLW655416 MVS655368:MVS655416 NFO655368:NFO655416 NPK655368:NPK655416 NZG655368:NZG655416 OJC655368:OJC655416 OSY655368:OSY655416 PCU655368:PCU655416 PMQ655368:PMQ655416 PWM655368:PWM655416 QGI655368:QGI655416 QQE655368:QQE655416 RAA655368:RAA655416 RJW655368:RJW655416 RTS655368:RTS655416 SDO655368:SDO655416 SNK655368:SNK655416 SXG655368:SXG655416 THC655368:THC655416 TQY655368:TQY655416 UAU655368:UAU655416 UKQ655368:UKQ655416 UUM655368:UUM655416 VEI655368:VEI655416 VOE655368:VOE655416 VYA655368:VYA655416 WHW655368:WHW655416 WRS655368:WRS655416 FG720904:FG720952 PC720904:PC720952 YY720904:YY720952 AIU720904:AIU720952 ASQ720904:ASQ720952 BCM720904:BCM720952 BMI720904:BMI720952 BWE720904:BWE720952 CGA720904:CGA720952 CPW720904:CPW720952 CZS720904:CZS720952 DJO720904:DJO720952 DTK720904:DTK720952 EDG720904:EDG720952 ENC720904:ENC720952 EWY720904:EWY720952 FGU720904:FGU720952 FQQ720904:FQQ720952 GAM720904:GAM720952 GKI720904:GKI720952 GUE720904:GUE720952 HEA720904:HEA720952 HNW720904:HNW720952 HXS720904:HXS720952 IHO720904:IHO720952 IRK720904:IRK720952 JBG720904:JBG720952 JLC720904:JLC720952 JUY720904:JUY720952 KEU720904:KEU720952 KOQ720904:KOQ720952 KYM720904:KYM720952 LII720904:LII720952 LSE720904:LSE720952 MCA720904:MCA720952 MLW720904:MLW720952 MVS720904:MVS720952 NFO720904:NFO720952 NPK720904:NPK720952 NZG720904:NZG720952 OJC720904:OJC720952 OSY720904:OSY720952 PCU720904:PCU720952 PMQ720904:PMQ720952 PWM720904:PWM720952 QGI720904:QGI720952 QQE720904:QQE720952 RAA720904:RAA720952 RJW720904:RJW720952 RTS720904:RTS720952 SDO720904:SDO720952 SNK720904:SNK720952 SXG720904:SXG720952 THC720904:THC720952 TQY720904:TQY720952 UAU720904:UAU720952 UKQ720904:UKQ720952 UUM720904:UUM720952 VEI720904:VEI720952 VOE720904:VOE720952 VYA720904:VYA720952 WHW720904:WHW720952 WRS720904:WRS720952 FG786440:FG786488 PC786440:PC786488 YY786440:YY786488 AIU786440:AIU786488 ASQ786440:ASQ786488 BCM786440:BCM786488 BMI786440:BMI786488 BWE786440:BWE786488 CGA786440:CGA786488 CPW786440:CPW786488 CZS786440:CZS786488 DJO786440:DJO786488 DTK786440:DTK786488 EDG786440:EDG786488 ENC786440:ENC786488 EWY786440:EWY786488 FGU786440:FGU786488 FQQ786440:FQQ786488 GAM786440:GAM786488 GKI786440:GKI786488 GUE786440:GUE786488 HEA786440:HEA786488 HNW786440:HNW786488 HXS786440:HXS786488 IHO786440:IHO786488 IRK786440:IRK786488 JBG786440:JBG786488 JLC786440:JLC786488 JUY786440:JUY786488 KEU786440:KEU786488 KOQ786440:KOQ786488 KYM786440:KYM786488 LII786440:LII786488 LSE786440:LSE786488 MCA786440:MCA786488 MLW786440:MLW786488 MVS786440:MVS786488 NFO786440:NFO786488 NPK786440:NPK786488 NZG786440:NZG786488 OJC786440:OJC786488 OSY786440:OSY786488 PCU786440:PCU786488 PMQ786440:PMQ786488 PWM786440:PWM786488 QGI786440:QGI786488 QQE786440:QQE786488 RAA786440:RAA786488 RJW786440:RJW786488 RTS786440:RTS786488 SDO786440:SDO786488 SNK786440:SNK786488 SXG786440:SXG786488 THC786440:THC786488 TQY786440:TQY786488 UAU786440:UAU786488 UKQ786440:UKQ786488 UUM786440:UUM786488 VEI786440:VEI786488 VOE786440:VOE786488 VYA786440:VYA786488 WHW786440:WHW786488 WRS786440:WRS786488 FG851976:FG852024 PC851976:PC852024 YY851976:YY852024 AIU851976:AIU852024 ASQ851976:ASQ852024 BCM851976:BCM852024 BMI851976:BMI852024 BWE851976:BWE852024 CGA851976:CGA852024 CPW851976:CPW852024 CZS851976:CZS852024 DJO851976:DJO852024 DTK851976:DTK852024 EDG851976:EDG852024 ENC851976:ENC852024 EWY851976:EWY852024 FGU851976:FGU852024 FQQ851976:FQQ852024 GAM851976:GAM852024 GKI851976:GKI852024 GUE851976:GUE852024 HEA851976:HEA852024 HNW851976:HNW852024 HXS851976:HXS852024 IHO851976:IHO852024 IRK851976:IRK852024 JBG851976:JBG852024 JLC851976:JLC852024 JUY851976:JUY852024 KEU851976:KEU852024 KOQ851976:KOQ852024 KYM851976:KYM852024 LII851976:LII852024 LSE851976:LSE852024 MCA851976:MCA852024 MLW851976:MLW852024 MVS851976:MVS852024 NFO851976:NFO852024 NPK851976:NPK852024 NZG851976:NZG852024 OJC851976:OJC852024 OSY851976:OSY852024 PCU851976:PCU852024 PMQ851976:PMQ852024 PWM851976:PWM852024 QGI851976:QGI852024 QQE851976:QQE852024 RAA851976:RAA852024 RJW851976:RJW852024 RTS851976:RTS852024 SDO851976:SDO852024 SNK851976:SNK852024 SXG851976:SXG852024 THC851976:THC852024 TQY851976:TQY852024 UAU851976:UAU852024 UKQ851976:UKQ852024 UUM851976:UUM852024 VEI851976:VEI852024 VOE851976:VOE852024 VYA851976:VYA852024 WHW851976:WHW852024 WRS851976:WRS852024 FG917512:FG917560 PC917512:PC917560 YY917512:YY917560 AIU917512:AIU917560 ASQ917512:ASQ917560 BCM917512:BCM917560 BMI917512:BMI917560 BWE917512:BWE917560 CGA917512:CGA917560 CPW917512:CPW917560 CZS917512:CZS917560 DJO917512:DJO917560 DTK917512:DTK917560 EDG917512:EDG917560 ENC917512:ENC917560 EWY917512:EWY917560 FGU917512:FGU917560 FQQ917512:FQQ917560 GAM917512:GAM917560 GKI917512:GKI917560 GUE917512:GUE917560 HEA917512:HEA917560 HNW917512:HNW917560 HXS917512:HXS917560 IHO917512:IHO917560 IRK917512:IRK917560 JBG917512:JBG917560 JLC917512:JLC917560 JUY917512:JUY917560 KEU917512:KEU917560 KOQ917512:KOQ917560 KYM917512:KYM917560 LII917512:LII917560 LSE917512:LSE917560 MCA917512:MCA917560 MLW917512:MLW917560 MVS917512:MVS917560 NFO917512:NFO917560 NPK917512:NPK917560 NZG917512:NZG917560 OJC917512:OJC917560 OSY917512:OSY917560 PCU917512:PCU917560 PMQ917512:PMQ917560 PWM917512:PWM917560 QGI917512:QGI917560 QQE917512:QQE917560 RAA917512:RAA917560 RJW917512:RJW917560 RTS917512:RTS917560 SDO917512:SDO917560 SNK917512:SNK917560 SXG917512:SXG917560 THC917512:THC917560 TQY917512:TQY917560 UAU917512:UAU917560 UKQ917512:UKQ917560 UUM917512:UUM917560 VEI917512:VEI917560 VOE917512:VOE917560 VYA917512:VYA917560 WHW917512:WHW917560 WRS917512:WRS917560 FG983048:FG983096 PC983048:PC983096 YY983048:YY983096 AIU983048:AIU983096 ASQ983048:ASQ983096 BCM983048:BCM983096 BMI983048:BMI983096 BWE983048:BWE983096 CGA983048:CGA983096 CPW983048:CPW983096 CZS983048:CZS983096 DJO983048:DJO983096 DTK983048:DTK983096 EDG983048:EDG983096 ENC983048:ENC983096 EWY983048:EWY983096 FGU983048:FGU983096 FQQ983048:FQQ983096 GAM983048:GAM983096 GKI983048:GKI983096 GUE983048:GUE983096 HEA983048:HEA983096 HNW983048:HNW983096 HXS983048:HXS983096 IHO983048:IHO983096 IRK983048:IRK983096 JBG983048:JBG983096 JLC983048:JLC983096 JUY983048:JUY983096 KEU983048:KEU983096 KOQ983048:KOQ983096 KYM983048:KYM983096 LII983048:LII983096 LSE983048:LSE983096 MCA983048:MCA983096 MLW983048:MLW983096 MVS983048:MVS983096 NFO983048:NFO983096 NPK983048:NPK983096 NZG983048:NZG983096 OJC983048:OJC983096 OSY983048:OSY983096 PCU983048:PCU983096 PMQ983048:PMQ983096 PWM983048:PWM983096 QGI983048:QGI983096 QQE983048:QQE983096 RAA983048:RAA983096 RJW983048:RJW983096 RTS983048:RTS983096 SDO983048:SDO983096 SNK983048:SNK983096 SXG983048:SXG983096 THC983048:THC983096 TQY983048:TQY983096 UAU983048:UAU983096 UKQ983048:UKQ983096 UUM983048:UUM983096 VEI983048:VEI983096 VOE983048:VOE983096 VYA983048:VYA983096 WHW983048:WHW983096 WRS983048:WRS983096 FG13:FG56 PC13:PC56 YY13:YY56 AIU13:AIU56 ASQ13:ASQ56 BCM13:BCM56 BMI13:BMI56 BWE13:BWE56 CGA13:CGA56 CPW13:CPW56 CZS13:CZS56 DJO13:DJO56 DTK13:DTK56 EDG13:EDG56 ENC13:ENC56 EWY13:EWY56 FGU13:FGU56 FQQ13:FQQ56 GAM13:GAM56 GKI13:GKI56 GUE13:GUE56 HEA13:HEA56 HNW13:HNW56 HXS13:HXS56 IHO13:IHO56 IRK13:IRK56 JBG13:JBG56 JLC13:JLC56 JUY13:JUY56 KEU13:KEU56 KOQ13:KOQ56 KYM13:KYM56 LII13:LII56 LSE13:LSE56 MCA13:MCA56 MLW13:MLW56 MVS13:MVS56 NFO13:NFO56 NPK13:NPK56 NZG13:NZG56 OJC13:OJC56 OSY13:OSY56 PCU13:PCU56 PMQ13:PMQ56 PWM13:PWM56 QGI13:QGI56 QQE13:QQE56 RAA13:RAA56 RJW13:RJW56 RTS13:RTS56 SDO13:SDO56 SNK13:SNK56 SXG13:SXG56 THC13:THC56 TQY13:TQY56 UAU13:UAU56 UKQ13:UKQ56 UUM13:UUM56 VEI13:VEI56 VOE13:VOE56 VYA13:VYA56 WHW13:WHW56 WRS13:WRS56 V13:V56 V983048:V983096 V917512:V917560 V851976:V852024 V786440:V786488 V720904:V720952 V655368:V655416 V589832:V589880 V524296:V524344 V458760:V458808 V393224:V393272 V327688:V327736 V262152:V262200 V196616:V196664 V131080:V131128 V65544:V65592" xr:uid="{00000000-0002-0000-0000-000005000000}">
      <formula1>FUENTE</formula1>
      <formula2>0</formula2>
    </dataValidation>
    <dataValidation type="list" allowBlank="1" showInputMessage="1" showErrorMessage="1" sqref="FH65544:FH65592 PD65544:PD65592 YZ65544:YZ65592 AIV65544:AIV65592 ASR65544:ASR65592 BCN65544:BCN65592 BMJ65544:BMJ65592 BWF65544:BWF65592 CGB65544:CGB65592 CPX65544:CPX65592 CZT65544:CZT65592 DJP65544:DJP65592 DTL65544:DTL65592 EDH65544:EDH65592 END65544:END65592 EWZ65544:EWZ65592 FGV65544:FGV65592 FQR65544:FQR65592 GAN65544:GAN65592 GKJ65544:GKJ65592 GUF65544:GUF65592 HEB65544:HEB65592 HNX65544:HNX65592 HXT65544:HXT65592 IHP65544:IHP65592 IRL65544:IRL65592 JBH65544:JBH65592 JLD65544:JLD65592 JUZ65544:JUZ65592 KEV65544:KEV65592 KOR65544:KOR65592 KYN65544:KYN65592 LIJ65544:LIJ65592 LSF65544:LSF65592 MCB65544:MCB65592 MLX65544:MLX65592 MVT65544:MVT65592 NFP65544:NFP65592 NPL65544:NPL65592 NZH65544:NZH65592 OJD65544:OJD65592 OSZ65544:OSZ65592 PCV65544:PCV65592 PMR65544:PMR65592 PWN65544:PWN65592 QGJ65544:QGJ65592 QQF65544:QQF65592 RAB65544:RAB65592 RJX65544:RJX65592 RTT65544:RTT65592 SDP65544:SDP65592 SNL65544:SNL65592 SXH65544:SXH65592 THD65544:THD65592 TQZ65544:TQZ65592 UAV65544:UAV65592 UKR65544:UKR65592 UUN65544:UUN65592 VEJ65544:VEJ65592 VOF65544:VOF65592 VYB65544:VYB65592 WHX65544:WHX65592 WRT65544:WRT65592 FH131080:FH131128 PD131080:PD131128 YZ131080:YZ131128 AIV131080:AIV131128 ASR131080:ASR131128 BCN131080:BCN131128 BMJ131080:BMJ131128 BWF131080:BWF131128 CGB131080:CGB131128 CPX131080:CPX131128 CZT131080:CZT131128 DJP131080:DJP131128 DTL131080:DTL131128 EDH131080:EDH131128 END131080:END131128 EWZ131080:EWZ131128 FGV131080:FGV131128 FQR131080:FQR131128 GAN131080:GAN131128 GKJ131080:GKJ131128 GUF131080:GUF131128 HEB131080:HEB131128 HNX131080:HNX131128 HXT131080:HXT131128 IHP131080:IHP131128 IRL131080:IRL131128 JBH131080:JBH131128 JLD131080:JLD131128 JUZ131080:JUZ131128 KEV131080:KEV131128 KOR131080:KOR131128 KYN131080:KYN131128 LIJ131080:LIJ131128 LSF131080:LSF131128 MCB131080:MCB131128 MLX131080:MLX131128 MVT131080:MVT131128 NFP131080:NFP131128 NPL131080:NPL131128 NZH131080:NZH131128 OJD131080:OJD131128 OSZ131080:OSZ131128 PCV131080:PCV131128 PMR131080:PMR131128 PWN131080:PWN131128 QGJ131080:QGJ131128 QQF131080:QQF131128 RAB131080:RAB131128 RJX131080:RJX131128 RTT131080:RTT131128 SDP131080:SDP131128 SNL131080:SNL131128 SXH131080:SXH131128 THD131080:THD131128 TQZ131080:TQZ131128 UAV131080:UAV131128 UKR131080:UKR131128 UUN131080:UUN131128 VEJ131080:VEJ131128 VOF131080:VOF131128 VYB131080:VYB131128 WHX131080:WHX131128 WRT131080:WRT131128 FH196616:FH196664 PD196616:PD196664 YZ196616:YZ196664 AIV196616:AIV196664 ASR196616:ASR196664 BCN196616:BCN196664 BMJ196616:BMJ196664 BWF196616:BWF196664 CGB196616:CGB196664 CPX196616:CPX196664 CZT196616:CZT196664 DJP196616:DJP196664 DTL196616:DTL196664 EDH196616:EDH196664 END196616:END196664 EWZ196616:EWZ196664 FGV196616:FGV196664 FQR196616:FQR196664 GAN196616:GAN196664 GKJ196616:GKJ196664 GUF196616:GUF196664 HEB196616:HEB196664 HNX196616:HNX196664 HXT196616:HXT196664 IHP196616:IHP196664 IRL196616:IRL196664 JBH196616:JBH196664 JLD196616:JLD196664 JUZ196616:JUZ196664 KEV196616:KEV196664 KOR196616:KOR196664 KYN196616:KYN196664 LIJ196616:LIJ196664 LSF196616:LSF196664 MCB196616:MCB196664 MLX196616:MLX196664 MVT196616:MVT196664 NFP196616:NFP196664 NPL196616:NPL196664 NZH196616:NZH196664 OJD196616:OJD196664 OSZ196616:OSZ196664 PCV196616:PCV196664 PMR196616:PMR196664 PWN196616:PWN196664 QGJ196616:QGJ196664 QQF196616:QQF196664 RAB196616:RAB196664 RJX196616:RJX196664 RTT196616:RTT196664 SDP196616:SDP196664 SNL196616:SNL196664 SXH196616:SXH196664 THD196616:THD196664 TQZ196616:TQZ196664 UAV196616:UAV196664 UKR196616:UKR196664 UUN196616:UUN196664 VEJ196616:VEJ196664 VOF196616:VOF196664 VYB196616:VYB196664 WHX196616:WHX196664 WRT196616:WRT196664 FH262152:FH262200 PD262152:PD262200 YZ262152:YZ262200 AIV262152:AIV262200 ASR262152:ASR262200 BCN262152:BCN262200 BMJ262152:BMJ262200 BWF262152:BWF262200 CGB262152:CGB262200 CPX262152:CPX262200 CZT262152:CZT262200 DJP262152:DJP262200 DTL262152:DTL262200 EDH262152:EDH262200 END262152:END262200 EWZ262152:EWZ262200 FGV262152:FGV262200 FQR262152:FQR262200 GAN262152:GAN262200 GKJ262152:GKJ262200 GUF262152:GUF262200 HEB262152:HEB262200 HNX262152:HNX262200 HXT262152:HXT262200 IHP262152:IHP262200 IRL262152:IRL262200 JBH262152:JBH262200 JLD262152:JLD262200 JUZ262152:JUZ262200 KEV262152:KEV262200 KOR262152:KOR262200 KYN262152:KYN262200 LIJ262152:LIJ262200 LSF262152:LSF262200 MCB262152:MCB262200 MLX262152:MLX262200 MVT262152:MVT262200 NFP262152:NFP262200 NPL262152:NPL262200 NZH262152:NZH262200 OJD262152:OJD262200 OSZ262152:OSZ262200 PCV262152:PCV262200 PMR262152:PMR262200 PWN262152:PWN262200 QGJ262152:QGJ262200 QQF262152:QQF262200 RAB262152:RAB262200 RJX262152:RJX262200 RTT262152:RTT262200 SDP262152:SDP262200 SNL262152:SNL262200 SXH262152:SXH262200 THD262152:THD262200 TQZ262152:TQZ262200 UAV262152:UAV262200 UKR262152:UKR262200 UUN262152:UUN262200 VEJ262152:VEJ262200 VOF262152:VOF262200 VYB262152:VYB262200 WHX262152:WHX262200 WRT262152:WRT262200 FH327688:FH327736 PD327688:PD327736 YZ327688:YZ327736 AIV327688:AIV327736 ASR327688:ASR327736 BCN327688:BCN327736 BMJ327688:BMJ327736 BWF327688:BWF327736 CGB327688:CGB327736 CPX327688:CPX327736 CZT327688:CZT327736 DJP327688:DJP327736 DTL327688:DTL327736 EDH327688:EDH327736 END327688:END327736 EWZ327688:EWZ327736 FGV327688:FGV327736 FQR327688:FQR327736 GAN327688:GAN327736 GKJ327688:GKJ327736 GUF327688:GUF327736 HEB327688:HEB327736 HNX327688:HNX327736 HXT327688:HXT327736 IHP327688:IHP327736 IRL327688:IRL327736 JBH327688:JBH327736 JLD327688:JLD327736 JUZ327688:JUZ327736 KEV327688:KEV327736 KOR327688:KOR327736 KYN327688:KYN327736 LIJ327688:LIJ327736 LSF327688:LSF327736 MCB327688:MCB327736 MLX327688:MLX327736 MVT327688:MVT327736 NFP327688:NFP327736 NPL327688:NPL327736 NZH327688:NZH327736 OJD327688:OJD327736 OSZ327688:OSZ327736 PCV327688:PCV327736 PMR327688:PMR327736 PWN327688:PWN327736 QGJ327688:QGJ327736 QQF327688:QQF327736 RAB327688:RAB327736 RJX327688:RJX327736 RTT327688:RTT327736 SDP327688:SDP327736 SNL327688:SNL327736 SXH327688:SXH327736 THD327688:THD327736 TQZ327688:TQZ327736 UAV327688:UAV327736 UKR327688:UKR327736 UUN327688:UUN327736 VEJ327688:VEJ327736 VOF327688:VOF327736 VYB327688:VYB327736 WHX327688:WHX327736 WRT327688:WRT327736 FH393224:FH393272 PD393224:PD393272 YZ393224:YZ393272 AIV393224:AIV393272 ASR393224:ASR393272 BCN393224:BCN393272 BMJ393224:BMJ393272 BWF393224:BWF393272 CGB393224:CGB393272 CPX393224:CPX393272 CZT393224:CZT393272 DJP393224:DJP393272 DTL393224:DTL393272 EDH393224:EDH393272 END393224:END393272 EWZ393224:EWZ393272 FGV393224:FGV393272 FQR393224:FQR393272 GAN393224:GAN393272 GKJ393224:GKJ393272 GUF393224:GUF393272 HEB393224:HEB393272 HNX393224:HNX393272 HXT393224:HXT393272 IHP393224:IHP393272 IRL393224:IRL393272 JBH393224:JBH393272 JLD393224:JLD393272 JUZ393224:JUZ393272 KEV393224:KEV393272 KOR393224:KOR393272 KYN393224:KYN393272 LIJ393224:LIJ393272 LSF393224:LSF393272 MCB393224:MCB393272 MLX393224:MLX393272 MVT393224:MVT393272 NFP393224:NFP393272 NPL393224:NPL393272 NZH393224:NZH393272 OJD393224:OJD393272 OSZ393224:OSZ393272 PCV393224:PCV393272 PMR393224:PMR393272 PWN393224:PWN393272 QGJ393224:QGJ393272 QQF393224:QQF393272 RAB393224:RAB393272 RJX393224:RJX393272 RTT393224:RTT393272 SDP393224:SDP393272 SNL393224:SNL393272 SXH393224:SXH393272 THD393224:THD393272 TQZ393224:TQZ393272 UAV393224:UAV393272 UKR393224:UKR393272 UUN393224:UUN393272 VEJ393224:VEJ393272 VOF393224:VOF393272 VYB393224:VYB393272 WHX393224:WHX393272 WRT393224:WRT393272 FH458760:FH458808 PD458760:PD458808 YZ458760:YZ458808 AIV458760:AIV458808 ASR458760:ASR458808 BCN458760:BCN458808 BMJ458760:BMJ458808 BWF458760:BWF458808 CGB458760:CGB458808 CPX458760:CPX458808 CZT458760:CZT458808 DJP458760:DJP458808 DTL458760:DTL458808 EDH458760:EDH458808 END458760:END458808 EWZ458760:EWZ458808 FGV458760:FGV458808 FQR458760:FQR458808 GAN458760:GAN458808 GKJ458760:GKJ458808 GUF458760:GUF458808 HEB458760:HEB458808 HNX458760:HNX458808 HXT458760:HXT458808 IHP458760:IHP458808 IRL458760:IRL458808 JBH458760:JBH458808 JLD458760:JLD458808 JUZ458760:JUZ458808 KEV458760:KEV458808 KOR458760:KOR458808 KYN458760:KYN458808 LIJ458760:LIJ458808 LSF458760:LSF458808 MCB458760:MCB458808 MLX458760:MLX458808 MVT458760:MVT458808 NFP458760:NFP458808 NPL458760:NPL458808 NZH458760:NZH458808 OJD458760:OJD458808 OSZ458760:OSZ458808 PCV458760:PCV458808 PMR458760:PMR458808 PWN458760:PWN458808 QGJ458760:QGJ458808 QQF458760:QQF458808 RAB458760:RAB458808 RJX458760:RJX458808 RTT458760:RTT458808 SDP458760:SDP458808 SNL458760:SNL458808 SXH458760:SXH458808 THD458760:THD458808 TQZ458760:TQZ458808 UAV458760:UAV458808 UKR458760:UKR458808 UUN458760:UUN458808 VEJ458760:VEJ458808 VOF458760:VOF458808 VYB458760:VYB458808 WHX458760:WHX458808 WRT458760:WRT458808 FH524296:FH524344 PD524296:PD524344 YZ524296:YZ524344 AIV524296:AIV524344 ASR524296:ASR524344 BCN524296:BCN524344 BMJ524296:BMJ524344 BWF524296:BWF524344 CGB524296:CGB524344 CPX524296:CPX524344 CZT524296:CZT524344 DJP524296:DJP524344 DTL524296:DTL524344 EDH524296:EDH524344 END524296:END524344 EWZ524296:EWZ524344 FGV524296:FGV524344 FQR524296:FQR524344 GAN524296:GAN524344 GKJ524296:GKJ524344 GUF524296:GUF524344 HEB524296:HEB524344 HNX524296:HNX524344 HXT524296:HXT524344 IHP524296:IHP524344 IRL524296:IRL524344 JBH524296:JBH524344 JLD524296:JLD524344 JUZ524296:JUZ524344 KEV524296:KEV524344 KOR524296:KOR524344 KYN524296:KYN524344 LIJ524296:LIJ524344 LSF524296:LSF524344 MCB524296:MCB524344 MLX524296:MLX524344 MVT524296:MVT524344 NFP524296:NFP524344 NPL524296:NPL524344 NZH524296:NZH524344 OJD524296:OJD524344 OSZ524296:OSZ524344 PCV524296:PCV524344 PMR524296:PMR524344 PWN524296:PWN524344 QGJ524296:QGJ524344 QQF524296:QQF524344 RAB524296:RAB524344 RJX524296:RJX524344 RTT524296:RTT524344 SDP524296:SDP524344 SNL524296:SNL524344 SXH524296:SXH524344 THD524296:THD524344 TQZ524296:TQZ524344 UAV524296:UAV524344 UKR524296:UKR524344 UUN524296:UUN524344 VEJ524296:VEJ524344 VOF524296:VOF524344 VYB524296:VYB524344 WHX524296:WHX524344 WRT524296:WRT524344 FH589832:FH589880 PD589832:PD589880 YZ589832:YZ589880 AIV589832:AIV589880 ASR589832:ASR589880 BCN589832:BCN589880 BMJ589832:BMJ589880 BWF589832:BWF589880 CGB589832:CGB589880 CPX589832:CPX589880 CZT589832:CZT589880 DJP589832:DJP589880 DTL589832:DTL589880 EDH589832:EDH589880 END589832:END589880 EWZ589832:EWZ589880 FGV589832:FGV589880 FQR589832:FQR589880 GAN589832:GAN589880 GKJ589832:GKJ589880 GUF589832:GUF589880 HEB589832:HEB589880 HNX589832:HNX589880 HXT589832:HXT589880 IHP589832:IHP589880 IRL589832:IRL589880 JBH589832:JBH589880 JLD589832:JLD589880 JUZ589832:JUZ589880 KEV589832:KEV589880 KOR589832:KOR589880 KYN589832:KYN589880 LIJ589832:LIJ589880 LSF589832:LSF589880 MCB589832:MCB589880 MLX589832:MLX589880 MVT589832:MVT589880 NFP589832:NFP589880 NPL589832:NPL589880 NZH589832:NZH589880 OJD589832:OJD589880 OSZ589832:OSZ589880 PCV589832:PCV589880 PMR589832:PMR589880 PWN589832:PWN589880 QGJ589832:QGJ589880 QQF589832:QQF589880 RAB589832:RAB589880 RJX589832:RJX589880 RTT589832:RTT589880 SDP589832:SDP589880 SNL589832:SNL589880 SXH589832:SXH589880 THD589832:THD589880 TQZ589832:TQZ589880 UAV589832:UAV589880 UKR589832:UKR589880 UUN589832:UUN589880 VEJ589832:VEJ589880 VOF589832:VOF589880 VYB589832:VYB589880 WHX589832:WHX589880 WRT589832:WRT589880 FH655368:FH655416 PD655368:PD655416 YZ655368:YZ655416 AIV655368:AIV655416 ASR655368:ASR655416 BCN655368:BCN655416 BMJ655368:BMJ655416 BWF655368:BWF655416 CGB655368:CGB655416 CPX655368:CPX655416 CZT655368:CZT655416 DJP655368:DJP655416 DTL655368:DTL655416 EDH655368:EDH655416 END655368:END655416 EWZ655368:EWZ655416 FGV655368:FGV655416 FQR655368:FQR655416 GAN655368:GAN655416 GKJ655368:GKJ655416 GUF655368:GUF655416 HEB655368:HEB655416 HNX655368:HNX655416 HXT655368:HXT655416 IHP655368:IHP655416 IRL655368:IRL655416 JBH655368:JBH655416 JLD655368:JLD655416 JUZ655368:JUZ655416 KEV655368:KEV655416 KOR655368:KOR655416 KYN655368:KYN655416 LIJ655368:LIJ655416 LSF655368:LSF655416 MCB655368:MCB655416 MLX655368:MLX655416 MVT655368:MVT655416 NFP655368:NFP655416 NPL655368:NPL655416 NZH655368:NZH655416 OJD655368:OJD655416 OSZ655368:OSZ655416 PCV655368:PCV655416 PMR655368:PMR655416 PWN655368:PWN655416 QGJ655368:QGJ655416 QQF655368:QQF655416 RAB655368:RAB655416 RJX655368:RJX655416 RTT655368:RTT655416 SDP655368:SDP655416 SNL655368:SNL655416 SXH655368:SXH655416 THD655368:THD655416 TQZ655368:TQZ655416 UAV655368:UAV655416 UKR655368:UKR655416 UUN655368:UUN655416 VEJ655368:VEJ655416 VOF655368:VOF655416 VYB655368:VYB655416 WHX655368:WHX655416 WRT655368:WRT655416 FH720904:FH720952 PD720904:PD720952 YZ720904:YZ720952 AIV720904:AIV720952 ASR720904:ASR720952 BCN720904:BCN720952 BMJ720904:BMJ720952 BWF720904:BWF720952 CGB720904:CGB720952 CPX720904:CPX720952 CZT720904:CZT720952 DJP720904:DJP720952 DTL720904:DTL720952 EDH720904:EDH720952 END720904:END720952 EWZ720904:EWZ720952 FGV720904:FGV720952 FQR720904:FQR720952 GAN720904:GAN720952 GKJ720904:GKJ720952 GUF720904:GUF720952 HEB720904:HEB720952 HNX720904:HNX720952 HXT720904:HXT720952 IHP720904:IHP720952 IRL720904:IRL720952 JBH720904:JBH720952 JLD720904:JLD720952 JUZ720904:JUZ720952 KEV720904:KEV720952 KOR720904:KOR720952 KYN720904:KYN720952 LIJ720904:LIJ720952 LSF720904:LSF720952 MCB720904:MCB720952 MLX720904:MLX720952 MVT720904:MVT720952 NFP720904:NFP720952 NPL720904:NPL720952 NZH720904:NZH720952 OJD720904:OJD720952 OSZ720904:OSZ720952 PCV720904:PCV720952 PMR720904:PMR720952 PWN720904:PWN720952 QGJ720904:QGJ720952 QQF720904:QQF720952 RAB720904:RAB720952 RJX720904:RJX720952 RTT720904:RTT720952 SDP720904:SDP720952 SNL720904:SNL720952 SXH720904:SXH720952 THD720904:THD720952 TQZ720904:TQZ720952 UAV720904:UAV720952 UKR720904:UKR720952 UUN720904:UUN720952 VEJ720904:VEJ720952 VOF720904:VOF720952 VYB720904:VYB720952 WHX720904:WHX720952 WRT720904:WRT720952 FH786440:FH786488 PD786440:PD786488 YZ786440:YZ786488 AIV786440:AIV786488 ASR786440:ASR786488 BCN786440:BCN786488 BMJ786440:BMJ786488 BWF786440:BWF786488 CGB786440:CGB786488 CPX786440:CPX786488 CZT786440:CZT786488 DJP786440:DJP786488 DTL786440:DTL786488 EDH786440:EDH786488 END786440:END786488 EWZ786440:EWZ786488 FGV786440:FGV786488 FQR786440:FQR786488 GAN786440:GAN786488 GKJ786440:GKJ786488 GUF786440:GUF786488 HEB786440:HEB786488 HNX786440:HNX786488 HXT786440:HXT786488 IHP786440:IHP786488 IRL786440:IRL786488 JBH786440:JBH786488 JLD786440:JLD786488 JUZ786440:JUZ786488 KEV786440:KEV786488 KOR786440:KOR786488 KYN786440:KYN786488 LIJ786440:LIJ786488 LSF786440:LSF786488 MCB786440:MCB786488 MLX786440:MLX786488 MVT786440:MVT786488 NFP786440:NFP786488 NPL786440:NPL786488 NZH786440:NZH786488 OJD786440:OJD786488 OSZ786440:OSZ786488 PCV786440:PCV786488 PMR786440:PMR786488 PWN786440:PWN786488 QGJ786440:QGJ786488 QQF786440:QQF786488 RAB786440:RAB786488 RJX786440:RJX786488 RTT786440:RTT786488 SDP786440:SDP786488 SNL786440:SNL786488 SXH786440:SXH786488 THD786440:THD786488 TQZ786440:TQZ786488 UAV786440:UAV786488 UKR786440:UKR786488 UUN786440:UUN786488 VEJ786440:VEJ786488 VOF786440:VOF786488 VYB786440:VYB786488 WHX786440:WHX786488 WRT786440:WRT786488 FH851976:FH852024 PD851976:PD852024 YZ851976:YZ852024 AIV851976:AIV852024 ASR851976:ASR852024 BCN851976:BCN852024 BMJ851976:BMJ852024 BWF851976:BWF852024 CGB851976:CGB852024 CPX851976:CPX852024 CZT851976:CZT852024 DJP851976:DJP852024 DTL851976:DTL852024 EDH851976:EDH852024 END851976:END852024 EWZ851976:EWZ852024 FGV851976:FGV852024 FQR851976:FQR852024 GAN851976:GAN852024 GKJ851976:GKJ852024 GUF851976:GUF852024 HEB851976:HEB852024 HNX851976:HNX852024 HXT851976:HXT852024 IHP851976:IHP852024 IRL851976:IRL852024 JBH851976:JBH852024 JLD851976:JLD852024 JUZ851976:JUZ852024 KEV851976:KEV852024 KOR851976:KOR852024 KYN851976:KYN852024 LIJ851976:LIJ852024 LSF851976:LSF852024 MCB851976:MCB852024 MLX851976:MLX852024 MVT851976:MVT852024 NFP851976:NFP852024 NPL851976:NPL852024 NZH851976:NZH852024 OJD851976:OJD852024 OSZ851976:OSZ852024 PCV851976:PCV852024 PMR851976:PMR852024 PWN851976:PWN852024 QGJ851976:QGJ852024 QQF851976:QQF852024 RAB851976:RAB852024 RJX851976:RJX852024 RTT851976:RTT852024 SDP851976:SDP852024 SNL851976:SNL852024 SXH851976:SXH852024 THD851976:THD852024 TQZ851976:TQZ852024 UAV851976:UAV852024 UKR851976:UKR852024 UUN851976:UUN852024 VEJ851976:VEJ852024 VOF851976:VOF852024 VYB851976:VYB852024 WHX851976:WHX852024 WRT851976:WRT852024 FH917512:FH917560 PD917512:PD917560 YZ917512:YZ917560 AIV917512:AIV917560 ASR917512:ASR917560 BCN917512:BCN917560 BMJ917512:BMJ917560 BWF917512:BWF917560 CGB917512:CGB917560 CPX917512:CPX917560 CZT917512:CZT917560 DJP917512:DJP917560 DTL917512:DTL917560 EDH917512:EDH917560 END917512:END917560 EWZ917512:EWZ917560 FGV917512:FGV917560 FQR917512:FQR917560 GAN917512:GAN917560 GKJ917512:GKJ917560 GUF917512:GUF917560 HEB917512:HEB917560 HNX917512:HNX917560 HXT917512:HXT917560 IHP917512:IHP917560 IRL917512:IRL917560 JBH917512:JBH917560 JLD917512:JLD917560 JUZ917512:JUZ917560 KEV917512:KEV917560 KOR917512:KOR917560 KYN917512:KYN917560 LIJ917512:LIJ917560 LSF917512:LSF917560 MCB917512:MCB917560 MLX917512:MLX917560 MVT917512:MVT917560 NFP917512:NFP917560 NPL917512:NPL917560 NZH917512:NZH917560 OJD917512:OJD917560 OSZ917512:OSZ917560 PCV917512:PCV917560 PMR917512:PMR917560 PWN917512:PWN917560 QGJ917512:QGJ917560 QQF917512:QQF917560 RAB917512:RAB917560 RJX917512:RJX917560 RTT917512:RTT917560 SDP917512:SDP917560 SNL917512:SNL917560 SXH917512:SXH917560 THD917512:THD917560 TQZ917512:TQZ917560 UAV917512:UAV917560 UKR917512:UKR917560 UUN917512:UUN917560 VEJ917512:VEJ917560 VOF917512:VOF917560 VYB917512:VYB917560 WHX917512:WHX917560 WRT917512:WRT917560 FH983048:FH983096 PD983048:PD983096 YZ983048:YZ983096 AIV983048:AIV983096 ASR983048:ASR983096 BCN983048:BCN983096 BMJ983048:BMJ983096 BWF983048:BWF983096 CGB983048:CGB983096 CPX983048:CPX983096 CZT983048:CZT983096 DJP983048:DJP983096 DTL983048:DTL983096 EDH983048:EDH983096 END983048:END983096 EWZ983048:EWZ983096 FGV983048:FGV983096 FQR983048:FQR983096 GAN983048:GAN983096 GKJ983048:GKJ983096 GUF983048:GUF983096 HEB983048:HEB983096 HNX983048:HNX983096 HXT983048:HXT983096 IHP983048:IHP983096 IRL983048:IRL983096 JBH983048:JBH983096 JLD983048:JLD983096 JUZ983048:JUZ983096 KEV983048:KEV983096 KOR983048:KOR983096 KYN983048:KYN983096 LIJ983048:LIJ983096 LSF983048:LSF983096 MCB983048:MCB983096 MLX983048:MLX983096 MVT983048:MVT983096 NFP983048:NFP983096 NPL983048:NPL983096 NZH983048:NZH983096 OJD983048:OJD983096 OSZ983048:OSZ983096 PCV983048:PCV983096 PMR983048:PMR983096 PWN983048:PWN983096 QGJ983048:QGJ983096 QQF983048:QQF983096 RAB983048:RAB983096 RJX983048:RJX983096 RTT983048:RTT983096 SDP983048:SDP983096 SNL983048:SNL983096 SXH983048:SXH983096 THD983048:THD983096 TQZ983048:TQZ983096 UAV983048:UAV983096 UKR983048:UKR983096 UUN983048:UUN983096 VEJ983048:VEJ983096 VOF983048:VOF983096 VYB983048:VYB983096 WHX983048:WHX983096 WRT983048:WRT983096 FH13:FH56 PD13:PD56 YZ13:YZ56 AIV13:AIV56 ASR13:ASR56 BCN13:BCN56 BMJ13:BMJ56 BWF13:BWF56 CGB13:CGB56 CPX13:CPX56 CZT13:CZT56 DJP13:DJP56 DTL13:DTL56 EDH13:EDH56 END13:END56 EWZ13:EWZ56 FGV13:FGV56 FQR13:FQR56 GAN13:GAN56 GKJ13:GKJ56 GUF13:GUF56 HEB13:HEB56 HNX13:HNX56 HXT13:HXT56 IHP13:IHP56 IRL13:IRL56 JBH13:JBH56 JLD13:JLD56 JUZ13:JUZ56 KEV13:KEV56 KOR13:KOR56 KYN13:KYN56 LIJ13:LIJ56 LSF13:LSF56 MCB13:MCB56 MLX13:MLX56 MVT13:MVT56 NFP13:NFP56 NPL13:NPL56 NZH13:NZH56 OJD13:OJD56 OSZ13:OSZ56 PCV13:PCV56 PMR13:PMR56 PWN13:PWN56 QGJ13:QGJ56 QQF13:QQF56 RAB13:RAB56 RJX13:RJX56 RTT13:RTT56 SDP13:SDP56 SNL13:SNL56 SXH13:SXH56 THD13:THD56 TQZ13:TQZ56 UAV13:UAV56 UKR13:UKR56 UUN13:UUN56 VEJ13:VEJ56 VOF13:VOF56 VYB13:VYB56 WHX13:WHX56 WRT13:WRT56 W13:W56 W983048:W983096 W917512:W917560 W851976:W852024 W786440:W786488 W720904:W720952 W655368:W655416 W589832:W589880 W524296:W524344 W458760:W458808 W393224:W393272 W327688:W327736 W262152:W262200 W196616:W196664 W131080:W131128 W65544:W65592" xr:uid="{00000000-0002-0000-0000-000006000000}">
      <formula1>RUBROS</formula1>
      <formula2>0</formula2>
    </dataValidation>
    <dataValidation type="list" allowBlank="1" showInputMessage="1" showErrorMessage="1" sqref="FF65544:FF65592 PB65544:PB65592 YX65544:YX65592 AIT65544:AIT65592 ASP65544:ASP65592 BCL65544:BCL65592 BMH65544:BMH65592 BWD65544:BWD65592 CFZ65544:CFZ65592 CPV65544:CPV65592 CZR65544:CZR65592 DJN65544:DJN65592 DTJ65544:DTJ65592 EDF65544:EDF65592 ENB65544:ENB65592 EWX65544:EWX65592 FGT65544:FGT65592 FQP65544:FQP65592 GAL65544:GAL65592 GKH65544:GKH65592 GUD65544:GUD65592 HDZ65544:HDZ65592 HNV65544:HNV65592 HXR65544:HXR65592 IHN65544:IHN65592 IRJ65544:IRJ65592 JBF65544:JBF65592 JLB65544:JLB65592 JUX65544:JUX65592 KET65544:KET65592 KOP65544:KOP65592 KYL65544:KYL65592 LIH65544:LIH65592 LSD65544:LSD65592 MBZ65544:MBZ65592 MLV65544:MLV65592 MVR65544:MVR65592 NFN65544:NFN65592 NPJ65544:NPJ65592 NZF65544:NZF65592 OJB65544:OJB65592 OSX65544:OSX65592 PCT65544:PCT65592 PMP65544:PMP65592 PWL65544:PWL65592 QGH65544:QGH65592 QQD65544:QQD65592 QZZ65544:QZZ65592 RJV65544:RJV65592 RTR65544:RTR65592 SDN65544:SDN65592 SNJ65544:SNJ65592 SXF65544:SXF65592 THB65544:THB65592 TQX65544:TQX65592 UAT65544:UAT65592 UKP65544:UKP65592 UUL65544:UUL65592 VEH65544:VEH65592 VOD65544:VOD65592 VXZ65544:VXZ65592 WHV65544:WHV65592 WRR65544:WRR65592 FF131080:FF131128 PB131080:PB131128 YX131080:YX131128 AIT131080:AIT131128 ASP131080:ASP131128 BCL131080:BCL131128 BMH131080:BMH131128 BWD131080:BWD131128 CFZ131080:CFZ131128 CPV131080:CPV131128 CZR131080:CZR131128 DJN131080:DJN131128 DTJ131080:DTJ131128 EDF131080:EDF131128 ENB131080:ENB131128 EWX131080:EWX131128 FGT131080:FGT131128 FQP131080:FQP131128 GAL131080:GAL131128 GKH131080:GKH131128 GUD131080:GUD131128 HDZ131080:HDZ131128 HNV131080:HNV131128 HXR131080:HXR131128 IHN131080:IHN131128 IRJ131080:IRJ131128 JBF131080:JBF131128 JLB131080:JLB131128 JUX131080:JUX131128 KET131080:KET131128 KOP131080:KOP131128 KYL131080:KYL131128 LIH131080:LIH131128 LSD131080:LSD131128 MBZ131080:MBZ131128 MLV131080:MLV131128 MVR131080:MVR131128 NFN131080:NFN131128 NPJ131080:NPJ131128 NZF131080:NZF131128 OJB131080:OJB131128 OSX131080:OSX131128 PCT131080:PCT131128 PMP131080:PMP131128 PWL131080:PWL131128 QGH131080:QGH131128 QQD131080:QQD131128 QZZ131080:QZZ131128 RJV131080:RJV131128 RTR131080:RTR131128 SDN131080:SDN131128 SNJ131080:SNJ131128 SXF131080:SXF131128 THB131080:THB131128 TQX131080:TQX131128 UAT131080:UAT131128 UKP131080:UKP131128 UUL131080:UUL131128 VEH131080:VEH131128 VOD131080:VOD131128 VXZ131080:VXZ131128 WHV131080:WHV131128 WRR131080:WRR131128 FF196616:FF196664 PB196616:PB196664 YX196616:YX196664 AIT196616:AIT196664 ASP196616:ASP196664 BCL196616:BCL196664 BMH196616:BMH196664 BWD196616:BWD196664 CFZ196616:CFZ196664 CPV196616:CPV196664 CZR196616:CZR196664 DJN196616:DJN196664 DTJ196616:DTJ196664 EDF196616:EDF196664 ENB196616:ENB196664 EWX196616:EWX196664 FGT196616:FGT196664 FQP196616:FQP196664 GAL196616:GAL196664 GKH196616:GKH196664 GUD196616:GUD196664 HDZ196616:HDZ196664 HNV196616:HNV196664 HXR196616:HXR196664 IHN196616:IHN196664 IRJ196616:IRJ196664 JBF196616:JBF196664 JLB196616:JLB196664 JUX196616:JUX196664 KET196616:KET196664 KOP196616:KOP196664 KYL196616:KYL196664 LIH196616:LIH196664 LSD196616:LSD196664 MBZ196616:MBZ196664 MLV196616:MLV196664 MVR196616:MVR196664 NFN196616:NFN196664 NPJ196616:NPJ196664 NZF196616:NZF196664 OJB196616:OJB196664 OSX196616:OSX196664 PCT196616:PCT196664 PMP196616:PMP196664 PWL196616:PWL196664 QGH196616:QGH196664 QQD196616:QQD196664 QZZ196616:QZZ196664 RJV196616:RJV196664 RTR196616:RTR196664 SDN196616:SDN196664 SNJ196616:SNJ196664 SXF196616:SXF196664 THB196616:THB196664 TQX196616:TQX196664 UAT196616:UAT196664 UKP196616:UKP196664 UUL196616:UUL196664 VEH196616:VEH196664 VOD196616:VOD196664 VXZ196616:VXZ196664 WHV196616:WHV196664 WRR196616:WRR196664 FF262152:FF262200 PB262152:PB262200 YX262152:YX262200 AIT262152:AIT262200 ASP262152:ASP262200 BCL262152:BCL262200 BMH262152:BMH262200 BWD262152:BWD262200 CFZ262152:CFZ262200 CPV262152:CPV262200 CZR262152:CZR262200 DJN262152:DJN262200 DTJ262152:DTJ262200 EDF262152:EDF262200 ENB262152:ENB262200 EWX262152:EWX262200 FGT262152:FGT262200 FQP262152:FQP262200 GAL262152:GAL262200 GKH262152:GKH262200 GUD262152:GUD262200 HDZ262152:HDZ262200 HNV262152:HNV262200 HXR262152:HXR262200 IHN262152:IHN262200 IRJ262152:IRJ262200 JBF262152:JBF262200 JLB262152:JLB262200 JUX262152:JUX262200 KET262152:KET262200 KOP262152:KOP262200 KYL262152:KYL262200 LIH262152:LIH262200 LSD262152:LSD262200 MBZ262152:MBZ262200 MLV262152:MLV262200 MVR262152:MVR262200 NFN262152:NFN262200 NPJ262152:NPJ262200 NZF262152:NZF262200 OJB262152:OJB262200 OSX262152:OSX262200 PCT262152:PCT262200 PMP262152:PMP262200 PWL262152:PWL262200 QGH262152:QGH262200 QQD262152:QQD262200 QZZ262152:QZZ262200 RJV262152:RJV262200 RTR262152:RTR262200 SDN262152:SDN262200 SNJ262152:SNJ262200 SXF262152:SXF262200 THB262152:THB262200 TQX262152:TQX262200 UAT262152:UAT262200 UKP262152:UKP262200 UUL262152:UUL262200 VEH262152:VEH262200 VOD262152:VOD262200 VXZ262152:VXZ262200 WHV262152:WHV262200 WRR262152:WRR262200 FF327688:FF327736 PB327688:PB327736 YX327688:YX327736 AIT327688:AIT327736 ASP327688:ASP327736 BCL327688:BCL327736 BMH327688:BMH327736 BWD327688:BWD327736 CFZ327688:CFZ327736 CPV327688:CPV327736 CZR327688:CZR327736 DJN327688:DJN327736 DTJ327688:DTJ327736 EDF327688:EDF327736 ENB327688:ENB327736 EWX327688:EWX327736 FGT327688:FGT327736 FQP327688:FQP327736 GAL327688:GAL327736 GKH327688:GKH327736 GUD327688:GUD327736 HDZ327688:HDZ327736 HNV327688:HNV327736 HXR327688:HXR327736 IHN327688:IHN327736 IRJ327688:IRJ327736 JBF327688:JBF327736 JLB327688:JLB327736 JUX327688:JUX327736 KET327688:KET327736 KOP327688:KOP327736 KYL327688:KYL327736 LIH327688:LIH327736 LSD327688:LSD327736 MBZ327688:MBZ327736 MLV327688:MLV327736 MVR327688:MVR327736 NFN327688:NFN327736 NPJ327688:NPJ327736 NZF327688:NZF327736 OJB327688:OJB327736 OSX327688:OSX327736 PCT327688:PCT327736 PMP327688:PMP327736 PWL327688:PWL327736 QGH327688:QGH327736 QQD327688:QQD327736 QZZ327688:QZZ327736 RJV327688:RJV327736 RTR327688:RTR327736 SDN327688:SDN327736 SNJ327688:SNJ327736 SXF327688:SXF327736 THB327688:THB327736 TQX327688:TQX327736 UAT327688:UAT327736 UKP327688:UKP327736 UUL327688:UUL327736 VEH327688:VEH327736 VOD327688:VOD327736 VXZ327688:VXZ327736 WHV327688:WHV327736 WRR327688:WRR327736 FF393224:FF393272 PB393224:PB393272 YX393224:YX393272 AIT393224:AIT393272 ASP393224:ASP393272 BCL393224:BCL393272 BMH393224:BMH393272 BWD393224:BWD393272 CFZ393224:CFZ393272 CPV393224:CPV393272 CZR393224:CZR393272 DJN393224:DJN393272 DTJ393224:DTJ393272 EDF393224:EDF393272 ENB393224:ENB393272 EWX393224:EWX393272 FGT393224:FGT393272 FQP393224:FQP393272 GAL393224:GAL393272 GKH393224:GKH393272 GUD393224:GUD393272 HDZ393224:HDZ393272 HNV393224:HNV393272 HXR393224:HXR393272 IHN393224:IHN393272 IRJ393224:IRJ393272 JBF393224:JBF393272 JLB393224:JLB393272 JUX393224:JUX393272 KET393224:KET393272 KOP393224:KOP393272 KYL393224:KYL393272 LIH393224:LIH393272 LSD393224:LSD393272 MBZ393224:MBZ393272 MLV393224:MLV393272 MVR393224:MVR393272 NFN393224:NFN393272 NPJ393224:NPJ393272 NZF393224:NZF393272 OJB393224:OJB393272 OSX393224:OSX393272 PCT393224:PCT393272 PMP393224:PMP393272 PWL393224:PWL393272 QGH393224:QGH393272 QQD393224:QQD393272 QZZ393224:QZZ393272 RJV393224:RJV393272 RTR393224:RTR393272 SDN393224:SDN393272 SNJ393224:SNJ393272 SXF393224:SXF393272 THB393224:THB393272 TQX393224:TQX393272 UAT393224:UAT393272 UKP393224:UKP393272 UUL393224:UUL393272 VEH393224:VEH393272 VOD393224:VOD393272 VXZ393224:VXZ393272 WHV393224:WHV393272 WRR393224:WRR393272 FF458760:FF458808 PB458760:PB458808 YX458760:YX458808 AIT458760:AIT458808 ASP458760:ASP458808 BCL458760:BCL458808 BMH458760:BMH458808 BWD458760:BWD458808 CFZ458760:CFZ458808 CPV458760:CPV458808 CZR458760:CZR458808 DJN458760:DJN458808 DTJ458760:DTJ458808 EDF458760:EDF458808 ENB458760:ENB458808 EWX458760:EWX458808 FGT458760:FGT458808 FQP458760:FQP458808 GAL458760:GAL458808 GKH458760:GKH458808 GUD458760:GUD458808 HDZ458760:HDZ458808 HNV458760:HNV458808 HXR458760:HXR458808 IHN458760:IHN458808 IRJ458760:IRJ458808 JBF458760:JBF458808 JLB458760:JLB458808 JUX458760:JUX458808 KET458760:KET458808 KOP458760:KOP458808 KYL458760:KYL458808 LIH458760:LIH458808 LSD458760:LSD458808 MBZ458760:MBZ458808 MLV458760:MLV458808 MVR458760:MVR458808 NFN458760:NFN458808 NPJ458760:NPJ458808 NZF458760:NZF458808 OJB458760:OJB458808 OSX458760:OSX458808 PCT458760:PCT458808 PMP458760:PMP458808 PWL458760:PWL458808 QGH458760:QGH458808 QQD458760:QQD458808 QZZ458760:QZZ458808 RJV458760:RJV458808 RTR458760:RTR458808 SDN458760:SDN458808 SNJ458760:SNJ458808 SXF458760:SXF458808 THB458760:THB458808 TQX458760:TQX458808 UAT458760:UAT458808 UKP458760:UKP458808 UUL458760:UUL458808 VEH458760:VEH458808 VOD458760:VOD458808 VXZ458760:VXZ458808 WHV458760:WHV458808 WRR458760:WRR458808 FF524296:FF524344 PB524296:PB524344 YX524296:YX524344 AIT524296:AIT524344 ASP524296:ASP524344 BCL524296:BCL524344 BMH524296:BMH524344 BWD524296:BWD524344 CFZ524296:CFZ524344 CPV524296:CPV524344 CZR524296:CZR524344 DJN524296:DJN524344 DTJ524296:DTJ524344 EDF524296:EDF524344 ENB524296:ENB524344 EWX524296:EWX524344 FGT524296:FGT524344 FQP524296:FQP524344 GAL524296:GAL524344 GKH524296:GKH524344 GUD524296:GUD524344 HDZ524296:HDZ524344 HNV524296:HNV524344 HXR524296:HXR524344 IHN524296:IHN524344 IRJ524296:IRJ524344 JBF524296:JBF524344 JLB524296:JLB524344 JUX524296:JUX524344 KET524296:KET524344 KOP524296:KOP524344 KYL524296:KYL524344 LIH524296:LIH524344 LSD524296:LSD524344 MBZ524296:MBZ524344 MLV524296:MLV524344 MVR524296:MVR524344 NFN524296:NFN524344 NPJ524296:NPJ524344 NZF524296:NZF524344 OJB524296:OJB524344 OSX524296:OSX524344 PCT524296:PCT524344 PMP524296:PMP524344 PWL524296:PWL524344 QGH524296:QGH524344 QQD524296:QQD524344 QZZ524296:QZZ524344 RJV524296:RJV524344 RTR524296:RTR524344 SDN524296:SDN524344 SNJ524296:SNJ524344 SXF524296:SXF524344 THB524296:THB524344 TQX524296:TQX524344 UAT524296:UAT524344 UKP524296:UKP524344 UUL524296:UUL524344 VEH524296:VEH524344 VOD524296:VOD524344 VXZ524296:VXZ524344 WHV524296:WHV524344 WRR524296:WRR524344 FF589832:FF589880 PB589832:PB589880 YX589832:YX589880 AIT589832:AIT589880 ASP589832:ASP589880 BCL589832:BCL589880 BMH589832:BMH589880 BWD589832:BWD589880 CFZ589832:CFZ589880 CPV589832:CPV589880 CZR589832:CZR589880 DJN589832:DJN589880 DTJ589832:DTJ589880 EDF589832:EDF589880 ENB589832:ENB589880 EWX589832:EWX589880 FGT589832:FGT589880 FQP589832:FQP589880 GAL589832:GAL589880 GKH589832:GKH589880 GUD589832:GUD589880 HDZ589832:HDZ589880 HNV589832:HNV589880 HXR589832:HXR589880 IHN589832:IHN589880 IRJ589832:IRJ589880 JBF589832:JBF589880 JLB589832:JLB589880 JUX589832:JUX589880 KET589832:KET589880 KOP589832:KOP589880 KYL589832:KYL589880 LIH589832:LIH589880 LSD589832:LSD589880 MBZ589832:MBZ589880 MLV589832:MLV589880 MVR589832:MVR589880 NFN589832:NFN589880 NPJ589832:NPJ589880 NZF589832:NZF589880 OJB589832:OJB589880 OSX589832:OSX589880 PCT589832:PCT589880 PMP589832:PMP589880 PWL589832:PWL589880 QGH589832:QGH589880 QQD589832:QQD589880 QZZ589832:QZZ589880 RJV589832:RJV589880 RTR589832:RTR589880 SDN589832:SDN589880 SNJ589832:SNJ589880 SXF589832:SXF589880 THB589832:THB589880 TQX589832:TQX589880 UAT589832:UAT589880 UKP589832:UKP589880 UUL589832:UUL589880 VEH589832:VEH589880 VOD589832:VOD589880 VXZ589832:VXZ589880 WHV589832:WHV589880 WRR589832:WRR589880 FF655368:FF655416 PB655368:PB655416 YX655368:YX655416 AIT655368:AIT655416 ASP655368:ASP655416 BCL655368:BCL655416 BMH655368:BMH655416 BWD655368:BWD655416 CFZ655368:CFZ655416 CPV655368:CPV655416 CZR655368:CZR655416 DJN655368:DJN655416 DTJ655368:DTJ655416 EDF655368:EDF655416 ENB655368:ENB655416 EWX655368:EWX655416 FGT655368:FGT655416 FQP655368:FQP655416 GAL655368:GAL655416 GKH655368:GKH655416 GUD655368:GUD655416 HDZ655368:HDZ655416 HNV655368:HNV655416 HXR655368:HXR655416 IHN655368:IHN655416 IRJ655368:IRJ655416 JBF655368:JBF655416 JLB655368:JLB655416 JUX655368:JUX655416 KET655368:KET655416 KOP655368:KOP655416 KYL655368:KYL655416 LIH655368:LIH655416 LSD655368:LSD655416 MBZ655368:MBZ655416 MLV655368:MLV655416 MVR655368:MVR655416 NFN655368:NFN655416 NPJ655368:NPJ655416 NZF655368:NZF655416 OJB655368:OJB655416 OSX655368:OSX655416 PCT655368:PCT655416 PMP655368:PMP655416 PWL655368:PWL655416 QGH655368:QGH655416 QQD655368:QQD655416 QZZ655368:QZZ655416 RJV655368:RJV655416 RTR655368:RTR655416 SDN655368:SDN655416 SNJ655368:SNJ655416 SXF655368:SXF655416 THB655368:THB655416 TQX655368:TQX655416 UAT655368:UAT655416 UKP655368:UKP655416 UUL655368:UUL655416 VEH655368:VEH655416 VOD655368:VOD655416 VXZ655368:VXZ655416 WHV655368:WHV655416 WRR655368:WRR655416 FF720904:FF720952 PB720904:PB720952 YX720904:YX720952 AIT720904:AIT720952 ASP720904:ASP720952 BCL720904:BCL720952 BMH720904:BMH720952 BWD720904:BWD720952 CFZ720904:CFZ720952 CPV720904:CPV720952 CZR720904:CZR720952 DJN720904:DJN720952 DTJ720904:DTJ720952 EDF720904:EDF720952 ENB720904:ENB720952 EWX720904:EWX720952 FGT720904:FGT720952 FQP720904:FQP720952 GAL720904:GAL720952 GKH720904:GKH720952 GUD720904:GUD720952 HDZ720904:HDZ720952 HNV720904:HNV720952 HXR720904:HXR720952 IHN720904:IHN720952 IRJ720904:IRJ720952 JBF720904:JBF720952 JLB720904:JLB720952 JUX720904:JUX720952 KET720904:KET720952 KOP720904:KOP720952 KYL720904:KYL720952 LIH720904:LIH720952 LSD720904:LSD720952 MBZ720904:MBZ720952 MLV720904:MLV720952 MVR720904:MVR720952 NFN720904:NFN720952 NPJ720904:NPJ720952 NZF720904:NZF720952 OJB720904:OJB720952 OSX720904:OSX720952 PCT720904:PCT720952 PMP720904:PMP720952 PWL720904:PWL720952 QGH720904:QGH720952 QQD720904:QQD720952 QZZ720904:QZZ720952 RJV720904:RJV720952 RTR720904:RTR720952 SDN720904:SDN720952 SNJ720904:SNJ720952 SXF720904:SXF720952 THB720904:THB720952 TQX720904:TQX720952 UAT720904:UAT720952 UKP720904:UKP720952 UUL720904:UUL720952 VEH720904:VEH720952 VOD720904:VOD720952 VXZ720904:VXZ720952 WHV720904:WHV720952 WRR720904:WRR720952 FF786440:FF786488 PB786440:PB786488 YX786440:YX786488 AIT786440:AIT786488 ASP786440:ASP786488 BCL786440:BCL786488 BMH786440:BMH786488 BWD786440:BWD786488 CFZ786440:CFZ786488 CPV786440:CPV786488 CZR786440:CZR786488 DJN786440:DJN786488 DTJ786440:DTJ786488 EDF786440:EDF786488 ENB786440:ENB786488 EWX786440:EWX786488 FGT786440:FGT786488 FQP786440:FQP786488 GAL786440:GAL786488 GKH786440:GKH786488 GUD786440:GUD786488 HDZ786440:HDZ786488 HNV786440:HNV786488 HXR786440:HXR786488 IHN786440:IHN786488 IRJ786440:IRJ786488 JBF786440:JBF786488 JLB786440:JLB786488 JUX786440:JUX786488 KET786440:KET786488 KOP786440:KOP786488 KYL786440:KYL786488 LIH786440:LIH786488 LSD786440:LSD786488 MBZ786440:MBZ786488 MLV786440:MLV786488 MVR786440:MVR786488 NFN786440:NFN786488 NPJ786440:NPJ786488 NZF786440:NZF786488 OJB786440:OJB786488 OSX786440:OSX786488 PCT786440:PCT786488 PMP786440:PMP786488 PWL786440:PWL786488 QGH786440:QGH786488 QQD786440:QQD786488 QZZ786440:QZZ786488 RJV786440:RJV786488 RTR786440:RTR786488 SDN786440:SDN786488 SNJ786440:SNJ786488 SXF786440:SXF786488 THB786440:THB786488 TQX786440:TQX786488 UAT786440:UAT786488 UKP786440:UKP786488 UUL786440:UUL786488 VEH786440:VEH786488 VOD786440:VOD786488 VXZ786440:VXZ786488 WHV786440:WHV786488 WRR786440:WRR786488 FF851976:FF852024 PB851976:PB852024 YX851976:YX852024 AIT851976:AIT852024 ASP851976:ASP852024 BCL851976:BCL852024 BMH851976:BMH852024 BWD851976:BWD852024 CFZ851976:CFZ852024 CPV851976:CPV852024 CZR851976:CZR852024 DJN851976:DJN852024 DTJ851976:DTJ852024 EDF851976:EDF852024 ENB851976:ENB852024 EWX851976:EWX852024 FGT851976:FGT852024 FQP851976:FQP852024 GAL851976:GAL852024 GKH851976:GKH852024 GUD851976:GUD852024 HDZ851976:HDZ852024 HNV851976:HNV852024 HXR851976:HXR852024 IHN851976:IHN852024 IRJ851976:IRJ852024 JBF851976:JBF852024 JLB851976:JLB852024 JUX851976:JUX852024 KET851976:KET852024 KOP851976:KOP852024 KYL851976:KYL852024 LIH851976:LIH852024 LSD851976:LSD852024 MBZ851976:MBZ852024 MLV851976:MLV852024 MVR851976:MVR852024 NFN851976:NFN852024 NPJ851976:NPJ852024 NZF851976:NZF852024 OJB851976:OJB852024 OSX851976:OSX852024 PCT851976:PCT852024 PMP851976:PMP852024 PWL851976:PWL852024 QGH851976:QGH852024 QQD851976:QQD852024 QZZ851976:QZZ852024 RJV851976:RJV852024 RTR851976:RTR852024 SDN851976:SDN852024 SNJ851976:SNJ852024 SXF851976:SXF852024 THB851976:THB852024 TQX851976:TQX852024 UAT851976:UAT852024 UKP851976:UKP852024 UUL851976:UUL852024 VEH851976:VEH852024 VOD851976:VOD852024 VXZ851976:VXZ852024 WHV851976:WHV852024 WRR851976:WRR852024 FF917512:FF917560 PB917512:PB917560 YX917512:YX917560 AIT917512:AIT917560 ASP917512:ASP917560 BCL917512:BCL917560 BMH917512:BMH917560 BWD917512:BWD917560 CFZ917512:CFZ917560 CPV917512:CPV917560 CZR917512:CZR917560 DJN917512:DJN917560 DTJ917512:DTJ917560 EDF917512:EDF917560 ENB917512:ENB917560 EWX917512:EWX917560 FGT917512:FGT917560 FQP917512:FQP917560 GAL917512:GAL917560 GKH917512:GKH917560 GUD917512:GUD917560 HDZ917512:HDZ917560 HNV917512:HNV917560 HXR917512:HXR917560 IHN917512:IHN917560 IRJ917512:IRJ917560 JBF917512:JBF917560 JLB917512:JLB917560 JUX917512:JUX917560 KET917512:KET917560 KOP917512:KOP917560 KYL917512:KYL917560 LIH917512:LIH917560 LSD917512:LSD917560 MBZ917512:MBZ917560 MLV917512:MLV917560 MVR917512:MVR917560 NFN917512:NFN917560 NPJ917512:NPJ917560 NZF917512:NZF917560 OJB917512:OJB917560 OSX917512:OSX917560 PCT917512:PCT917560 PMP917512:PMP917560 PWL917512:PWL917560 QGH917512:QGH917560 QQD917512:QQD917560 QZZ917512:QZZ917560 RJV917512:RJV917560 RTR917512:RTR917560 SDN917512:SDN917560 SNJ917512:SNJ917560 SXF917512:SXF917560 THB917512:THB917560 TQX917512:TQX917560 UAT917512:UAT917560 UKP917512:UKP917560 UUL917512:UUL917560 VEH917512:VEH917560 VOD917512:VOD917560 VXZ917512:VXZ917560 WHV917512:WHV917560 WRR917512:WRR917560 FF983048:FF983096 PB983048:PB983096 YX983048:YX983096 AIT983048:AIT983096 ASP983048:ASP983096 BCL983048:BCL983096 BMH983048:BMH983096 BWD983048:BWD983096 CFZ983048:CFZ983096 CPV983048:CPV983096 CZR983048:CZR983096 DJN983048:DJN983096 DTJ983048:DTJ983096 EDF983048:EDF983096 ENB983048:ENB983096 EWX983048:EWX983096 FGT983048:FGT983096 FQP983048:FQP983096 GAL983048:GAL983096 GKH983048:GKH983096 GUD983048:GUD983096 HDZ983048:HDZ983096 HNV983048:HNV983096 HXR983048:HXR983096 IHN983048:IHN983096 IRJ983048:IRJ983096 JBF983048:JBF983096 JLB983048:JLB983096 JUX983048:JUX983096 KET983048:KET983096 KOP983048:KOP983096 KYL983048:KYL983096 LIH983048:LIH983096 LSD983048:LSD983096 MBZ983048:MBZ983096 MLV983048:MLV983096 MVR983048:MVR983096 NFN983048:NFN983096 NPJ983048:NPJ983096 NZF983048:NZF983096 OJB983048:OJB983096 OSX983048:OSX983096 PCT983048:PCT983096 PMP983048:PMP983096 PWL983048:PWL983096 QGH983048:QGH983096 QQD983048:QQD983096 QZZ983048:QZZ983096 RJV983048:RJV983096 RTR983048:RTR983096 SDN983048:SDN983096 SNJ983048:SNJ983096 SXF983048:SXF983096 THB983048:THB983096 TQX983048:TQX983096 UAT983048:UAT983096 UKP983048:UKP983096 UUL983048:UUL983096 VEH983048:VEH983096 VOD983048:VOD983096 VXZ983048:VXZ983096 WHV983048:WHV983096 WRR983048:WRR983096 FF13:FF56 PB13:PB56 YX13:YX56 AIT13:AIT56 ASP13:ASP56 BCL13:BCL56 BMH13:BMH56 BWD13:BWD56 CFZ13:CFZ56 CPV13:CPV56 CZR13:CZR56 DJN13:DJN56 DTJ13:DTJ56 EDF13:EDF56 ENB13:ENB56 EWX13:EWX56 FGT13:FGT56 FQP13:FQP56 GAL13:GAL56 GKH13:GKH56 GUD13:GUD56 HDZ13:HDZ56 HNV13:HNV56 HXR13:HXR56 IHN13:IHN56 IRJ13:IRJ56 JBF13:JBF56 JLB13:JLB56 JUX13:JUX56 KET13:KET56 KOP13:KOP56 KYL13:KYL56 LIH13:LIH56 LSD13:LSD56 MBZ13:MBZ56 MLV13:MLV56 MVR13:MVR56 NFN13:NFN56 NPJ13:NPJ56 NZF13:NZF56 OJB13:OJB56 OSX13:OSX56 PCT13:PCT56 PMP13:PMP56 PWL13:PWL56 QGH13:QGH56 QQD13:QQD56 QZZ13:QZZ56 RJV13:RJV56 RTR13:RTR56 SDN13:SDN56 SNJ13:SNJ56 SXF13:SXF56 THB13:THB56 TQX13:TQX56 UAT13:UAT56 UKP13:UKP56 UUL13:UUL56 VEH13:VEH56 VOD13:VOD56 VXZ13:VXZ56 WHV13:WHV56 WRR13:WRR56 U13:U56 U983048:U983096 U917512:U917560 U851976:U852024 U786440:U786488 U720904:U720952 U655368:U655416 U589832:U589880 U524296:U524344 U458760:U458808 U393224:U393272 U327688:U327736 U262152:U262200 U196616:U196664 U131080:U131128 U65544:U65592" xr:uid="{00000000-0002-0000-0000-000007000000}">
      <formula1>CONTRALORIA</formula1>
      <formula2>0</formula2>
    </dataValidation>
  </dataValidations>
  <hyperlinks>
    <hyperlink ref="AL56" r:id="rId1" xr:uid="{00000000-0004-0000-0000-000000000000}"/>
    <hyperlink ref="AR56" r:id="rId2" xr:uid="{1D84EABB-80A9-4B64-8B33-02CE9FABFA1D}"/>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Nayibe.Rodriguez</dc:creator>
  <cp:lastModifiedBy>Jeraldyn Tautiva Guarin</cp:lastModifiedBy>
  <dcterms:created xsi:type="dcterms:W3CDTF">2018-07-16T15:25:59Z</dcterms:created>
  <dcterms:modified xsi:type="dcterms:W3CDTF">2018-11-02T02:50:24Z</dcterms:modified>
</cp:coreProperties>
</file>