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tabRatio="677" activeTab="0"/>
  </bookViews>
  <sheets>
    <sheet name="PLAN GESTION POR PROCESO" sheetId="1" r:id="rId1"/>
    <sheet name="Hoja2" sheetId="2" state="hidden" r:id="rId2"/>
  </sheets>
  <definedNames>
    <definedName name="_xlnm.Print_Area" localSheetId="0">'PLAN GESTION POR PROCESO'!$A$1:$BC$36</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juan.jimenez</author>
    <author>Hector.Lopez</author>
  </authors>
  <commentList>
    <comment ref="X17" authorId="0">
      <text>
        <r>
          <rPr>
            <b/>
            <sz val="8"/>
            <rFont val="Tahoma"/>
            <family val="2"/>
          </rPr>
          <t>juan.jimenez:</t>
        </r>
        <r>
          <rPr>
            <sz val="8"/>
            <rFont val="Tahoma"/>
            <family val="2"/>
          </rPr>
          <t xml:space="preserve">
Al insertar el codigo del proyecto automaticamente se despliega el nombre del proyecto</t>
        </r>
      </text>
    </comment>
    <comment ref="B16" authorId="0">
      <text>
        <r>
          <rPr>
            <b/>
            <sz val="8"/>
            <rFont val="Tahoma"/>
            <family val="2"/>
          </rPr>
          <t>juan.jimenez:</t>
        </r>
        <r>
          <rPr>
            <sz val="8"/>
            <rFont val="Tahoma"/>
            <family val="2"/>
          </rPr>
          <t xml:space="preserve">
Seleccionar el objetivo estrategico asociado al proceso</t>
        </r>
      </text>
    </comment>
    <comment ref="K16" authorId="0">
      <text>
        <r>
          <rPr>
            <b/>
            <sz val="8"/>
            <rFont val="Tahoma"/>
            <family val="2"/>
          </rPr>
          <t>juan.jimenez:</t>
        </r>
        <r>
          <rPr>
            <sz val="8"/>
            <rFont val="Tahoma"/>
            <family val="2"/>
          </rPr>
          <t xml:space="preserve">
Establecer el tipo programacion:
- Suma
-Constante
-Creciente
-Decreciente</t>
        </r>
      </text>
    </comment>
    <comment ref="R16" authorId="0">
      <text>
        <r>
          <rPr>
            <b/>
            <sz val="8"/>
            <rFont val="Tahoma"/>
            <family val="2"/>
          </rPr>
          <t>juan.jimenez:</t>
        </r>
        <r>
          <rPr>
            <sz val="8"/>
            <rFont val="Tahoma"/>
            <family val="2"/>
          </rPr>
          <t xml:space="preserve">
Establecer el tipo de indicador para la medicion:
- Eficacia
-Efectividad
-Eficiencia</t>
        </r>
      </text>
    </comment>
    <comment ref="T16" authorId="0">
      <text>
        <r>
          <rPr>
            <b/>
            <sz val="8"/>
            <rFont val="Tahoma"/>
            <family val="2"/>
          </rPr>
          <t>juan.jimenez:</t>
        </r>
        <r>
          <rPr>
            <sz val="8"/>
            <rFont val="Tahoma"/>
            <family val="2"/>
          </rPr>
          <t xml:space="preserve">
Establecer la o las dependencias responsables del proceso</t>
        </r>
      </text>
    </comment>
    <comment ref="U16" authorId="0">
      <text>
        <r>
          <rPr>
            <b/>
            <sz val="8"/>
            <rFont val="Tahoma"/>
            <family val="2"/>
          </rPr>
          <t>juan.jimenez:</t>
        </r>
        <r>
          <rPr>
            <sz val="8"/>
            <rFont val="Tahoma"/>
            <family val="2"/>
          </rPr>
          <t xml:space="preserve">
Dejar este apartado para el diligenciamiento en la DPSI</t>
        </r>
      </text>
    </comment>
    <comment ref="V16" authorId="0">
      <text>
        <r>
          <rPr>
            <b/>
            <sz val="8"/>
            <rFont val="Tahoma"/>
            <family val="2"/>
          </rPr>
          <t>juan.jimenez:</t>
        </r>
        <r>
          <rPr>
            <sz val="8"/>
            <rFont val="Tahoma"/>
            <family val="2"/>
          </rPr>
          <t xml:space="preserve">
Asociar la fuente de financiacion
-Recursos Inversion
-Recursos Funcionamiento</t>
        </r>
      </text>
    </comment>
    <comment ref="Z16" authorId="0">
      <text>
        <r>
          <rPr>
            <b/>
            <sz val="8"/>
            <rFont val="Tahoma"/>
            <family val="2"/>
          </rPr>
          <t>juan.jimenez:</t>
        </r>
        <r>
          <rPr>
            <sz val="8"/>
            <rFont val="Tahoma"/>
            <family val="2"/>
          </rPr>
          <t xml:space="preserve">
Cuantificar el valor total (en millones de pesos) de cada meta</t>
        </r>
      </text>
    </comment>
    <comment ref="M18" authorId="1">
      <text>
        <r>
          <rPr>
            <b/>
            <sz val="8"/>
            <rFont val="Tahoma"/>
            <family val="2"/>
          </rPr>
          <t>La programación de la meta tal y como está se entiende que se medirá el cumplimiento al 100% de las actividades del Programa Anual de Auditoría correspondiente para cada trimestre. 
* Igual para las demás metas</t>
        </r>
        <r>
          <rPr>
            <sz val="8"/>
            <rFont val="Tahoma"/>
            <family val="2"/>
          </rPr>
          <t xml:space="preserve">
</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<sst xmlns="http://schemas.openxmlformats.org/spreadsheetml/2006/main" count="393" uniqueCount="223">
  <si>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</si>
  <si>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</si>
  <si>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</si>
  <si>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</si>
  <si>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</si>
  <si>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</si>
  <si>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</si>
  <si>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</si>
  <si>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</si>
  <si>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</si>
  <si>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</si>
  <si>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</si>
  <si>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</si>
  <si>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</si>
  <si>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</si>
  <si>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</si>
  <si>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</si>
  <si>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</si>
  <si>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</si>
  <si>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</si>
  <si>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</si>
  <si>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VALOR ESTIMADO (En millones de pesos colombianos)</t>
  </si>
  <si>
    <t>x</t>
  </si>
  <si>
    <t xml:space="preserve">ELABORÓ: </t>
  </si>
  <si>
    <t xml:space="preserve">REVISÓ: </t>
  </si>
  <si>
    <t>APROBÓ:</t>
  </si>
  <si>
    <t>Firma:</t>
  </si>
  <si>
    <r>
      <t>Nombre:</t>
    </r>
    <r>
      <rPr>
        <sz val="10"/>
        <color indexed="8"/>
        <rFont val="Arial"/>
        <family val="2"/>
      </rPr>
      <t xml:space="preserve"> </t>
    </r>
  </si>
  <si>
    <t>SECRETARIA DISTRITAL DE GOBIERNO</t>
  </si>
  <si>
    <t>FINANCIACIÓN DE LA ACTIVIDAD</t>
  </si>
  <si>
    <t>FUENTE</t>
  </si>
  <si>
    <t>GF / INV</t>
  </si>
  <si>
    <t>RUBRO GASTO FUNCIONAMIENTO</t>
  </si>
  <si>
    <t xml:space="preserve">PROYECTO DE INVERSIÓN </t>
  </si>
  <si>
    <t>CODIGO</t>
  </si>
  <si>
    <t xml:space="preserve">NOMBRE </t>
  </si>
  <si>
    <t>REPORTA CB0404</t>
  </si>
  <si>
    <r>
      <t>Nombre:</t>
    </r>
    <r>
      <rPr>
        <sz val="10"/>
        <color indexed="8"/>
        <rFont val="Arial"/>
        <family val="2"/>
      </rPr>
      <t xml:space="preserve"> 
</t>
    </r>
  </si>
  <si>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</si>
  <si>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</si>
  <si>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</si>
  <si>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</si>
  <si>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</si>
  <si>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</si>
  <si>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</si>
  <si>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</si>
  <si>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</si>
  <si>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</si>
  <si>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</si>
  <si>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</si>
  <si>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</si>
  <si>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</si>
  <si>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</si>
  <si>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</si>
  <si>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</si>
  <si>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</si>
  <si>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</si>
  <si>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</si>
  <si>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</si>
  <si>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</si>
  <si>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</si>
  <si>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</si>
  <si>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</si>
  <si>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</si>
  <si>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</si>
  <si>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</si>
  <si>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</si>
  <si>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</si>
  <si>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</si>
  <si>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</si>
  <si>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</si>
  <si>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</si>
  <si>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</si>
  <si>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</si>
  <si>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</si>
  <si>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</si>
  <si>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</si>
  <si>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r>
      <rPr>
        <b/>
        <sz val="10"/>
        <color indexed="8"/>
        <rFont val="Arial"/>
        <family val="2"/>
      </rPr>
      <t xml:space="preserve">Nombre:            </t>
    </r>
    <r>
      <rPr>
        <sz val="10"/>
        <color indexed="8"/>
        <rFont val="Arial"/>
        <family val="2"/>
      </rPr>
      <t xml:space="preserve">
</t>
    </r>
  </si>
  <si>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</si>
  <si>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</si>
  <si>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</si>
  <si>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</si>
  <si>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OBJETIVO ESPECIFICO</t>
  </si>
  <si>
    <r>
      <t xml:space="preserve">VIGENCIA DE LA PLANEACIÓN: </t>
    </r>
    <r>
      <rPr>
        <sz val="10"/>
        <rFont val="Arial"/>
        <family val="2"/>
      </rPr>
      <t>2017</t>
    </r>
  </si>
  <si>
    <t>TIPO DE META</t>
  </si>
  <si>
    <t>META PLAN DE GESTION VIGENCIA</t>
  </si>
  <si>
    <t>META CUATRIENAL PLAN ESTRATEGICO SDG</t>
  </si>
  <si>
    <t>I TRI</t>
  </si>
  <si>
    <t>II TRI</t>
  </si>
  <si>
    <t>III TRI</t>
  </si>
  <si>
    <t>IV TRI</t>
  </si>
  <si>
    <t>EVALUACIÓN FINAL PLAN DE GESTION</t>
  </si>
  <si>
    <t>Mantener el 100% de las acciones correctivas asignadas al proceso con relación a planes de mejoramiento interno/externo documentadas y vigentes</t>
  </si>
  <si>
    <t>Línea base del perfil del riesgo</t>
  </si>
  <si>
    <t>TOTAL PROGRAMACION VIGENCIA</t>
  </si>
  <si>
    <t xml:space="preserve">Cumplimiento oportuno de las actividades consignadas en el plan anticorrupción 2017 a desarrollar en el respectivo trimestre </t>
  </si>
  <si>
    <t>(No. De acciones del plan anticorrupción cumplidas en el trimestre/No. De acciones del plan antocorrupción formuladas para el trimestre en la versión vigente del plan anticorrupción)*100</t>
  </si>
  <si>
    <t>PONDERACIÓN DE LA META</t>
  </si>
  <si>
    <t>Cumplir con el 100% de reportes de riesgos y servicio no conforme del proceso de manera oportuna con destino a la mejora del Sistema de Gestión de la Entidad</t>
  </si>
  <si>
    <t>Asistir al 100% de las mesas de trabajo, comités o instancias de decisión o consulta relacionadas con el Sistema de Gestión de la Entidad</t>
  </si>
  <si>
    <t>Porcentaje de Cumplimiento Trimestre I</t>
  </si>
  <si>
    <t>Porcentaje de Cumplimiento Trimestre II</t>
  </si>
  <si>
    <t>Porcentaje de Cumplimiento Trimestre III</t>
  </si>
  <si>
    <t>Porcentaje de Cumplimiento Trimestre IV</t>
  </si>
  <si>
    <t>Porcentaje de Cumplimiento PLAN DE GESTIÓN 2017</t>
  </si>
  <si>
    <t>Promover la modernización institucional con enfoque basado en resultados que garantice el manejo eficaz y eficiente de los recursos</t>
  </si>
  <si>
    <t>RUTINARIA</t>
  </si>
  <si>
    <t>RETADORA (MEJORA)</t>
  </si>
  <si>
    <t>GESTION</t>
  </si>
  <si>
    <t>SOSTENIBILIDAD DEL SISTEMA DE GESTIÓN</t>
  </si>
  <si>
    <t>Establecer linea base del perfil de riesgo del proceso aplicando metodologia del manual de gestión del riesgo 1D-PGE-M4</t>
  </si>
  <si>
    <t>SOTENIBILIDAD DEL SISTEMA DE GESTIÓN</t>
  </si>
  <si>
    <t>Cumplir el 100% del Plan de Actualización de la documentación del Sistema de Gestión de la Entidad correspondientes al proceso</t>
  </si>
  <si>
    <t>Dependencia: OFICINA DE CONTROL INTERNO</t>
  </si>
  <si>
    <t>Profesionales de la Oficina de Control Interno</t>
  </si>
  <si>
    <t>Informes presentados a través del sistema de gestion (Orfeo) y/o publicados a través de la página web</t>
  </si>
  <si>
    <t>Informe de gestión sobre el cumplimiento del programa anual de auditoria.</t>
  </si>
  <si>
    <t>Registros de capacitaciones y asistencia</t>
  </si>
  <si>
    <t>No aplica</t>
  </si>
  <si>
    <t>6: Integrar las herramientas de planeación, gestión y control, con enfoque de innovación, mejoramiento continuo, responsabilidad social, desarrollo integral del talento humano, articulación sectorial y transparencia.</t>
  </si>
  <si>
    <r>
      <t>Objetivo Proceso:</t>
    </r>
    <r>
      <rPr>
        <sz val="10"/>
        <rFont val="Arial"/>
        <family val="2"/>
      </rPr>
      <t xml:space="preserve">  Evaluar de manera independiente el Sistema de Control Interno de la Entidad, desarrollando los roles establecidos en la normativa aplicable, para contribuir al mejoramiento continuo de la gestión institucional. </t>
    </r>
  </si>
  <si>
    <r>
      <t>Alcance del Proceso:</t>
    </r>
    <r>
      <rPr>
        <sz val="10"/>
        <rFont val="Arial"/>
        <family val="2"/>
      </rPr>
      <t xml:space="preserve"> Las actividades de la Oficina de Control Interno se encuentran descritas en el programa anual de auditoría de la vigencia correspondiente, las cuales se definen teniendo en cuenta entre otros aspectos, los objetivos
institucionales, las directrices de la Alta Dirección, los requerimientos de los Entes de Control y el análisis de riesgos de los procesos de la Entidad, lo cual aplica a todos los procesos de la Secretaría de Gobierno.</t>
    </r>
  </si>
  <si>
    <t>Producto:  No Aplica</t>
  </si>
  <si>
    <t>Desarrollar el 100% del Programa Anual de Auditoría 2017, cumpliendo con las fechas definidas para cada actividad, como mecanismo para evaluar el Sistema de Control Interno.</t>
  </si>
  <si>
    <t>Informes presentados a través del sistema de gestión (Orfeo) y/o publicados a través de la página web</t>
  </si>
  <si>
    <t>Actividades de Fomento de la Cultura del Autocontrol</t>
  </si>
  <si>
    <t>(Número de informes de auditorías internas de gestión que contienen capítulo y/o seguimiento a riesgos / número de informes de auditorías internas de gestión emitidos en la vigencia)*100</t>
  </si>
  <si>
    <t>(Número de informes de auditorías internas de gestión que contienen capitulo y/o seguimiento a planes de mejoramiento / número de informes de auditorías internas de gestión  emitidos en la vigencia)*100</t>
  </si>
  <si>
    <t>Realizar  4 actividades del fomento de la cultura del autocontrol para fortalecer los mecanismos de mitigación de riesgos en cada proceso.</t>
  </si>
  <si>
    <r>
      <t>Líder del  Proceso:</t>
    </r>
    <r>
      <rPr>
        <sz val="10"/>
        <rFont val="Arial"/>
        <family val="2"/>
      </rPr>
      <t xml:space="preserve">Jefe de la Oficina de Control Interno </t>
    </r>
  </si>
  <si>
    <t>(Número de actividades ejecutadas en el marco del programa anual de auditoria / número de actividades programadas en el marco del programa anual de auditoria)*100</t>
  </si>
  <si>
    <t xml:space="preserve"> informes EMITIDOS de auditorías internas de gestión que contienen capitulo y/o seguimiento a planes de mejoramiento</t>
  </si>
  <si>
    <t xml:space="preserve"> informes EMITIDOS de auditorías internas de gestión que contienen capítulo y/o seguimiento a riesgos </t>
  </si>
  <si>
    <t>TOTAL PLAN DE GESTIÓN</t>
  </si>
  <si>
    <t>Revisar el  100% del componente de Planes de Mejoramiento, en el desarrollo de las siete (7) Auditorías Internas de Gestión de acuerdo con el Programa Anual de Auditoría 2017, para asegurar el ciclo PHVA en el proceso Auditor.</t>
  </si>
  <si>
    <t>Revisar el 100% del componente de riesgos, en el desarrollo de las siete (7)  Auditorías Internas de Gestión de acuerdo con el Programa Anual de Auditoría 2017, para identificar oportunidades de mejora en los procesos, respecto a la mitigación de riesgos.</t>
  </si>
  <si>
    <t>(Número de actividades de fomento de la cultura del autocontrol realizadas/ número de actividades de fomento de la cultura del autocontrol programadas)*100</t>
  </si>
  <si>
    <t>Conforme al Programa Anual de Auditoría 2017</t>
  </si>
  <si>
    <t>Actividades del Fomento  de la  Cultura del  Autocontrol</t>
  </si>
  <si>
    <t>100%
Programa Anual de Auditoría 2016</t>
  </si>
  <si>
    <t xml:space="preserve">Actividades ejectuadas en el marco del  Programa Anual  de Auditoría </t>
  </si>
  <si>
    <t>Establecer la línea base del consumo de papel del proceso durante la vigencia 2017, según la herramienta entregada por la Oficina Asesora de Planeación</t>
  </si>
  <si>
    <t>Línea base del consumo de papel del proceso establecida</t>
  </si>
  <si>
    <t>Línea base del consumo de papel del proceso</t>
  </si>
  <si>
    <t>N/A</t>
  </si>
  <si>
    <t>Consumo de papel 2017</t>
  </si>
  <si>
    <t>Datos entregados por la Dirección Administrativa</t>
  </si>
  <si>
    <t>Linea Base Perfil del Riesgo</t>
  </si>
  <si>
    <t>Reportes Gestión del Riesgo</t>
  </si>
  <si>
    <t>Acciones correctivas documentadas y vigentes</t>
  </si>
  <si>
    <t>(No. de acciones de plan de mejoramiento responsabilidad del proceso documentadas y vigentes / No. de acciones bajo responsabilidad del proceso)*100</t>
  </si>
  <si>
    <t>Acciones Correctivas Actualizadas y Documentadas</t>
  </si>
  <si>
    <t>Aplicativo SIG MEJORA</t>
  </si>
  <si>
    <t>Cumplimiento en reportes de riesgos de manera oportuna</t>
  </si>
  <si>
    <t>(No. de reportes remitidos oportunamente a la OAP / No. De reportes relacionados con el Sistema de gestion de la entidad)*100</t>
  </si>
  <si>
    <t>Reportes de Riesgos y Servicio No Conforme</t>
  </si>
  <si>
    <t>Asistencia a las mesas de trabajo relacionadas con el Sistema de Gestión</t>
  </si>
  <si>
    <t>(No. de espacios en las que se participó / No. de espacios convocados relacionados con el Sistema de gestion de la entidad)*100</t>
  </si>
  <si>
    <t>Asistencia a mesas de trabajo, comites o instancias de desición</t>
  </si>
  <si>
    <t>Actas
Memorandos
Correos</t>
  </si>
  <si>
    <t>Cumplimiento del plan de actualización de los procesos en el marco del Sistema de Gestión</t>
  </si>
  <si>
    <t>(No. De Documentos actualizados según el  Plan / No. De Documentos previstos para actualización en el Plan  )*100</t>
  </si>
  <si>
    <t>Plan de Actualización de la Documentación</t>
  </si>
  <si>
    <t>Actividades Cumplidas del Plan Anticorrupción</t>
  </si>
  <si>
    <t>Seguimiento Plan Anticorrupción</t>
  </si>
  <si>
    <t>Porcentaje de componente de planes de mejoramiento en informes de auditorías internas de gestión revisado.</t>
  </si>
  <si>
    <t>Porcentaje de componente de riesgo en informes de auditorías internas de gestión revisado.</t>
  </si>
  <si>
    <t>Porcentaje de programa Anual de Auditoría 2017 desarrollado.</t>
  </si>
  <si>
    <t>Informes generados y publicados en la página web de la Secretaría Distrital de Gobierno: http://www.gobiernobogota.gov.co/transparencia/control/reportes-control-interno/</t>
  </si>
  <si>
    <t>Archivo de la Oficina de Control Interno</t>
  </si>
  <si>
    <t>No Aplica para el periodo.</t>
  </si>
  <si>
    <t>De acuerdo a lo establecido por la Oficina Asesora de Planeación se realizó el reporte de la matriz de riesgos.</t>
  </si>
  <si>
    <t>Acta de reunión, que reposa en el Archivo de la Oficina de Control Interno.</t>
  </si>
  <si>
    <t>No aplica para el periodo</t>
  </si>
  <si>
    <t>No aplica para el proceso</t>
  </si>
  <si>
    <t xml:space="preserve">Para el primer trimestre se elaboraron 42  informes de ley y 1 Auditoría Especial, detallados de la siguiente forma:  (22) Informes de  Evaluación Control  Interno Contable Vigencia 2016,  (1) Nivel Central (Dirección Financiera),  (20)  Fondos de Desarrollo Local  y (1) remisión a la Veeduría Distrital del Cuadro Consolidado;  (9) Informes de la Evaluación Planes de Gestión Vigencia 2016, (1) Nivel Central y (8)de las Alcaldías Locales de Santafé, Kennedy, Engativa, Teusaquillo, Martíres, Antonio Nariño, Puente Aranda y Candelaria; (2) Austeridad del Gasto Circular 012 de 2011 de las dependencias: Dirección Administrativa y  Dirección de Gestión del Talento Humano;     (1) Informe de Seguimiento al Plan Anticorrupción y de Atención al Ciudadano; (2) Informes  Cuenta Anual Contraloría Vigencia 2016 - Remisión Informe CBN 1038 y Remisión Informe CBN 1022; (1) Informe Pormenorizado del Estado de Control Interno, artículo 9o. Ley 1474 de 2011; (1) Informe Decreto 370 de 2014 -Circular 002 de 2016, Relación de causas que impactan el cumplimiento de las metas del Plan de Desarrollo y Relación de Informes; (1) Informe de Seguimiento a las funciones del Comité de Conciliación, Acciones de Repetición y Llamamiento en Garantía; (1) Informe de la Implementación de la  Directiva 007 Nuevo Marco Normativo; (1) Informe sobre el Cumplimiento Circular 012-2007 Derechos de Autor Software; (1) Informe  Acuerdo 029 de 1993 artículo 20 Evaluación Anual de la Gestión de las Inspecciones de Policía dirigido al Concejo de Bogotá y (1)  Auditoría Especial Alcaldía Local de  Rafael  Uribe Uribe. </t>
  </si>
  <si>
    <t>Se incluyó el componente de riesgos en  la Auditoría Especial de la Alcaldía Local de Rafael Uribe Uribe.</t>
  </si>
  <si>
    <t>Informe generado y publicado en la página web de la Secretaría Distrital de Gobierno: http://www.gobiernobogota.gov.co/transparencia/control/reportes-control-interno/</t>
  </si>
  <si>
    <t>Se incluyó el componente de planes de mejoramiento en  el informe de Auditoría Especial de la Alcaldía Local de Rafael Uribe Uribe.</t>
  </si>
  <si>
    <t>Se realizó  reunión del equipo de trabajo de la oficina de Control Interno de fecha 31 de marzo de 2017. Se realizó la solicitud a la Oficina de Comunicaciones para la publicación  de pieza comunicativa sobre autocontrol, con fechas 28 y 29 de marzo de 2017.</t>
  </si>
  <si>
    <t>Durante el periodo evaluado no se cuenta con planes de mejoramiento asignados al proceso Evaluación Independiente.</t>
  </si>
  <si>
    <t>Citaciones y/o  Actas de Reunión que reponsan en el archivo de la Oficina de Control Interno.</t>
  </si>
  <si>
    <t>4
Programa anual de auditoría 2017</t>
  </si>
  <si>
    <t>NOTA: Para la oficina de control interno no aplica esta meta, debido a que no tiene bajo su responsabilidad actividades definidas en el plan anticorrupción y de atención a la ciudadanía.</t>
  </si>
  <si>
    <t>Se incluyó el componente de planes de mejoramiento en las Auditorías de Gestión de Proyectos de Inversión, Cuenta de Multas y Cuenta de Anticipos.</t>
  </si>
  <si>
    <t>Se incluyó el componente de riesgos en las Auditorías de Gestión de Proyectos de Inversión, Cuenta de Multas y Cuenta de Anticipos.</t>
  </si>
  <si>
    <t>Archivo de la Oficina de Control Interno /Intranet de la entidad. Link: noticias SDG.</t>
  </si>
  <si>
    <t>Se realizaron dos reuniones para este trimestre del equipo de trabajo de la oficina de Control Interno de fechas  28 de abril y 31 de mayo de 2017. De igual forma  la pieza comunicativa No. 2 fue publicada en el banner de la intranet de la entidad y a través del correo institucional.</t>
  </si>
  <si>
    <r>
      <t>Para el segundo  trimestre se elaboraron veintIcuatro informes así: (7)  informes de ley, (5) Requerimientos de Alcaldía Mayor  y (12) informes de auditorías de gestión detallados de la siguiente forma:</t>
    </r>
    <r>
      <rPr>
        <u val="single"/>
        <sz val="10"/>
        <color indexed="8"/>
        <rFont val="Arial"/>
        <family val="2"/>
      </rPr>
      <t xml:space="preserve"> </t>
    </r>
    <r>
      <rPr>
        <sz val="10"/>
        <color indexed="8"/>
        <rFont val="Arial"/>
        <family val="2"/>
      </rPr>
      <t xml:space="preserve"> (1) Informe de seguimiento al Plan Anticorrupción , (5) Seguimiento a las medidas de Austeridad en Gasto Público en  Nivel Central  y las Alcaldías Locales de Chapinero, Tunjuelito, Barrios Unidos y Ciudad Bolívar, (1) Informe Directiva 01 de 2017 -Directiva 007 de 2016 - Nuevo Marco Normativo Contable - Nivel Central;  (1) Seguimiento al cumplimiento de la  Directiva 003 de 2013; (1) Reporte Decreto 370 de 2014 a corte 31 de marzo; (1) Seguimiento al  trámite de Peticiones, Quejas, Sugerencias y Reclamos -  Ley 1474 Artículo 76 , (2)  Seguimiento al Cumplimiento del Decreto 371 de 2010 artículo 2o.-  Dirección de Contratación y Alcaldía Local de Suba, (1) Auditoría de Gestión - Proyectos de Inversión de la Alcaldía Local de Suba, (1) Auditoría de Gestión -  Resultado del seguimiento a Planes de mejoramiento sobre Proyectos de Inversión de Nivel Central, Alcaldía Teusaquillo, Kennedy y Ciudad Bolívar,   (6) Auditoría de Gestión  a la Cuenta de Multas, (cuentas de orden, cobro persuasivo y coactivo), (3) Auditorías de Gestión a la Cuenta de Anticipos de las localidades San Cristóbal, Usme y Ciudad Bolívar,  (1) Auditoría de Gestión al Convenio Interadministrativo 1292 de 2012 .                                                                   </t>
    </r>
  </si>
  <si>
    <t>Acta de reunión y memorandos  relacionados que reposan en el Archivo de la Oficina de Control Interno.</t>
  </si>
  <si>
    <t>No aplica para este trimestre, toda vez que está programada para ser ejecutada con posterioridad</t>
  </si>
  <si>
    <t>Promedio de cumplimiento de acciones correctivas del proceso tanto en planes de mejora SIG como en Plan de mejora contraloría</t>
  </si>
  <si>
    <t>El proceso cumplió con su reporte de riesgos en el II trimestre</t>
  </si>
  <si>
    <t xml:space="preserve">De 1 mesa de trabajo se asistió a 1 </t>
  </si>
  <si>
    <t>Corresponde al promedio del cumplimiento de acciones del PAAC en las que participa el proceso, con base en el monitoreo efectuado por la OAP sobre los compromisos del PAAC en la versión 3</t>
  </si>
  <si>
    <t>Para el primer trimestre se asistió a 13 reuniones, que se relacionan a continuación: Gestión de Riesgo de Corrupción (11 de enero de 2017),  Racionalización de Trámites (12 de enero de 2017), Mecanismos para mejorar la Atención al Ciudadano (12 de enero de 2017), Adopción del Código Buen Gobierno (12 de enero de 2017), Mecanismos para la transparencia (13 de enero de 2017),  Apertura Reunión Bureau Veritas (24 de enero de 2017), Cierre Auditoría Bureau Veritas (30 de enero de 2017), Capacitación MECI-FURAG DAFP (03 de febrero de 2017), Reunión Planes de Gestión OAP (09 de febrero de 2017), Reunión preparatoria Comité de Coordinación del Sistema de Control Interno (13 de febrero de 2017), Taller Políticas de Racionalización de  de Tramites - CNSC (07 de marzo de 2017), Reunión MECI-MAPA PROCESOS (08 de marzo de 2017), Taller Racionalización Tramite SUIT - ESAP Circular 003 de Desarrollo Institucional (16,17,23,27 y 30 de marzo de 2017), Reunión cierre Auditoría Rafael Uribe Uribe (31 de marzo de 2017).</t>
  </si>
  <si>
    <t xml:space="preserve">Se realizó reunión de fecha 24 de marzo de 2017, con la Oficina Asesora de Planeación con temas: Plan de Acción OCI, decisiones derivadas de la revisión por la Dirección  al SIG.  De igual forma se inició el avance de la caracterízación del proceso. </t>
  </si>
  <si>
    <t>El porcentaje corresponde al avance en la actualización del proceso. A 30 de junio no se contaba con caracterización de proceso (100%), se tenía matriz de riesgos (100%) y un avance del 100% en la actualización de la demas documentación</t>
  </si>
  <si>
    <t>Documentos publicados en intranet.</t>
  </si>
  <si>
    <r>
      <t xml:space="preserve">Para el tercer  trimestre se elaboraron 15 informes así: (7) Informes de ley, (1) Requerimiento de Alcaldía Mayor, (1) Auditoría Especial y (6) informes de auditorías de gestión, los cuales se detallan de la siguiente forma:
a. 2 informes de seguimiento a las medidas de Austeridad en Gasto Público en  Nivel Central y las 20 Alcaldías Locales.
b. 1 Informe pormenorizado del Estado de Control Interno - Ley 1474  Artículo 9o.
c.  1 Informe de seguimiento al  trámite de Peticiones, Quejas, Sugerencias y Reclamos -  Ley 1474 Artículo 76.
d. 1 Informe de seguimiento a las funciones del Comité de Conciliación, acciones de repetición y llamamiento en garantía - Decreto 1167 de 2016.
e. 2 Informes sobre la Directiva 01 de 2017 -Directiva 007 de 2016 - Nuevo Marco Normativo Contable - Nivel Central y Alcaldías Locales.
f. </t>
    </r>
    <r>
      <rPr>
        <sz val="10"/>
        <rFont val="Arial"/>
        <family val="2"/>
      </rPr>
      <t>1 Reporte correspondiente al Decreto 370 de 2014 a corte 31 de Junio.
g. 1 informe de Auditoría Especial al Consejo de Justicia.
h. 1 informe de Seguimiento Aplicativo SI ACTUA.
i.  3 Auditoría de Gestión  a la Cuenta de Multas, (cuentas de orden, cobro persuasivo y coactivo) de las alcaldías locales de Chapinero, Fontibón y Suba.
j.  2 informes de Auditoría de Gestión al Convenio Interadministrativo 1292 de 2012.</t>
    </r>
  </si>
  <si>
    <t>Se realizaron tres reuniones para este trimestre del equipo de trabajo de la Oficina de Control Interno de fechas  07 de Julio,  31 de Agosto y 29 de Septiembre de 2017 .De igual forma  la pieza comunicativa No. 3  fue publicada en el banner de la intranet de la Entidad y a través del correo institucional.</t>
  </si>
  <si>
    <t>Se incluyó el componente de riesgos en las  auditorías de Multas y Anticipos.</t>
  </si>
  <si>
    <t>Se incluyó el componente de planes de mejoramiento en las auditorías de Multas y Anticipos.</t>
  </si>
  <si>
    <t>El proceso no cuenta con acciones correctivas asignadas en planes de mejora interno o externos en el trimestre</t>
  </si>
  <si>
    <t>El proceso cumplió con su reporte de riesgos en el III trimestre</t>
  </si>
  <si>
    <t>No se desarrollaron mesas de trabajo con el proceso en el trimestre</t>
  </si>
  <si>
    <t>El proceso cuenta con documentación del sistema actualizada en caracterización, matriz de riesgos y procedimientos asociados</t>
  </si>
  <si>
    <t>Corresponde al promedio del cumplimiento de acciones del PAAC en las que participa el proceso, con base en el monitoreo efectuado por la OAP sobre los compromisos del PAAC en la versión 4*</t>
  </si>
  <si>
    <r>
      <t>Para el cuarto  trimestre se elaboraron 32 informes así: (26) Informes de ley, (2) Requerimiento de Alcaldía Mayor, (1) Auditoría Especial y (3) informes de auditorías de gestión, los cuales se detallan de la siguiente forma:
a.  2 Informes de seguimiento  a las medidas de Austeridad en Gasto Público en  Nivel Central y las 20 Alcaldías Locales.
b. 1 Informe pormenorizado del Estado de Control Interno - Ley 1474  Artículo 9o.
c.  1 Informe Ejecutivo Anual Evaluación del Sistema de Control Interno, FURAGII, el cual fue cargado en el aplicativo DAFP, dando cumplimiento de la Circular Externa No. 100-009-2017 DAFP
d. 20 Informes de seguimiento a Planes de Mejoramiento suscritos con la Contraloría de Bogotá, D.C.  de las Alcaldías Locales                                                         
e. 2 Informes Directiva 007 de 2016 - Nuevo Marco Normativo Contable - Nivel Central y Alcaldías Locales.
f.  1</t>
    </r>
    <r>
      <rPr>
        <sz val="10"/>
        <rFont val="Arial"/>
        <family val="2"/>
      </rPr>
      <t xml:space="preserve"> Informes de seguimiento a la Directiva 003 de 2013 - Nivel central y Alcaldías locales.
g. 1 Reporte correspondiente al Decreto 215 de 2017 a corte 31 de Octubre.
h. 1 informe Adicional de Auditoría Especial al Consejo de Justicia - SI ACTUA
i.  Auditoría de Sistemas con 3 Seguimientos a planes de acción definidos bajo planes de mejoramiento en el aplicativo SIG (817 y 560).
j.  3 Auditoría de Gestión  a la Cuenta de Anticipos de las alcaldías locales de Mártires, Barrios Unidos y Bosa.</t>
    </r>
  </si>
  <si>
    <t>Informes generados y publicados en la página web de la Secretaría Distrital de Gobierno: http://www.gobiernobogota.gov.co/transparencia/control/reportes-control-int</t>
  </si>
  <si>
    <t>Se incluyó el componente de riesgos en las auditorías de la Cuenta Anticipos</t>
  </si>
  <si>
    <t>Se realizaron dos reuniones para este trimestre del equipo de trabajo de la Oficina de Control Interno de fechas 30 de octubre y 30 de noviembre de 2017 .De igual forma  la pieza comunicativa No. 4  fue publicada en el banner de la intranet de la Entidad y a través del correo institucional.</t>
  </si>
  <si>
    <t>El proceso cumplió con su reporte de riesgos en el IV trimestre</t>
  </si>
  <si>
    <t>Se cumplió con lo establecido en el Plan Anual de Auditoría 2017</t>
  </si>
  <si>
    <t>Se revisó el componente de riesgos en el desarrollo de las (7) auditorías internas de gestión.</t>
  </si>
  <si>
    <t>Se revisó el componente de planes de mejoramiento en el desarrollo de las (7) auditorías internas de gestión.</t>
  </si>
  <si>
    <t xml:space="preserve">Se realizaron las 4 actividades del fomento de la cultura del autocontrol, las cuales fueron publicadas en la página web </t>
  </si>
  <si>
    <t>No aplicó  , toda vez que está programada para ser ejecutada con posterioridad</t>
  </si>
  <si>
    <t>El proceso no contó con acciones correctivas asignadas en planes de mejora interno o externos en el trimestre</t>
  </si>
  <si>
    <t>El proceso cumplió con los reportes de riesgos en los cuatro trimestres</t>
  </si>
  <si>
    <t>Se cumplió con la actualización de la documentación referente al proceso Evaluación Independiente</t>
  </si>
  <si>
    <t>La Oficina asistió a las reuniones, comités o instancias de decisión o consulta relacionadas con el Sistema de Gestión de la Entidad.</t>
  </si>
  <si>
    <t>La Oficina asistió a las reuniones para la formulación del plan de Gestión 2018, en las fechas 08/11/2017 y 12/12/2017, se remitió por Orfeo, radicado 20171500524203 de fecha 12/12/17 y en la reunión del Implementación Nuevo Modelo Integrado de Planeación y Gestión el 20/12/17 en el Despacho, citación de OAP.</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</si>
</sst>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0%"/>
    <numFmt numFmtId="179" formatCode="0.0"/>
    <numFmt numFmtId="180" formatCode="[$$-240A]\ #,##0.00"/>
    <numFmt numFmtId="181" formatCode="* #,##0.00&quot;    &quot;;\-* #,##0.00&quot;    &quot;;* \-#&quot;    &quot;;@\ "/>
  </numFmts>
  <fonts count="63">
    <font>
      <sz val="11"/>
      <color theme="1"/>
      <name val="Calibri"/>
      <family val="2"/>
    </font>
    <font>
      <sz val="11"/>
      <color indexed="8"/>
      <name val="Calibri"/>
      <family val="2"/>
    </font>
    <font>
      <b/>
      <sz val="10"/>
      <name val="Arial"/>
      <family val="2"/>
    </font>
    <font>
      <sz val="10"/>
      <name val="Arial"/>
      <family val="2"/>
    </font>
    <font>
      <sz val="10"/>
      <color indexed="8"/>
      <name val="Calibri"/>
      <family val="2"/>
    </font>
    <font>
      <sz val="10"/>
      <color indexed="8"/>
      <name val="Arial"/>
      <family val="2"/>
    </font>
    <font>
      <b/>
      <sz val="10"/>
      <color indexed="8"/>
      <name val="Arial"/>
      <family val="2"/>
    </font>
    <font>
      <b/>
      <sz val="10"/>
      <color indexed="8"/>
      <name val="Calibri"/>
      <family val="2"/>
    </font>
    <font>
      <sz val="12"/>
      <color indexed="8"/>
      <name val="Arial"/>
      <family val="2"/>
    </font>
    <font>
      <sz val="11"/>
      <color indexed="8"/>
      <name val="Arial"/>
      <family val="2"/>
    </font>
    <font>
      <sz val="8"/>
      <name val="Tahoma"/>
      <family val="2"/>
    </font>
    <font>
      <b/>
      <sz val="8"/>
      <name val="Tahoma"/>
      <family val="2"/>
    </font>
    <font>
      <b/>
      <sz val="18"/>
      <color indexed="8"/>
      <name val="Calibri"/>
      <family val="2"/>
    </font>
    <font>
      <sz val="14"/>
      <color indexed="8"/>
      <name val="Arial Narrow"/>
      <family val="2"/>
    </font>
    <font>
      <sz val="14"/>
      <name val="Arial Narrow"/>
      <family val="2"/>
    </font>
    <font>
      <sz val="14"/>
      <color indexed="10"/>
      <name val="Arial Narrow"/>
      <family val="2"/>
    </font>
    <font>
      <b/>
      <sz val="11"/>
      <color indexed="8"/>
      <name val="Arial"/>
      <family val="2"/>
    </font>
    <font>
      <b/>
      <sz val="20"/>
      <color indexed="8"/>
      <name val="Arial"/>
      <family val="2"/>
    </font>
    <font>
      <b/>
      <sz val="26"/>
      <color indexed="8"/>
      <name val="Arial"/>
      <family val="2"/>
    </font>
    <font>
      <b/>
      <sz val="28"/>
      <color indexed="8"/>
      <name val="Arial"/>
      <family val="2"/>
    </font>
    <font>
      <b/>
      <sz val="22"/>
      <name val="Arial"/>
      <family val="2"/>
    </font>
    <font>
      <sz val="8"/>
      <name val="Calibri"/>
      <family val="2"/>
    </font>
    <font>
      <u val="single"/>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2"/>
      <color indexed="8"/>
      <name val="Arial Narrow"/>
      <family val="2"/>
    </font>
    <font>
      <sz val="8"/>
      <color indexed="8"/>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family val="2"/>
    </font>
    <font>
      <b/>
      <sz val="10"/>
      <color theme="1"/>
      <name val="Arial"/>
      <family val="2"/>
    </font>
    <font>
      <sz val="12"/>
      <color theme="1"/>
      <name val="Arial Narrow"/>
      <family val="2"/>
    </font>
    <font>
      <sz val="8"/>
      <color theme="1"/>
      <name val="Arial"/>
      <family val="2"/>
    </font>
    <font>
      <sz val="12"/>
      <color theme="1"/>
      <name val="Arial"/>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indexed="9"/>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11"/>
        <bgColor indexed="64"/>
      </patternFill>
    </fill>
    <fill>
      <patternFill patternType="solid">
        <fgColor indexed="44"/>
        <bgColor indexed="64"/>
      </patternFill>
    </fill>
    <fill>
      <patternFill patternType="solid">
        <fgColor indexed="13"/>
        <bgColor indexed="64"/>
      </patternFill>
    </fill>
    <fill>
      <patternFill patternType="solid">
        <fgColor indexed="46"/>
        <bgColor indexed="64"/>
      </patternFill>
    </fill>
    <fill>
      <patternFill patternType="solid">
        <fgColor indexed="43"/>
        <bgColor indexed="64"/>
      </patternFill>
    </fill>
    <fill>
      <patternFill patternType="solid">
        <fgColor indexed="51"/>
        <bgColor indexed="64"/>
      </patternFill>
    </fill>
    <fill>
      <patternFill patternType="solid">
        <fgColor indexed="17"/>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
      <patternFill patternType="solid">
        <fgColor rgb="FF92D050"/>
        <bgColor indexed="64"/>
      </patternFill>
    </fill>
    <fill>
      <patternFill patternType="solid">
        <fgColor indexed="5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top style="thin"/>
      <bottom style="thin"/>
    </border>
    <border>
      <left style="thin"/>
      <right style="thin"/>
      <top style="thin"/>
      <bottom style="thin"/>
    </border>
    <border>
      <left style="thin"/>
      <right style="thin"/>
      <top style="thin"/>
      <bottom/>
    </border>
    <border>
      <left/>
      <right style="thin"/>
      <top style="thin"/>
      <bottom style="thin"/>
    </border>
    <border>
      <left style="medium"/>
      <right style="thin"/>
      <top style="medium"/>
      <bottom/>
    </border>
    <border>
      <left style="thin"/>
      <right style="thin"/>
      <top style="medium"/>
      <bottom style="thin"/>
    </border>
    <border>
      <left style="thin"/>
      <right style="thin"/>
      <top/>
      <bottom style="thin"/>
    </border>
    <border>
      <left style="thin"/>
      <right style="thin"/>
      <top style="thin"/>
      <bottom style="medium"/>
    </border>
    <border>
      <left/>
      <right style="thin"/>
      <top style="thin"/>
      <bottom style="medium"/>
    </border>
    <border>
      <left/>
      <right style="thin"/>
      <top style="medium"/>
      <bottom style="thin"/>
    </border>
    <border>
      <left/>
      <right style="thin"/>
      <top/>
      <bottom style="thin"/>
    </border>
    <border>
      <left/>
      <right style="thin"/>
      <top style="thin"/>
      <botto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thin"/>
      <right style="thin"/>
      <top style="medium"/>
      <bottom/>
    </border>
    <border>
      <left style="thin"/>
      <right style="thin"/>
      <top/>
      <bottom/>
    </border>
    <border>
      <left style="thin"/>
      <right/>
      <top/>
      <bottom style="thin"/>
    </border>
    <border>
      <left/>
      <right/>
      <top/>
      <bottom style="thin"/>
    </border>
    <border>
      <left/>
      <right/>
      <top style="thin"/>
      <bottom style="thin"/>
    </border>
    <border>
      <left style="medium"/>
      <right style="medium"/>
      <top style="medium"/>
      <bottom/>
    </border>
    <border>
      <left style="medium"/>
      <right style="medium"/>
      <top/>
      <bottom/>
    </border>
    <border>
      <left style="medium"/>
      <right style="medium"/>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 fillId="20" borderId="0" applyNumberFormat="0" applyBorder="0" applyAlignment="0" applyProtection="0"/>
    <xf numFmtId="0" fontId="41" fillId="21" borderId="0" applyNumberFormat="0" applyBorder="0" applyAlignment="0" applyProtection="0"/>
    <xf numFmtId="0" fontId="42" fillId="22" borderId="1" applyNumberFormat="0" applyAlignment="0" applyProtection="0"/>
    <xf numFmtId="0" fontId="43" fillId="23"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1" applyNumberFormat="0" applyAlignment="0" applyProtection="0"/>
    <xf numFmtId="0" fontId="49"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3" fillId="0" borderId="0" applyFill="0" applyBorder="0" applyAlignment="0" applyProtection="0"/>
    <xf numFmtId="176" fontId="1" fillId="0" borderId="0" applyFont="0" applyFill="0" applyBorder="0" applyAlignment="0" applyProtection="0"/>
    <xf numFmtId="42" fontId="0" fillId="0" borderId="0" applyFont="0" applyFill="0" applyBorder="0" applyAlignment="0" applyProtection="0"/>
    <xf numFmtId="0" fontId="50" fillId="32" borderId="0" applyNumberFormat="0" applyBorder="0" applyAlignment="0" applyProtection="0"/>
    <xf numFmtId="0" fontId="3" fillId="0" borderId="0">
      <alignment/>
      <protection/>
    </xf>
    <xf numFmtId="0" fontId="0" fillId="33" borderId="5" applyNumberFormat="0" applyFont="0" applyAlignment="0" applyProtection="0"/>
    <xf numFmtId="9" fontId="1"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0" fontId="3" fillId="34" borderId="0" applyNumberFormat="0" applyBorder="0" applyAlignment="0" applyProtection="0"/>
    <xf numFmtId="0" fontId="51" fillId="22"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xf numFmtId="0" fontId="3" fillId="35" borderId="0" applyNumberFormat="0" applyBorder="0" applyAlignment="0" applyProtection="0"/>
  </cellStyleXfs>
  <cellXfs count="232">
    <xf numFmtId="0" fontId="0" fillId="0" borderId="0" xfId="0" applyFont="1" applyAlignment="1">
      <alignment/>
    </xf>
    <xf numFmtId="0" fontId="4" fillId="36" borderId="0" xfId="0" applyFont="1" applyFill="1" applyAlignment="1">
      <alignment/>
    </xf>
    <xf numFmtId="0" fontId="3" fillId="36" borderId="10" xfId="0" applyFont="1" applyFill="1" applyBorder="1" applyAlignment="1">
      <alignment horizontal="left" vertical="center" wrapText="1"/>
    </xf>
    <xf numFmtId="0" fontId="3" fillId="36" borderId="0" xfId="0" applyFont="1" applyFill="1" applyBorder="1" applyAlignment="1">
      <alignment horizontal="left" vertical="center" wrapText="1"/>
    </xf>
    <xf numFmtId="0" fontId="4" fillId="36" borderId="0" xfId="0" applyFont="1" applyFill="1" applyAlignment="1">
      <alignment horizontal="center"/>
    </xf>
    <xf numFmtId="0" fontId="2" fillId="36" borderId="11" xfId="0" applyFont="1" applyFill="1" applyBorder="1" applyAlignment="1">
      <alignment vertical="center" wrapText="1"/>
    </xf>
    <xf numFmtId="9" fontId="3" fillId="36" borderId="12" xfId="56" applyFont="1" applyFill="1" applyBorder="1" applyAlignment="1">
      <alignment horizontal="center" vertical="center" wrapText="1"/>
    </xf>
    <xf numFmtId="0" fontId="2" fillId="37" borderId="12" xfId="0" applyFont="1" applyFill="1" applyBorder="1" applyAlignment="1">
      <alignment horizontal="center" vertical="center" wrapText="1"/>
    </xf>
    <xf numFmtId="0" fontId="2" fillId="38" borderId="12" xfId="0" applyFont="1" applyFill="1" applyBorder="1" applyAlignment="1">
      <alignment horizontal="center" vertical="center" wrapText="1"/>
    </xf>
    <xf numFmtId="0" fontId="2" fillId="38" borderId="13" xfId="0" applyFont="1" applyFill="1" applyBorder="1" applyAlignment="1">
      <alignment horizontal="center" vertical="center" wrapText="1"/>
    </xf>
    <xf numFmtId="0" fontId="5" fillId="36" borderId="0" xfId="0" applyFont="1" applyFill="1" applyBorder="1" applyAlignment="1">
      <alignment vertical="center" wrapText="1"/>
    </xf>
    <xf numFmtId="0" fontId="5" fillId="36" borderId="0" xfId="0" applyFont="1" applyFill="1" applyAlignment="1">
      <alignment/>
    </xf>
    <xf numFmtId="0" fontId="4" fillId="36" borderId="0" xfId="0" applyFont="1" applyFill="1" applyAlignment="1">
      <alignment vertical="top" wrapText="1"/>
    </xf>
    <xf numFmtId="0" fontId="6" fillId="39" borderId="12"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7" borderId="14" xfId="0" applyFont="1" applyFill="1" applyBorder="1" applyAlignment="1">
      <alignment horizontal="center" vertical="center" wrapText="1"/>
    </xf>
    <xf numFmtId="0" fontId="7" fillId="36" borderId="0" xfId="0" applyFont="1" applyFill="1" applyBorder="1" applyAlignment="1">
      <alignment vertical="center"/>
    </xf>
    <xf numFmtId="0" fontId="6" fillId="36" borderId="0" xfId="0" applyFont="1" applyFill="1" applyBorder="1" applyAlignment="1">
      <alignment horizontal="center" vertical="center" wrapText="1"/>
    </xf>
    <xf numFmtId="0" fontId="4" fillId="36" borderId="0" xfId="0" applyFont="1" applyFill="1" applyBorder="1" applyAlignment="1">
      <alignment/>
    </xf>
    <xf numFmtId="0" fontId="5" fillId="36" borderId="12" xfId="0" applyFont="1" applyFill="1" applyBorder="1" applyAlignment="1">
      <alignment horizontal="center" vertical="center" wrapText="1"/>
    </xf>
    <xf numFmtId="0" fontId="9" fillId="0" borderId="15" xfId="0" applyFont="1" applyFill="1" applyBorder="1" applyAlignment="1">
      <alignment horizontal="justify" vertical="center" wrapText="1"/>
    </xf>
    <xf numFmtId="0" fontId="9" fillId="0" borderId="12" xfId="0" applyFont="1" applyFill="1" applyBorder="1" applyAlignment="1">
      <alignment horizontal="center" vertical="center" wrapText="1"/>
    </xf>
    <xf numFmtId="0" fontId="0" fillId="0" borderId="0" xfId="0" applyAlignment="1">
      <alignment wrapText="1"/>
    </xf>
    <xf numFmtId="0" fontId="9" fillId="0" borderId="16" xfId="0" applyFont="1" applyFill="1" applyBorder="1" applyAlignment="1">
      <alignment horizontal="justify" vertical="center" wrapText="1"/>
    </xf>
    <xf numFmtId="0" fontId="9" fillId="0" borderId="12" xfId="0" applyFont="1" applyFill="1" applyBorder="1" applyAlignment="1">
      <alignment horizontal="justify" vertical="center" wrapText="1"/>
    </xf>
    <xf numFmtId="0" fontId="9" fillId="0" borderId="17" xfId="0" applyFont="1" applyFill="1" applyBorder="1" applyAlignment="1">
      <alignment horizontal="justify" vertical="center" wrapText="1"/>
    </xf>
    <xf numFmtId="0" fontId="9" fillId="0" borderId="18" xfId="0" applyFont="1" applyFill="1" applyBorder="1" applyAlignment="1">
      <alignment horizontal="justify" vertical="center" wrapText="1"/>
    </xf>
    <xf numFmtId="0" fontId="9" fillId="0" borderId="13"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5" fillId="36" borderId="0" xfId="0" applyFont="1" applyFill="1" applyBorder="1" applyAlignment="1">
      <alignment horizontal="center"/>
    </xf>
    <xf numFmtId="0" fontId="8" fillId="0" borderId="0" xfId="0" applyFont="1" applyAlignment="1">
      <alignment horizontal="justify"/>
    </xf>
    <xf numFmtId="0" fontId="13" fillId="40" borderId="14" xfId="0" applyFont="1" applyFill="1" applyBorder="1" applyAlignment="1">
      <alignment horizontal="justify" vertical="center" wrapText="1"/>
    </xf>
    <xf numFmtId="0" fontId="13" fillId="36" borderId="14" xfId="0" applyFont="1" applyFill="1" applyBorder="1" applyAlignment="1">
      <alignment horizontal="justify" vertical="center" wrapText="1"/>
    </xf>
    <xf numFmtId="0" fontId="14" fillId="41" borderId="12" xfId="0" applyFont="1" applyFill="1" applyBorder="1" applyAlignment="1">
      <alignment horizontal="center" vertical="center" wrapText="1"/>
    </xf>
    <xf numFmtId="0" fontId="14" fillId="41" borderId="12" xfId="0" applyFont="1" applyFill="1" applyBorder="1" applyAlignment="1">
      <alignment horizontal="justify" vertical="center" wrapText="1"/>
    </xf>
    <xf numFmtId="0" fontId="13" fillId="41" borderId="14" xfId="0" applyFont="1" applyFill="1" applyBorder="1" applyAlignment="1">
      <alignment horizontal="justify" vertical="center" wrapText="1"/>
    </xf>
    <xf numFmtId="0" fontId="13" fillId="41" borderId="19" xfId="0" applyFont="1" applyFill="1" applyBorder="1" applyAlignment="1">
      <alignment horizontal="justify" vertical="center" wrapText="1"/>
    </xf>
    <xf numFmtId="0" fontId="14" fillId="42" borderId="20" xfId="0" applyFont="1" applyFill="1" applyBorder="1" applyAlignment="1">
      <alignment horizontal="justify" vertical="center" wrapText="1"/>
    </xf>
    <xf numFmtId="0" fontId="14" fillId="42" borderId="14" xfId="0" applyFont="1" applyFill="1" applyBorder="1" applyAlignment="1">
      <alignment horizontal="justify" vertical="center" wrapText="1"/>
    </xf>
    <xf numFmtId="0" fontId="14" fillId="43" borderId="12" xfId="0" applyFont="1" applyFill="1" applyBorder="1" applyAlignment="1">
      <alignment horizontal="justify" vertical="center" wrapText="1"/>
    </xf>
    <xf numFmtId="0" fontId="14" fillId="43" borderId="14" xfId="0" applyFont="1" applyFill="1" applyBorder="1" applyAlignment="1">
      <alignment horizontal="justify" vertical="center" wrapText="1"/>
    </xf>
    <xf numFmtId="0" fontId="14" fillId="44" borderId="14" xfId="0" applyFont="1" applyFill="1" applyBorder="1" applyAlignment="1">
      <alignment horizontal="justify" vertical="center" wrapText="1"/>
    </xf>
    <xf numFmtId="0" fontId="13" fillId="44" borderId="21" xfId="0" applyFont="1" applyFill="1" applyBorder="1" applyAlignment="1">
      <alignment horizontal="justify" vertical="center" wrapText="1"/>
    </xf>
    <xf numFmtId="0" fontId="13" fillId="44" borderId="14" xfId="0" applyFont="1" applyFill="1" applyBorder="1" applyAlignment="1">
      <alignment horizontal="justify" vertical="center" wrapText="1"/>
    </xf>
    <xf numFmtId="0" fontId="14" fillId="44" borderId="12" xfId="0" applyFont="1" applyFill="1" applyBorder="1" applyAlignment="1">
      <alignment vertical="center" wrapText="1"/>
    </xf>
    <xf numFmtId="0" fontId="13" fillId="45" borderId="20" xfId="0" applyFont="1" applyFill="1" applyBorder="1" applyAlignment="1">
      <alignment horizontal="justify" vertical="center" wrapText="1"/>
    </xf>
    <xf numFmtId="0" fontId="13" fillId="45" borderId="14" xfId="0" applyFont="1" applyFill="1" applyBorder="1" applyAlignment="1">
      <alignment horizontal="justify" vertical="center" wrapText="1"/>
    </xf>
    <xf numFmtId="0" fontId="14" fillId="45" borderId="14" xfId="0" applyFont="1" applyFill="1" applyBorder="1" applyAlignment="1">
      <alignment horizontal="justify" vertical="center" wrapText="1"/>
    </xf>
    <xf numFmtId="0" fontId="15" fillId="45" borderId="14" xfId="0" applyFont="1" applyFill="1" applyBorder="1" applyAlignment="1">
      <alignment horizontal="justify" vertical="center" wrapText="1"/>
    </xf>
    <xf numFmtId="0" fontId="13" fillId="45" borderId="22" xfId="0" applyFont="1" applyFill="1" applyBorder="1" applyAlignment="1">
      <alignment horizontal="left" vertical="center" wrapText="1"/>
    </xf>
    <xf numFmtId="0" fontId="13" fillId="45" borderId="19" xfId="0" applyFont="1" applyFill="1" applyBorder="1" applyAlignment="1">
      <alignment horizontal="justify" vertical="center" wrapText="1"/>
    </xf>
    <xf numFmtId="0" fontId="14" fillId="45" borderId="20" xfId="0" applyFont="1" applyFill="1" applyBorder="1" applyAlignment="1">
      <alignment horizontal="justify" vertical="center" wrapText="1"/>
    </xf>
    <xf numFmtId="0" fontId="14" fillId="45" borderId="19" xfId="0" applyFont="1" applyFill="1" applyBorder="1" applyAlignment="1">
      <alignment horizontal="justify" vertical="center" wrapText="1"/>
    </xf>
    <xf numFmtId="0" fontId="2" fillId="39" borderId="13" xfId="0" applyFont="1" applyFill="1" applyBorder="1" applyAlignment="1">
      <alignment horizontal="center" vertical="center" wrapText="1"/>
    </xf>
    <xf numFmtId="0" fontId="2" fillId="39" borderId="13" xfId="0" applyFont="1" applyFill="1" applyBorder="1" applyAlignment="1">
      <alignment vertical="center" wrapText="1"/>
    </xf>
    <xf numFmtId="0" fontId="2" fillId="37" borderId="13" xfId="0" applyFont="1" applyFill="1" applyBorder="1" applyAlignment="1">
      <alignment horizontal="center" vertical="center" wrapText="1"/>
    </xf>
    <xf numFmtId="0" fontId="7" fillId="37" borderId="13" xfId="0" applyFont="1" applyFill="1" applyBorder="1" applyAlignment="1">
      <alignment/>
    </xf>
    <xf numFmtId="0" fontId="2" fillId="46" borderId="12" xfId="0" applyFont="1" applyFill="1" applyBorder="1" applyAlignment="1">
      <alignment horizontal="center" vertical="center" wrapText="1"/>
    </xf>
    <xf numFmtId="0" fontId="2" fillId="42" borderId="12" xfId="0" applyFont="1" applyFill="1" applyBorder="1" applyAlignment="1">
      <alignment horizontal="center" vertical="center" wrapText="1"/>
    </xf>
    <xf numFmtId="0" fontId="2" fillId="47" borderId="12" xfId="0" applyFont="1" applyFill="1" applyBorder="1" applyAlignment="1">
      <alignment horizontal="center" vertical="center" wrapText="1"/>
    </xf>
    <xf numFmtId="0" fontId="2" fillId="40" borderId="12" xfId="0" applyFont="1" applyFill="1" applyBorder="1" applyAlignment="1">
      <alignment horizontal="center" vertical="center" wrapText="1"/>
    </xf>
    <xf numFmtId="9" fontId="3" fillId="36" borderId="0" xfId="56" applyFont="1" applyFill="1" applyBorder="1" applyAlignment="1">
      <alignment horizontal="center" vertical="center" wrapText="1"/>
    </xf>
    <xf numFmtId="0" fontId="2" fillId="48" borderId="12" xfId="0" applyFont="1" applyFill="1" applyBorder="1" applyAlignment="1">
      <alignment horizontal="center" vertical="center" wrapText="1"/>
    </xf>
    <xf numFmtId="0" fontId="8" fillId="36" borderId="12" xfId="0" applyFont="1" applyFill="1" applyBorder="1" applyAlignment="1" applyProtection="1">
      <alignment horizontal="center" vertical="center" wrapText="1"/>
      <protection locked="0"/>
    </xf>
    <xf numFmtId="0" fontId="2" fillId="36" borderId="0" xfId="0" applyFont="1" applyFill="1" applyBorder="1" applyAlignment="1">
      <alignment horizontal="center" vertical="center" wrapText="1"/>
    </xf>
    <xf numFmtId="0" fontId="7" fillId="36" borderId="0" xfId="0" applyFont="1" applyFill="1" applyBorder="1" applyAlignment="1">
      <alignment horizontal="right" vertical="center" wrapText="1"/>
    </xf>
    <xf numFmtId="0" fontId="7" fillId="36" borderId="0" xfId="0" applyFont="1" applyFill="1" applyBorder="1" applyAlignment="1">
      <alignment vertical="top" wrapText="1"/>
    </xf>
    <xf numFmtId="0" fontId="7" fillId="36" borderId="0"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5" fillId="36" borderId="12" xfId="0" applyFont="1" applyFill="1" applyBorder="1" applyAlignment="1">
      <alignment horizontal="center" vertical="top" wrapText="1"/>
    </xf>
    <xf numFmtId="0" fontId="8" fillId="36" borderId="17" xfId="0" applyFont="1" applyFill="1" applyBorder="1" applyAlignment="1" applyProtection="1">
      <alignment horizontal="center" vertical="center" wrapText="1"/>
      <protection locked="0"/>
    </xf>
    <xf numFmtId="0" fontId="57" fillId="0" borderId="23" xfId="0" applyFont="1" applyFill="1" applyBorder="1" applyAlignment="1">
      <alignment horizontal="justify" vertical="center" wrapText="1"/>
    </xf>
    <xf numFmtId="0" fontId="57" fillId="0" borderId="12" xfId="0" applyFont="1" applyFill="1" applyBorder="1" applyAlignment="1">
      <alignment horizontal="justify" vertical="center" wrapText="1"/>
    </xf>
    <xf numFmtId="0" fontId="57" fillId="0" borderId="24" xfId="0" applyFont="1" applyFill="1" applyBorder="1" applyAlignment="1">
      <alignment horizontal="justify" vertical="center" wrapText="1"/>
    </xf>
    <xf numFmtId="9" fontId="19" fillId="36" borderId="17" xfId="56" applyFont="1" applyFill="1" applyBorder="1" applyAlignment="1" applyProtection="1">
      <alignment horizontal="center" vertical="center" wrapText="1"/>
      <protection locked="0"/>
    </xf>
    <xf numFmtId="9" fontId="3" fillId="36" borderId="17" xfId="56" applyFont="1" applyFill="1" applyBorder="1" applyAlignment="1">
      <alignment horizontal="center" vertical="center" wrapText="1"/>
    </xf>
    <xf numFmtId="9" fontId="20" fillId="36" borderId="17" xfId="56" applyFont="1" applyFill="1" applyBorder="1" applyAlignment="1">
      <alignment horizontal="center" vertical="center" wrapText="1"/>
    </xf>
    <xf numFmtId="0" fontId="5" fillId="36" borderId="16" xfId="0" applyFont="1" applyFill="1" applyBorder="1" applyAlignment="1">
      <alignment horizontal="center" vertical="center" wrapText="1"/>
    </xf>
    <xf numFmtId="0" fontId="5" fillId="36" borderId="16" xfId="0" applyFont="1" applyFill="1" applyBorder="1" applyAlignment="1" applyProtection="1">
      <alignment horizontal="center" vertical="center" wrapText="1"/>
      <protection locked="0"/>
    </xf>
    <xf numFmtId="9" fontId="3" fillId="36" borderId="16" xfId="56" applyFont="1" applyFill="1" applyBorder="1" applyAlignment="1">
      <alignment horizontal="center" vertical="center" wrapText="1"/>
    </xf>
    <xf numFmtId="0" fontId="8" fillId="36" borderId="25" xfId="0" applyFont="1" applyFill="1" applyBorder="1" applyAlignment="1" applyProtection="1">
      <alignment horizontal="left" vertical="center" wrapText="1"/>
      <protection locked="0"/>
    </xf>
    <xf numFmtId="0" fontId="0" fillId="40" borderId="18" xfId="0" applyFill="1" applyBorder="1" applyAlignment="1">
      <alignment vertical="top" wrapText="1"/>
    </xf>
    <xf numFmtId="0" fontId="5" fillId="36" borderId="18" xfId="0" applyFont="1" applyFill="1" applyBorder="1" applyAlignment="1">
      <alignment horizontal="center" vertical="center" wrapText="1"/>
    </xf>
    <xf numFmtId="0" fontId="5" fillId="36" borderId="18" xfId="0" applyFont="1" applyFill="1" applyBorder="1" applyAlignment="1" applyProtection="1">
      <alignment horizontal="center" vertical="center" wrapText="1"/>
      <protection locked="0"/>
    </xf>
    <xf numFmtId="9" fontId="3" fillId="36" borderId="18" xfId="56" applyFont="1" applyFill="1" applyBorder="1" applyAlignment="1">
      <alignment horizontal="center" vertical="center" wrapText="1"/>
    </xf>
    <xf numFmtId="0" fontId="2" fillId="46" borderId="13" xfId="0" applyFont="1" applyFill="1" applyBorder="1" applyAlignment="1">
      <alignment horizontal="center" vertical="center" wrapText="1"/>
    </xf>
    <xf numFmtId="0" fontId="2" fillId="48" borderId="13" xfId="0" applyFont="1" applyFill="1" applyBorder="1" applyAlignment="1">
      <alignment horizontal="center" vertical="center" wrapText="1"/>
    </xf>
    <xf numFmtId="0" fontId="2" fillId="42" borderId="13" xfId="0" applyFont="1" applyFill="1" applyBorder="1" applyAlignment="1">
      <alignment horizontal="center" vertical="center" wrapText="1"/>
    </xf>
    <xf numFmtId="0" fontId="2" fillId="40" borderId="13" xfId="0" applyFont="1" applyFill="1" applyBorder="1" applyAlignment="1">
      <alignment horizontal="center" vertical="center" wrapText="1"/>
    </xf>
    <xf numFmtId="0" fontId="8" fillId="36" borderId="26" xfId="0" applyFont="1" applyFill="1" applyBorder="1" applyAlignment="1" applyProtection="1">
      <alignment horizontal="center" vertical="center" wrapText="1"/>
      <protection locked="0"/>
    </xf>
    <xf numFmtId="0" fontId="8" fillId="36" borderId="27" xfId="0" applyFont="1" applyFill="1" applyBorder="1" applyAlignment="1" applyProtection="1">
      <alignment horizontal="center" vertical="center" wrapText="1"/>
      <protection locked="0"/>
    </xf>
    <xf numFmtId="0" fontId="5" fillId="36" borderId="18" xfId="0" applyFont="1" applyFill="1" applyBorder="1" applyAlignment="1">
      <alignment horizontal="left" vertical="center" wrapText="1"/>
    </xf>
    <xf numFmtId="0" fontId="57" fillId="0" borderId="28" xfId="0" applyFont="1" applyFill="1" applyBorder="1" applyAlignment="1">
      <alignment horizontal="justify" vertical="center" wrapText="1"/>
    </xf>
    <xf numFmtId="0" fontId="57" fillId="0" borderId="16" xfId="0" applyFont="1" applyFill="1" applyBorder="1" applyAlignment="1">
      <alignment horizontal="justify" vertical="center" wrapText="1"/>
    </xf>
    <xf numFmtId="0" fontId="57" fillId="0" borderId="16" xfId="0" applyFont="1" applyFill="1" applyBorder="1" applyAlignment="1">
      <alignment horizontal="center" vertical="center" wrapText="1"/>
    </xf>
    <xf numFmtId="0" fontId="57" fillId="0" borderId="16" xfId="0" applyFont="1" applyFill="1" applyBorder="1" applyAlignment="1" applyProtection="1">
      <alignment horizontal="center" vertical="center" wrapText="1"/>
      <protection locked="0"/>
    </xf>
    <xf numFmtId="9" fontId="57" fillId="0" borderId="16" xfId="0" applyNumberFormat="1" applyFont="1" applyFill="1" applyBorder="1" applyAlignment="1" applyProtection="1">
      <alignment horizontal="center" vertical="center" wrapText="1"/>
      <protection locked="0"/>
    </xf>
    <xf numFmtId="0" fontId="57" fillId="0" borderId="16" xfId="0" applyNumberFormat="1" applyFont="1" applyFill="1" applyBorder="1" applyAlignment="1" applyProtection="1">
      <alignment horizontal="center" vertical="center"/>
      <protection locked="0"/>
    </xf>
    <xf numFmtId="0" fontId="57" fillId="0" borderId="17" xfId="0" applyFont="1" applyFill="1" applyBorder="1" applyAlignment="1" applyProtection="1">
      <alignment horizontal="center" vertical="center" wrapText="1"/>
      <protection locked="0"/>
    </xf>
    <xf numFmtId="0" fontId="57" fillId="0" borderId="12" xfId="0" applyFont="1" applyFill="1" applyBorder="1" applyAlignment="1">
      <alignment horizontal="center" vertical="center" wrapText="1"/>
    </xf>
    <xf numFmtId="0" fontId="57" fillId="0" borderId="12" xfId="0" applyFont="1" applyFill="1" applyBorder="1" applyAlignment="1" applyProtection="1">
      <alignment horizontal="center" vertical="center" wrapText="1"/>
      <protection locked="0"/>
    </xf>
    <xf numFmtId="9" fontId="57" fillId="0" borderId="12" xfId="0" applyNumberFormat="1" applyFont="1" applyFill="1" applyBorder="1" applyAlignment="1" applyProtection="1">
      <alignment horizontal="center" vertical="center" wrapText="1"/>
      <protection locked="0"/>
    </xf>
    <xf numFmtId="0" fontId="57" fillId="0" borderId="12" xfId="0" applyFont="1" applyFill="1" applyBorder="1" applyAlignment="1" applyProtection="1">
      <alignment horizontal="center" vertical="center"/>
      <protection locked="0"/>
    </xf>
    <xf numFmtId="0" fontId="57" fillId="0" borderId="18" xfId="0" applyFont="1" applyFill="1" applyBorder="1" applyAlignment="1" applyProtection="1">
      <alignment horizontal="center" vertical="center" wrapText="1"/>
      <protection locked="0"/>
    </xf>
    <xf numFmtId="0" fontId="57" fillId="0" borderId="18" xfId="0" applyFont="1" applyFill="1" applyBorder="1" applyAlignment="1">
      <alignment horizontal="center" vertical="center" wrapText="1"/>
    </xf>
    <xf numFmtId="9" fontId="57" fillId="0" borderId="18" xfId="0" applyNumberFormat="1" applyFont="1" applyFill="1" applyBorder="1" applyAlignment="1" applyProtection="1">
      <alignment horizontal="center" vertical="center" wrapText="1"/>
      <protection locked="0"/>
    </xf>
    <xf numFmtId="0" fontId="58" fillId="0" borderId="12" xfId="0" applyFont="1" applyFill="1" applyBorder="1" applyAlignment="1">
      <alignment vertical="center" wrapText="1"/>
    </xf>
    <xf numFmtId="0" fontId="57" fillId="0" borderId="11" xfId="0" applyFont="1" applyFill="1" applyBorder="1" applyAlignment="1">
      <alignment horizontal="center" vertical="center" wrapText="1"/>
    </xf>
    <xf numFmtId="0" fontId="0" fillId="0" borderId="28" xfId="0" applyFont="1" applyFill="1" applyBorder="1" applyAlignment="1" applyProtection="1">
      <alignment horizontal="center" vertical="center" wrapText="1"/>
      <protection locked="0"/>
    </xf>
    <xf numFmtId="9" fontId="0" fillId="0" borderId="16" xfId="56" applyFont="1" applyFill="1" applyBorder="1" applyAlignment="1">
      <alignment horizontal="center" vertical="center" wrapText="1"/>
    </xf>
    <xf numFmtId="0" fontId="0" fillId="0" borderId="16" xfId="0" applyFont="1" applyFill="1" applyBorder="1" applyAlignment="1">
      <alignment horizontal="center" vertical="center" wrapText="1"/>
    </xf>
    <xf numFmtId="0" fontId="59" fillId="0" borderId="16" xfId="0" applyFont="1" applyFill="1" applyBorder="1" applyAlignment="1" applyProtection="1">
      <alignment horizontal="center" vertical="center" wrapText="1"/>
      <protection locked="0"/>
    </xf>
    <xf numFmtId="0" fontId="57" fillId="0" borderId="20" xfId="0" applyFont="1" applyFill="1" applyBorder="1" applyAlignment="1" applyProtection="1">
      <alignment horizontal="center" vertical="center" wrapText="1"/>
      <protection locked="0"/>
    </xf>
    <xf numFmtId="0" fontId="57" fillId="0" borderId="16" xfId="0" applyFont="1" applyFill="1" applyBorder="1" applyAlignment="1" applyProtection="1">
      <alignment horizontal="left" vertical="center" wrapText="1"/>
      <protection locked="0"/>
    </xf>
    <xf numFmtId="180" fontId="57" fillId="0" borderId="16" xfId="51" applyNumberFormat="1" applyFont="1" applyFill="1" applyBorder="1" applyAlignment="1" applyProtection="1">
      <alignment horizontal="center" vertical="center" wrapText="1"/>
      <protection locked="0"/>
    </xf>
    <xf numFmtId="9" fontId="57" fillId="0" borderId="16" xfId="56" applyFont="1" applyFill="1" applyBorder="1" applyAlignment="1">
      <alignment horizontal="center" vertical="center" wrapText="1"/>
    </xf>
    <xf numFmtId="9" fontId="57" fillId="0" borderId="16" xfId="56" applyFont="1" applyFill="1" applyBorder="1" applyAlignment="1" applyProtection="1">
      <alignment horizontal="center" vertical="center" wrapText="1"/>
      <protection locked="0"/>
    </xf>
    <xf numFmtId="0" fontId="57" fillId="0" borderId="16" xfId="0" applyFont="1" applyFill="1" applyBorder="1" applyAlignment="1" applyProtection="1">
      <alignment horizontal="justify" vertical="center" wrapText="1"/>
      <protection locked="0"/>
    </xf>
    <xf numFmtId="0" fontId="0" fillId="0" borderId="23" xfId="0" applyFont="1" applyFill="1" applyBorder="1" applyAlignment="1" applyProtection="1">
      <alignment horizontal="center" vertical="center" wrapText="1"/>
      <protection locked="0"/>
    </xf>
    <xf numFmtId="9" fontId="0" fillId="0" borderId="12" xfId="56" applyFont="1" applyFill="1" applyBorder="1" applyAlignment="1">
      <alignment horizontal="center" vertical="center" wrapText="1"/>
    </xf>
    <xf numFmtId="0" fontId="0" fillId="0" borderId="12" xfId="0" applyFont="1" applyFill="1" applyBorder="1" applyAlignment="1">
      <alignment horizontal="center" vertical="center" wrapText="1"/>
    </xf>
    <xf numFmtId="0" fontId="59" fillId="0" borderId="12" xfId="0" applyFont="1" applyFill="1" applyBorder="1" applyAlignment="1" applyProtection="1">
      <alignment horizontal="center" vertical="center" wrapText="1"/>
      <protection locked="0"/>
    </xf>
    <xf numFmtId="0" fontId="57" fillId="0" borderId="14" xfId="0" applyFont="1" applyFill="1" applyBorder="1" applyAlignment="1" applyProtection="1">
      <alignment horizontal="center" vertical="center" wrapText="1"/>
      <protection locked="0"/>
    </xf>
    <xf numFmtId="0" fontId="57" fillId="0" borderId="12" xfId="0" applyFont="1" applyFill="1" applyBorder="1" applyAlignment="1" applyProtection="1">
      <alignment horizontal="left" vertical="center" wrapText="1"/>
      <protection locked="0"/>
    </xf>
    <xf numFmtId="180" fontId="57" fillId="0" borderId="12" xfId="51" applyNumberFormat="1" applyFont="1" applyFill="1" applyBorder="1" applyAlignment="1" applyProtection="1">
      <alignment horizontal="center" vertical="center" wrapText="1"/>
      <protection locked="0"/>
    </xf>
    <xf numFmtId="9" fontId="57" fillId="0" borderId="12" xfId="56" applyFont="1" applyFill="1" applyBorder="1" applyAlignment="1">
      <alignment horizontal="center" vertical="center" wrapText="1"/>
    </xf>
    <xf numFmtId="9" fontId="57" fillId="0" borderId="12" xfId="56" applyFont="1" applyFill="1" applyBorder="1" applyAlignment="1" applyProtection="1">
      <alignment horizontal="center" vertical="center" wrapText="1"/>
      <protection locked="0"/>
    </xf>
    <xf numFmtId="0" fontId="57" fillId="0" borderId="12" xfId="0" applyFont="1" applyFill="1" applyBorder="1" applyAlignment="1" applyProtection="1">
      <alignment horizontal="justify" vertical="center" wrapText="1"/>
      <protection locked="0"/>
    </xf>
    <xf numFmtId="0" fontId="0" fillId="0" borderId="24" xfId="0" applyFont="1" applyFill="1" applyBorder="1" applyAlignment="1" applyProtection="1">
      <alignment horizontal="center" vertical="center" wrapText="1"/>
      <protection locked="0"/>
    </xf>
    <xf numFmtId="9" fontId="0" fillId="0" borderId="18" xfId="56" applyFont="1" applyFill="1" applyBorder="1" applyAlignment="1">
      <alignment horizontal="center" vertical="center" wrapText="1"/>
    </xf>
    <xf numFmtId="0" fontId="0" fillId="0" borderId="18" xfId="0" applyFont="1" applyFill="1" applyBorder="1" applyAlignment="1">
      <alignment horizontal="center" vertical="center" wrapText="1"/>
    </xf>
    <xf numFmtId="0" fontId="59" fillId="0" borderId="18" xfId="0" applyFont="1" applyFill="1" applyBorder="1" applyAlignment="1" applyProtection="1">
      <alignment horizontal="center" vertical="center" wrapText="1"/>
      <protection locked="0"/>
    </xf>
    <xf numFmtId="0" fontId="57" fillId="0" borderId="19" xfId="0" applyFont="1" applyFill="1" applyBorder="1" applyAlignment="1" applyProtection="1">
      <alignment horizontal="center" vertical="center" wrapText="1"/>
      <protection locked="0"/>
    </xf>
    <xf numFmtId="1" fontId="57" fillId="0" borderId="18" xfId="0" applyNumberFormat="1" applyFont="1" applyFill="1" applyBorder="1" applyAlignment="1" applyProtection="1">
      <alignment horizontal="center" vertical="center" wrapText="1"/>
      <protection locked="0"/>
    </xf>
    <xf numFmtId="0" fontId="57" fillId="0" borderId="18" xfId="0" applyNumberFormat="1" applyFont="1" applyFill="1" applyBorder="1" applyAlignment="1" applyProtection="1">
      <alignment horizontal="center" vertical="center" wrapText="1"/>
      <protection locked="0"/>
    </xf>
    <xf numFmtId="0" fontId="57" fillId="0" borderId="18" xfId="0" applyFont="1" applyFill="1" applyBorder="1" applyAlignment="1" applyProtection="1">
      <alignment horizontal="left" vertical="center" wrapText="1"/>
      <protection locked="0"/>
    </xf>
    <xf numFmtId="180" fontId="57" fillId="0" borderId="18" xfId="51" applyNumberFormat="1" applyFont="1" applyFill="1" applyBorder="1" applyAlignment="1" applyProtection="1">
      <alignment horizontal="center" vertical="center" wrapText="1"/>
      <protection locked="0"/>
    </xf>
    <xf numFmtId="9" fontId="57" fillId="0" borderId="18" xfId="56" applyFont="1" applyFill="1" applyBorder="1" applyAlignment="1">
      <alignment horizontal="center" vertical="center" wrapText="1"/>
    </xf>
    <xf numFmtId="9" fontId="57" fillId="0" borderId="18" xfId="56" applyFont="1" applyFill="1" applyBorder="1" applyAlignment="1" applyProtection="1">
      <alignment horizontal="center" vertical="center" wrapText="1"/>
      <protection locked="0"/>
    </xf>
    <xf numFmtId="0" fontId="57" fillId="0" borderId="18" xfId="0" applyFont="1" applyFill="1" applyBorder="1" applyAlignment="1" applyProtection="1">
      <alignment horizontal="justify" vertical="center" wrapText="1"/>
      <protection locked="0"/>
    </xf>
    <xf numFmtId="9" fontId="0" fillId="0" borderId="16" xfId="56" applyFont="1" applyFill="1" applyBorder="1" applyAlignment="1">
      <alignment horizontal="center" vertical="center" wrapText="1"/>
    </xf>
    <xf numFmtId="9" fontId="0" fillId="0" borderId="12" xfId="56" applyFont="1" applyFill="1" applyBorder="1" applyAlignment="1">
      <alignment horizontal="center" vertical="center"/>
    </xf>
    <xf numFmtId="0" fontId="0" fillId="0" borderId="12" xfId="0" applyFont="1" applyFill="1" applyBorder="1" applyAlignment="1">
      <alignment vertical="center" wrapText="1"/>
    </xf>
    <xf numFmtId="0" fontId="0" fillId="0" borderId="12" xfId="0" applyFont="1" applyFill="1" applyBorder="1" applyAlignment="1" applyProtection="1">
      <alignment horizontal="left" vertical="center" wrapText="1"/>
      <protection locked="0"/>
    </xf>
    <xf numFmtId="180" fontId="57" fillId="0" borderId="12" xfId="0" applyNumberFormat="1" applyFont="1" applyFill="1" applyBorder="1" applyAlignment="1" applyProtection="1">
      <alignment horizontal="center" vertical="center" wrapText="1"/>
      <protection locked="0"/>
    </xf>
    <xf numFmtId="9" fontId="0" fillId="0" borderId="12" xfId="56" applyFont="1" applyFill="1" applyBorder="1" applyAlignment="1">
      <alignment horizontal="center" vertical="center"/>
    </xf>
    <xf numFmtId="0" fontId="60" fillId="0" borderId="12" xfId="0" applyFont="1" applyFill="1" applyBorder="1" applyAlignment="1" applyProtection="1">
      <alignment horizontal="justify" vertical="center" wrapText="1"/>
      <protection locked="0"/>
    </xf>
    <xf numFmtId="9" fontId="0" fillId="0" borderId="18" xfId="56" applyFont="1" applyFill="1" applyBorder="1" applyAlignment="1">
      <alignment horizontal="center" vertical="center"/>
    </xf>
    <xf numFmtId="0" fontId="0" fillId="0" borderId="18" xfId="0" applyFont="1" applyFill="1" applyBorder="1" applyAlignment="1">
      <alignment horizontal="left" wrapText="1"/>
    </xf>
    <xf numFmtId="0" fontId="0" fillId="0" borderId="18" xfId="0" applyFont="1" applyFill="1" applyBorder="1" applyAlignment="1" applyProtection="1">
      <alignment horizontal="left" vertical="center" wrapText="1"/>
      <protection locked="0"/>
    </xf>
    <xf numFmtId="0" fontId="57" fillId="0" borderId="18" xfId="0" applyFont="1" applyFill="1" applyBorder="1" applyAlignment="1">
      <alignment wrapText="1"/>
    </xf>
    <xf numFmtId="0" fontId="57" fillId="0" borderId="18" xfId="0" applyFont="1" applyFill="1" applyBorder="1" applyAlignment="1">
      <alignment vertical="top" wrapText="1"/>
    </xf>
    <xf numFmtId="0" fontId="57" fillId="0" borderId="13" xfId="0" applyFont="1" applyFill="1" applyBorder="1" applyAlignment="1" applyProtection="1">
      <alignment horizontal="justify" vertical="center" wrapText="1"/>
      <protection locked="0"/>
    </xf>
    <xf numFmtId="0" fontId="57" fillId="0" borderId="13" xfId="0" applyFont="1" applyFill="1" applyBorder="1" applyAlignment="1">
      <alignment horizontal="center" vertical="center" wrapText="1"/>
    </xf>
    <xf numFmtId="9" fontId="57" fillId="0" borderId="29" xfId="56" applyFont="1" applyFill="1" applyBorder="1" applyAlignment="1" applyProtection="1">
      <alignment horizontal="center" vertical="center" wrapText="1"/>
      <protection locked="0"/>
    </xf>
    <xf numFmtId="9" fontId="57" fillId="0" borderId="29" xfId="56" applyFont="1" applyFill="1" applyBorder="1" applyAlignment="1">
      <alignment horizontal="center" vertical="center" wrapText="1"/>
    </xf>
    <xf numFmtId="0" fontId="57" fillId="49" borderId="16" xfId="0" applyFont="1" applyFill="1" applyBorder="1" applyAlignment="1">
      <alignment horizontal="center" vertical="center" wrapText="1"/>
    </xf>
    <xf numFmtId="0" fontId="57" fillId="49" borderId="16" xfId="0" applyFont="1" applyFill="1" applyBorder="1" applyAlignment="1" applyProtection="1">
      <alignment horizontal="center" vertical="center" wrapText="1"/>
      <protection locked="0"/>
    </xf>
    <xf numFmtId="9" fontId="3" fillId="49" borderId="16" xfId="56" applyFont="1" applyFill="1" applyBorder="1" applyAlignment="1">
      <alignment horizontal="center" vertical="center" wrapText="1"/>
    </xf>
    <xf numFmtId="9" fontId="57" fillId="49" borderId="16" xfId="56" applyFont="1" applyFill="1" applyBorder="1" applyAlignment="1">
      <alignment horizontal="center" vertical="center" wrapText="1"/>
    </xf>
    <xf numFmtId="9" fontId="57" fillId="49" borderId="16" xfId="56" applyFont="1" applyFill="1" applyBorder="1" applyAlignment="1" applyProtection="1">
      <alignment horizontal="center" vertical="center" wrapText="1"/>
      <protection locked="0"/>
    </xf>
    <xf numFmtId="9" fontId="3" fillId="36" borderId="30" xfId="56" applyFont="1" applyFill="1" applyBorder="1" applyAlignment="1">
      <alignment horizontal="center" vertical="center" wrapText="1"/>
    </xf>
    <xf numFmtId="0" fontId="5" fillId="50" borderId="18" xfId="0" applyFont="1" applyFill="1" applyBorder="1" applyAlignment="1">
      <alignment horizontal="left" vertical="center" wrapText="1"/>
    </xf>
    <xf numFmtId="0" fontId="16" fillId="48" borderId="31" xfId="0" applyFont="1" applyFill="1" applyBorder="1" applyAlignment="1" applyProtection="1">
      <alignment horizontal="center" vertical="center" wrapText="1"/>
      <protection locked="0"/>
    </xf>
    <xf numFmtId="0" fontId="16" fillId="48" borderId="32" xfId="0" applyFont="1" applyFill="1" applyBorder="1" applyAlignment="1" applyProtection="1">
      <alignment horizontal="center" vertical="center" wrapText="1"/>
      <protection locked="0"/>
    </xf>
    <xf numFmtId="0" fontId="16" fillId="48" borderId="21" xfId="0" applyFont="1" applyFill="1" applyBorder="1" applyAlignment="1" applyProtection="1">
      <alignment horizontal="center" vertical="center" wrapText="1"/>
      <protection locked="0"/>
    </xf>
    <xf numFmtId="9" fontId="3" fillId="36" borderId="31" xfId="56" applyFont="1" applyFill="1" applyBorder="1" applyAlignment="1" applyProtection="1">
      <alignment horizontal="center" vertical="center" wrapText="1"/>
      <protection locked="0"/>
    </xf>
    <xf numFmtId="9" fontId="3" fillId="36" borderId="21" xfId="56" applyFont="1" applyFill="1" applyBorder="1" applyAlignment="1" applyProtection="1">
      <alignment horizontal="center" vertical="center" wrapText="1"/>
      <protection locked="0"/>
    </xf>
    <xf numFmtId="0" fontId="17" fillId="48" borderId="31" xfId="0" applyFont="1" applyFill="1" applyBorder="1" applyAlignment="1" applyProtection="1">
      <alignment horizontal="center" vertical="center" wrapText="1"/>
      <protection locked="0"/>
    </xf>
    <xf numFmtId="0" fontId="17" fillId="48" borderId="32" xfId="0" applyFont="1" applyFill="1" applyBorder="1" applyAlignment="1" applyProtection="1">
      <alignment horizontal="center" vertical="center" wrapText="1"/>
      <protection locked="0"/>
    </xf>
    <xf numFmtId="0" fontId="17" fillId="48" borderId="21" xfId="0" applyFont="1" applyFill="1" applyBorder="1" applyAlignment="1" applyProtection="1">
      <alignment horizontal="center" vertical="center" wrapText="1"/>
      <protection locked="0"/>
    </xf>
    <xf numFmtId="0" fontId="7" fillId="36" borderId="0" xfId="0" applyFont="1" applyFill="1" applyBorder="1" applyAlignment="1">
      <alignment horizontal="right" vertical="center" wrapText="1"/>
    </xf>
    <xf numFmtId="0" fontId="16" fillId="51" borderId="31" xfId="0" applyFont="1" applyFill="1" applyBorder="1" applyAlignment="1" applyProtection="1">
      <alignment horizontal="center" vertical="center" wrapText="1"/>
      <protection locked="0"/>
    </xf>
    <xf numFmtId="0" fontId="16" fillId="51" borderId="32" xfId="0" applyFont="1" applyFill="1" applyBorder="1" applyAlignment="1" applyProtection="1">
      <alignment horizontal="center" vertical="center" wrapText="1"/>
      <protection locked="0"/>
    </xf>
    <xf numFmtId="0" fontId="16" fillId="51" borderId="21" xfId="0" applyFont="1" applyFill="1" applyBorder="1" applyAlignment="1" applyProtection="1">
      <alignment horizontal="center" vertical="center" wrapText="1"/>
      <protection locked="0"/>
    </xf>
    <xf numFmtId="0" fontId="6" fillId="36" borderId="0" xfId="0" applyFont="1" applyFill="1" applyBorder="1" applyAlignment="1">
      <alignment horizontal="center" vertical="center" wrapText="1"/>
    </xf>
    <xf numFmtId="0" fontId="2" fillId="38" borderId="12" xfId="0" applyFont="1" applyFill="1" applyBorder="1" applyAlignment="1">
      <alignment horizontal="center" vertical="center" wrapText="1"/>
    </xf>
    <xf numFmtId="0" fontId="2" fillId="46" borderId="12" xfId="0" applyFont="1" applyFill="1" applyBorder="1" applyAlignment="1">
      <alignment horizontal="center" vertical="center" wrapText="1"/>
    </xf>
    <xf numFmtId="0" fontId="2" fillId="42" borderId="12" xfId="0" applyFont="1" applyFill="1" applyBorder="1" applyAlignment="1">
      <alignment horizontal="center" vertical="center" wrapText="1"/>
    </xf>
    <xf numFmtId="0" fontId="2" fillId="40" borderId="12" xfId="0" applyFont="1" applyFill="1" applyBorder="1" applyAlignment="1">
      <alignment horizontal="center" vertical="center" wrapText="1"/>
    </xf>
    <xf numFmtId="22" fontId="12" fillId="39" borderId="12" xfId="0" applyNumberFormat="1" applyFont="1" applyFill="1" applyBorder="1" applyAlignment="1">
      <alignment horizontal="center" vertical="center"/>
    </xf>
    <xf numFmtId="0" fontId="12" fillId="39" borderId="12" xfId="0" applyFont="1" applyFill="1" applyBorder="1" applyAlignment="1">
      <alignment horizontal="center" vertical="center"/>
    </xf>
    <xf numFmtId="0" fontId="12" fillId="41" borderId="12" xfId="0" applyFont="1" applyFill="1" applyBorder="1" applyAlignment="1">
      <alignment horizontal="center" vertical="center"/>
    </xf>
    <xf numFmtId="0" fontId="2" fillId="36" borderId="12" xfId="0" applyFont="1" applyFill="1" applyBorder="1" applyAlignment="1">
      <alignment horizontal="justify" vertical="center" wrapText="1"/>
    </xf>
    <xf numFmtId="0" fontId="6" fillId="39" borderId="12" xfId="0" applyFont="1" applyFill="1" applyBorder="1" applyAlignment="1">
      <alignment horizontal="center" vertical="center" wrapText="1"/>
    </xf>
    <xf numFmtId="0" fontId="4" fillId="36" borderId="0" xfId="0" applyFont="1" applyFill="1" applyBorder="1" applyAlignment="1">
      <alignment horizontal="center"/>
    </xf>
    <xf numFmtId="0" fontId="2" fillId="36" borderId="0" xfId="0" applyFont="1" applyFill="1" applyBorder="1" applyAlignment="1">
      <alignment horizontal="center" vertical="center" wrapText="1"/>
    </xf>
    <xf numFmtId="0" fontId="5" fillId="36" borderId="12"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6" fillId="38" borderId="12" xfId="0"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2" fillId="37" borderId="14"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46" borderId="12" xfId="0" applyFont="1" applyFill="1" applyBorder="1" applyAlignment="1">
      <alignment horizontal="center" vertical="center" wrapText="1"/>
    </xf>
    <xf numFmtId="0" fontId="18" fillId="0" borderId="11" xfId="0" applyFont="1" applyFill="1" applyBorder="1" applyAlignment="1" applyProtection="1">
      <alignment horizontal="center" vertical="center" wrapText="1"/>
      <protection locked="0"/>
    </xf>
    <xf numFmtId="0" fontId="18" fillId="0" borderId="33" xfId="0" applyFont="1" applyFill="1" applyBorder="1" applyAlignment="1" applyProtection="1">
      <alignment horizontal="center" vertical="center" wrapText="1"/>
      <protection locked="0"/>
    </xf>
    <xf numFmtId="0" fontId="18" fillId="0" borderId="32"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wrapText="1"/>
      <protection locked="0"/>
    </xf>
    <xf numFmtId="0" fontId="57" fillId="0" borderId="13" xfId="0" applyFont="1" applyFill="1" applyBorder="1" applyAlignment="1">
      <alignment horizontal="left" vertical="center" wrapText="1"/>
    </xf>
    <xf numFmtId="0" fontId="57" fillId="0" borderId="30" xfId="0" applyFont="1" applyFill="1" applyBorder="1" applyAlignment="1">
      <alignment horizontal="left" vertical="center" wrapText="1"/>
    </xf>
    <xf numFmtId="0" fontId="57" fillId="0" borderId="17" xfId="0" applyFont="1" applyFill="1" applyBorder="1" applyAlignment="1">
      <alignment horizontal="left" vertical="center" wrapText="1"/>
    </xf>
    <xf numFmtId="0" fontId="5" fillId="36" borderId="31" xfId="0" applyFont="1" applyFill="1" applyBorder="1" applyAlignment="1" applyProtection="1">
      <alignment horizontal="center" vertical="center" wrapText="1"/>
      <protection locked="0"/>
    </xf>
    <xf numFmtId="0" fontId="5" fillId="36" borderId="21" xfId="0" applyFont="1" applyFill="1" applyBorder="1" applyAlignment="1" applyProtection="1">
      <alignment horizontal="center" vertical="center" wrapText="1"/>
      <protection locked="0"/>
    </xf>
    <xf numFmtId="0" fontId="5" fillId="36" borderId="12" xfId="0" applyFont="1" applyFill="1" applyBorder="1" applyAlignment="1">
      <alignment horizontal="center" vertical="top" wrapText="1"/>
    </xf>
    <xf numFmtId="0" fontId="7" fillId="36" borderId="0" xfId="0" applyFont="1" applyFill="1" applyBorder="1" applyAlignment="1">
      <alignment horizontal="center" vertical="center"/>
    </xf>
    <xf numFmtId="0" fontId="57" fillId="0" borderId="34" xfId="0" applyFont="1" applyFill="1" applyBorder="1" applyAlignment="1" applyProtection="1">
      <alignment horizontal="center" vertical="center" wrapText="1"/>
      <protection locked="0"/>
    </xf>
    <xf numFmtId="0" fontId="57" fillId="0" borderId="35" xfId="0" applyFont="1" applyFill="1" applyBorder="1" applyAlignment="1" applyProtection="1">
      <alignment horizontal="center" vertical="center" wrapText="1"/>
      <protection locked="0"/>
    </xf>
    <xf numFmtId="0" fontId="57" fillId="0" borderId="36" xfId="0" applyFont="1" applyFill="1" applyBorder="1" applyAlignment="1" applyProtection="1">
      <alignment horizontal="center" vertical="center" wrapText="1"/>
      <protection locked="0"/>
    </xf>
    <xf numFmtId="0" fontId="5" fillId="36" borderId="32" xfId="0" applyFont="1" applyFill="1" applyBorder="1" applyAlignment="1" applyProtection="1">
      <alignment horizontal="center" vertical="center" wrapText="1"/>
      <protection locked="0"/>
    </xf>
    <xf numFmtId="0" fontId="2" fillId="38" borderId="11" xfId="0" applyFont="1" applyFill="1" applyBorder="1" applyAlignment="1">
      <alignment horizontal="center" vertical="center" wrapText="1"/>
    </xf>
    <xf numFmtId="0" fontId="2" fillId="38" borderId="14" xfId="0" applyFont="1" applyFill="1" applyBorder="1" applyAlignment="1">
      <alignment horizontal="center" vertical="center" wrapText="1"/>
    </xf>
    <xf numFmtId="0" fontId="61" fillId="0" borderId="13" xfId="0" applyFont="1" applyFill="1" applyBorder="1" applyAlignment="1" applyProtection="1">
      <alignment horizontal="center" vertical="center" wrapText="1"/>
      <protection locked="0"/>
    </xf>
    <xf numFmtId="0" fontId="61" fillId="0" borderId="30" xfId="0" applyFont="1" applyFill="1" applyBorder="1" applyAlignment="1" applyProtection="1">
      <alignment horizontal="center" vertical="center" wrapText="1"/>
      <protection locked="0"/>
    </xf>
    <xf numFmtId="0" fontId="61" fillId="0" borderId="10" xfId="0" applyFont="1" applyFill="1" applyBorder="1" applyAlignment="1" applyProtection="1">
      <alignment horizontal="center" vertical="center" wrapText="1"/>
      <protection locked="0"/>
    </xf>
    <xf numFmtId="0" fontId="61" fillId="0" borderId="31" xfId="0" applyFont="1" applyFill="1" applyBorder="1" applyAlignment="1" applyProtection="1">
      <alignment horizontal="center" vertical="center" wrapText="1"/>
      <protection locked="0"/>
    </xf>
    <xf numFmtId="0" fontId="2" fillId="48" borderId="12" xfId="0" applyFont="1" applyFill="1" applyBorder="1" applyAlignment="1">
      <alignment horizontal="center" vertical="center" wrapText="1"/>
    </xf>
    <xf numFmtId="0" fontId="6" fillId="42" borderId="12" xfId="0" applyFont="1" applyFill="1" applyBorder="1" applyAlignment="1">
      <alignment horizontal="center" vertical="center" wrapText="1"/>
    </xf>
    <xf numFmtId="0" fontId="16" fillId="42" borderId="31" xfId="0" applyFont="1" applyFill="1" applyBorder="1" applyAlignment="1" applyProtection="1">
      <alignment horizontal="center" vertical="center" wrapText="1"/>
      <protection locked="0"/>
    </xf>
    <xf numFmtId="0" fontId="16" fillId="42" borderId="32" xfId="0" applyFont="1" applyFill="1" applyBorder="1" applyAlignment="1" applyProtection="1">
      <alignment horizontal="center" vertical="center" wrapText="1"/>
      <protection locked="0"/>
    </xf>
    <xf numFmtId="0" fontId="16" fillId="42" borderId="21" xfId="0" applyFont="1" applyFill="1" applyBorder="1" applyAlignment="1" applyProtection="1">
      <alignment horizontal="center" vertical="center" wrapText="1"/>
      <protection locked="0"/>
    </xf>
    <xf numFmtId="0" fontId="8" fillId="36" borderId="31" xfId="0" applyFont="1" applyFill="1" applyBorder="1" applyAlignment="1" applyProtection="1">
      <alignment horizontal="center" vertical="center" wrapText="1"/>
      <protection locked="0"/>
    </xf>
    <xf numFmtId="0" fontId="8" fillId="36" borderId="21" xfId="0" applyFont="1" applyFill="1" applyBorder="1" applyAlignment="1" applyProtection="1">
      <alignment horizontal="center" vertical="center" wrapText="1"/>
      <protection locked="0"/>
    </xf>
    <xf numFmtId="0" fontId="7" fillId="36" borderId="0" xfId="0" applyFont="1" applyFill="1" applyBorder="1" applyAlignment="1">
      <alignment horizontal="justify" vertical="center" wrapText="1"/>
    </xf>
    <xf numFmtId="0" fontId="6" fillId="36" borderId="12" xfId="0" applyFont="1" applyFill="1" applyBorder="1" applyAlignment="1">
      <alignment horizontal="center" vertical="top" wrapText="1"/>
    </xf>
    <xf numFmtId="0" fontId="6" fillId="40" borderId="12" xfId="0" applyFont="1" applyFill="1" applyBorder="1" applyAlignment="1">
      <alignment horizontal="center" vertical="center" wrapText="1"/>
    </xf>
    <xf numFmtId="9" fontId="5" fillId="49" borderId="16" xfId="56" applyFont="1" applyFill="1" applyBorder="1" applyAlignment="1">
      <alignment horizontal="center" vertical="center" wrapText="1"/>
    </xf>
    <xf numFmtId="9" fontId="5" fillId="49" borderId="12" xfId="56" applyFont="1" applyFill="1" applyBorder="1" applyAlignment="1">
      <alignment horizontal="center" vertical="center" wrapText="1"/>
    </xf>
    <xf numFmtId="9" fontId="3" fillId="49" borderId="30" xfId="56" applyFont="1" applyFill="1" applyBorder="1" applyAlignment="1">
      <alignment horizontal="center" vertical="center" wrapText="1"/>
    </xf>
    <xf numFmtId="9" fontId="3" fillId="49" borderId="12" xfId="56" applyFont="1" applyFill="1" applyBorder="1" applyAlignment="1">
      <alignment horizontal="center" vertical="center" wrapText="1"/>
    </xf>
    <xf numFmtId="9" fontId="5" fillId="49" borderId="18" xfId="56"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Porcentaje 2" xfId="57"/>
    <cellStyle name="Porcentual 2" xfId="58"/>
    <cellStyle name="Rojo" xfId="59"/>
    <cellStyle name="Salida" xfId="60"/>
    <cellStyle name="Texto de advertencia" xfId="61"/>
    <cellStyle name="Texto explicativo" xfId="62"/>
    <cellStyle name="Título" xfId="63"/>
    <cellStyle name="Título 2" xfId="64"/>
    <cellStyle name="Título 3" xfId="65"/>
    <cellStyle name="Total" xfId="66"/>
    <cellStyle name="Verde" xfId="67"/>
  </cellStyles>
  <dxfs count="148">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36"/>
  <sheetViews>
    <sheetView showGridLines="0" tabSelected="1" zoomScale="70" zoomScaleNormal="70" zoomScalePageLayoutView="0" workbookViewId="0" topLeftCell="E13">
      <pane xSplit="4995" ySplit="1755" topLeftCell="AU15" activePane="bottomRight" state="split"/>
      <selection pane="topLeft" activeCell="H18" sqref="H18"/>
      <selection pane="topRight" activeCell="F13" sqref="F13"/>
      <selection pane="bottomLeft" activeCell="E26" sqref="E26"/>
      <selection pane="bottomRight" activeCell="BA18" sqref="BA18:BA28"/>
    </sheetView>
  </sheetViews>
  <sheetFormatPr defaultColWidth="11.421875" defaultRowHeight="15"/>
  <cols>
    <col min="1" max="1" width="8.8515625" style="0" customWidth="1"/>
    <col min="2" max="2" width="29.28125" style="0" customWidth="1"/>
    <col min="3" max="3" width="46.421875" style="0" customWidth="1"/>
    <col min="4" max="4" width="34.421875" style="0" customWidth="1"/>
    <col min="5" max="5" width="63.140625" style="0" customWidth="1"/>
    <col min="6" max="6" width="39.00390625" style="0" customWidth="1"/>
    <col min="7" max="7" width="36.00390625" style="0" customWidth="1"/>
    <col min="8" max="8" width="33.8515625" style="0" customWidth="1"/>
    <col min="9" max="9" width="39.7109375" style="0" customWidth="1"/>
    <col min="11" max="11" width="18.8515625" style="0" customWidth="1"/>
    <col min="12" max="12" width="16.57421875" style="0" customWidth="1"/>
    <col min="17" max="17" width="24.57421875" style="0" customWidth="1"/>
    <col min="18" max="18" width="20.00390625" style="0" customWidth="1"/>
    <col min="19" max="19" width="27.28125" style="0" customWidth="1"/>
    <col min="20" max="20" width="19.57421875" style="0" customWidth="1"/>
    <col min="25" max="25" width="20.8515625" style="0" customWidth="1"/>
    <col min="26" max="26" width="18.8515625" style="0" customWidth="1"/>
    <col min="27" max="27" width="26.7109375" style="0" customWidth="1"/>
    <col min="28" max="28" width="18.8515625" style="0" customWidth="1"/>
    <col min="29" max="29" width="14.140625" style="0" customWidth="1"/>
    <col min="30" max="30" width="18.421875" style="0" customWidth="1"/>
    <col min="31" max="31" width="34.8515625" style="0" customWidth="1"/>
    <col min="32" max="32" width="17.7109375" style="0" customWidth="1"/>
    <col min="33" max="33" width="18.140625" style="0" customWidth="1"/>
    <col min="34" max="34" width="19.7109375" style="0" customWidth="1"/>
    <col min="35" max="36" width="16.421875" style="0" customWidth="1"/>
    <col min="37" max="37" width="26.421875" style="0" customWidth="1"/>
    <col min="38" max="38" width="17.8515625" style="0" customWidth="1"/>
    <col min="39" max="39" width="16.28125" style="0" bestFit="1" customWidth="1"/>
    <col min="43" max="43" width="46.28125" style="0" customWidth="1"/>
    <col min="44" max="44" width="20.421875" style="0" customWidth="1"/>
    <col min="48" max="48" width="14.8515625" style="0" customWidth="1"/>
    <col min="49" max="49" width="43.57421875" style="0" bestFit="1" customWidth="1"/>
    <col min="50" max="50" width="20.7109375" style="0" customWidth="1"/>
    <col min="51" max="51" width="15.8515625" style="0" customWidth="1"/>
    <col min="52" max="52" width="19.140625" style="0" customWidth="1"/>
    <col min="53" max="53" width="31.421875" style="0" customWidth="1"/>
    <col min="54" max="54" width="18.421875" style="0" customWidth="1"/>
    <col min="55" max="55" width="19.8515625" style="0" customWidth="1"/>
  </cols>
  <sheetData>
    <row r="1" spans="1:26" ht="40.5" customHeight="1">
      <c r="A1" s="181">
        <f ca="1">NOW()</f>
        <v>43110.46172523148</v>
      </c>
      <c r="B1" s="182"/>
      <c r="C1" s="182"/>
      <c r="D1" s="182"/>
      <c r="E1" s="182"/>
      <c r="F1" s="182"/>
      <c r="G1" s="182"/>
      <c r="H1" s="182"/>
      <c r="I1" s="182"/>
      <c r="J1" s="182"/>
      <c r="K1" s="182"/>
      <c r="L1" s="182"/>
      <c r="M1" s="182"/>
      <c r="N1" s="182"/>
      <c r="O1" s="182"/>
      <c r="P1" s="182"/>
      <c r="Q1" s="182"/>
      <c r="R1" s="182"/>
      <c r="S1" s="182"/>
      <c r="T1" s="182"/>
      <c r="U1" s="182"/>
      <c r="V1" s="182"/>
      <c r="W1" s="182"/>
      <c r="X1" s="182"/>
      <c r="Y1" s="182"/>
      <c r="Z1" s="182"/>
    </row>
    <row r="2" spans="1:26" ht="40.5" customHeight="1">
      <c r="A2" s="183" t="s">
        <v>28</v>
      </c>
      <c r="B2" s="183"/>
      <c r="C2" s="183"/>
      <c r="D2" s="183"/>
      <c r="E2" s="183"/>
      <c r="F2" s="183"/>
      <c r="G2" s="183"/>
      <c r="H2" s="183"/>
      <c r="I2" s="183"/>
      <c r="J2" s="183"/>
      <c r="K2" s="183"/>
      <c r="L2" s="183"/>
      <c r="M2" s="183"/>
      <c r="N2" s="183"/>
      <c r="O2" s="183"/>
      <c r="P2" s="183"/>
      <c r="Q2" s="183"/>
      <c r="R2" s="183"/>
      <c r="S2" s="183"/>
      <c r="T2" s="183"/>
      <c r="U2" s="183"/>
      <c r="V2" s="183"/>
      <c r="W2" s="183"/>
      <c r="X2" s="183"/>
      <c r="Y2" s="183"/>
      <c r="Z2" s="183"/>
    </row>
    <row r="3" spans="1:55" ht="15" customHeight="1">
      <c r="A3" s="184" t="s">
        <v>83</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row>
    <row r="4" spans="1:55" ht="15" customHeight="1">
      <c r="A4" s="184" t="s">
        <v>113</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row>
    <row r="5" spans="1:55" ht="15" customHeight="1">
      <c r="A5" s="184" t="s">
        <v>120</v>
      </c>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55" ht="27" customHeight="1">
      <c r="A6" s="184" t="s">
        <v>121</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3"/>
      <c r="AB6" s="30"/>
      <c r="AC6" s="30"/>
      <c r="AD6" s="30"/>
      <c r="AE6" s="30"/>
      <c r="AF6" s="30"/>
      <c r="AG6" s="3"/>
      <c r="AH6" s="30"/>
      <c r="AI6" s="30"/>
      <c r="AJ6" s="30"/>
      <c r="AK6" s="30"/>
      <c r="AL6" s="30"/>
      <c r="AM6" s="3"/>
      <c r="AN6" s="30"/>
      <c r="AO6" s="30"/>
      <c r="AP6" s="30"/>
      <c r="AQ6" s="30"/>
      <c r="AR6" s="30"/>
      <c r="AS6" s="3"/>
      <c r="AT6" s="30"/>
      <c r="AU6" s="30"/>
      <c r="AV6" s="30"/>
      <c r="AW6" s="30"/>
      <c r="AX6" s="30"/>
      <c r="AY6" s="3"/>
      <c r="AZ6" s="30"/>
      <c r="BA6" s="30"/>
      <c r="BB6" s="30"/>
      <c r="BC6" s="30"/>
    </row>
    <row r="7" spans="1:55" ht="17.25" customHeight="1">
      <c r="A7" s="184" t="s">
        <v>122</v>
      </c>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3"/>
      <c r="AB7" s="30"/>
      <c r="AC7" s="30"/>
      <c r="AD7" s="30"/>
      <c r="AE7" s="30"/>
      <c r="AF7" s="30"/>
      <c r="AG7" s="3"/>
      <c r="AH7" s="30"/>
      <c r="AI7" s="30"/>
      <c r="AJ7" s="30"/>
      <c r="AK7" s="30"/>
      <c r="AL7" s="30"/>
      <c r="AM7" s="3"/>
      <c r="AN7" s="30"/>
      <c r="AO7" s="30"/>
      <c r="AP7" s="30"/>
      <c r="AQ7" s="30"/>
      <c r="AR7" s="30"/>
      <c r="AS7" s="3"/>
      <c r="AT7" s="30"/>
      <c r="AU7" s="30"/>
      <c r="AV7" s="30"/>
      <c r="AW7" s="30"/>
      <c r="AX7" s="30"/>
      <c r="AY7" s="3"/>
      <c r="AZ7" s="30"/>
      <c r="BA7" s="30"/>
      <c r="BB7" s="30"/>
      <c r="BC7" s="30"/>
    </row>
    <row r="8" spans="1:55" ht="15.75" customHeight="1">
      <c r="A8" s="184" t="s">
        <v>129</v>
      </c>
      <c r="B8" s="184"/>
      <c r="C8" s="184"/>
      <c r="D8" s="184"/>
      <c r="E8" s="184"/>
      <c r="F8" s="184"/>
      <c r="G8" s="184"/>
      <c r="H8" s="184"/>
      <c r="I8" s="184"/>
      <c r="J8" s="184"/>
      <c r="K8" s="184"/>
      <c r="L8" s="184"/>
      <c r="M8" s="184"/>
      <c r="N8" s="184"/>
      <c r="O8" s="184"/>
      <c r="P8" s="184"/>
      <c r="Q8" s="184"/>
      <c r="R8" s="184"/>
      <c r="S8" s="184"/>
      <c r="T8" s="184"/>
      <c r="U8" s="184"/>
      <c r="V8" s="184"/>
      <c r="W8" s="184"/>
      <c r="X8" s="184"/>
      <c r="Y8" s="184"/>
      <c r="Z8" s="184"/>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row>
    <row r="9" spans="1:55" ht="15">
      <c r="A9" s="2"/>
      <c r="B9" s="3"/>
      <c r="C9" s="3"/>
      <c r="D9" s="3"/>
      <c r="E9" s="3"/>
      <c r="F9" s="3"/>
      <c r="G9" s="3"/>
      <c r="H9" s="3"/>
      <c r="I9" s="3"/>
      <c r="J9" s="3"/>
      <c r="K9" s="3"/>
      <c r="L9" s="3"/>
      <c r="M9" s="3"/>
      <c r="N9" s="3"/>
      <c r="O9" s="3"/>
      <c r="P9" s="3"/>
      <c r="Q9" s="3"/>
      <c r="R9" s="1"/>
      <c r="S9" s="1"/>
      <c r="T9" s="1"/>
      <c r="U9" s="1"/>
      <c r="V9" s="1"/>
      <c r="W9" s="1"/>
      <c r="X9" s="1"/>
      <c r="Y9" s="1"/>
      <c r="Z9" s="1"/>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row>
    <row r="10" spans="1:55" ht="15">
      <c r="A10" s="3"/>
      <c r="B10" s="3"/>
      <c r="C10" s="3"/>
      <c r="D10" s="3"/>
      <c r="E10" s="206"/>
      <c r="F10" s="206"/>
      <c r="G10" s="206"/>
      <c r="H10" s="206"/>
      <c r="I10" s="206"/>
      <c r="J10" s="206"/>
      <c r="K10" s="206"/>
      <c r="L10" s="206"/>
      <c r="M10" s="206"/>
      <c r="N10" s="206"/>
      <c r="O10" s="206"/>
      <c r="P10" s="206"/>
      <c r="Q10" s="206"/>
      <c r="R10" s="206"/>
      <c r="S10" s="206"/>
      <c r="T10" s="206"/>
      <c r="U10" s="16"/>
      <c r="V10" s="1"/>
      <c r="W10" s="1"/>
      <c r="X10" s="1"/>
      <c r="Y10" s="1"/>
      <c r="Z10" s="1"/>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row>
    <row r="11" spans="1:55" ht="15">
      <c r="A11" s="4"/>
      <c r="B11" s="1"/>
      <c r="C11" s="1"/>
      <c r="D11" s="1"/>
      <c r="E11" s="186"/>
      <c r="F11" s="186"/>
      <c r="G11" s="186"/>
      <c r="H11" s="186"/>
      <c r="I11" s="186"/>
      <c r="J11" s="186"/>
      <c r="K11" s="186"/>
      <c r="L11" s="186"/>
      <c r="M11" s="187"/>
      <c r="N11" s="187"/>
      <c r="O11" s="187"/>
      <c r="P11" s="187"/>
      <c r="Q11" s="17"/>
      <c r="R11" s="17"/>
      <c r="S11" s="17"/>
      <c r="T11" s="17"/>
      <c r="U11" s="17"/>
      <c r="V11" s="1"/>
      <c r="W11" s="1"/>
      <c r="X11" s="1"/>
      <c r="Y11" s="1"/>
      <c r="Z11" s="1"/>
      <c r="AA11" s="187"/>
      <c r="AB11" s="187"/>
      <c r="AC11" s="187"/>
      <c r="AD11" s="65"/>
      <c r="AE11" s="65"/>
      <c r="AF11" s="65"/>
      <c r="AG11" s="187"/>
      <c r="AH11" s="187"/>
      <c r="AI11" s="187"/>
      <c r="AJ11" s="65"/>
      <c r="AK11" s="65"/>
      <c r="AL11" s="65"/>
      <c r="AM11" s="187"/>
      <c r="AN11" s="187"/>
      <c r="AO11" s="187"/>
      <c r="AP11" s="65"/>
      <c r="AQ11" s="65"/>
      <c r="AR11" s="65"/>
      <c r="AS11" s="187"/>
      <c r="AT11" s="187"/>
      <c r="AU11" s="187"/>
      <c r="AV11" s="65"/>
      <c r="AW11" s="65"/>
      <c r="AX11" s="65"/>
      <c r="AY11" s="187"/>
      <c r="AZ11" s="187"/>
      <c r="BA11" s="187"/>
      <c r="BB11" s="65"/>
      <c r="BC11" s="65"/>
    </row>
    <row r="12" spans="1:55" ht="15">
      <c r="A12" s="1"/>
      <c r="B12" s="1"/>
      <c r="C12" s="1"/>
      <c r="D12" s="1"/>
      <c r="E12" s="1"/>
      <c r="F12" s="1"/>
      <c r="G12" s="1"/>
      <c r="H12" s="1"/>
      <c r="I12" s="1"/>
      <c r="J12" s="1"/>
      <c r="K12" s="1"/>
      <c r="L12" s="1"/>
      <c r="M12" s="1"/>
      <c r="N12" s="1"/>
      <c r="O12" s="1"/>
      <c r="P12" s="1"/>
      <c r="Q12" s="1"/>
      <c r="R12" s="1"/>
      <c r="S12" s="1"/>
      <c r="T12" s="1"/>
      <c r="U12" s="1"/>
      <c r="V12" s="1"/>
      <c r="W12" s="1"/>
      <c r="X12" s="1"/>
      <c r="Y12" s="1"/>
      <c r="Z12" s="1"/>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row>
    <row r="13" spans="1:55" ht="15">
      <c r="A13" s="185" t="s">
        <v>68</v>
      </c>
      <c r="B13" s="185"/>
      <c r="C13" s="185"/>
      <c r="D13" s="185"/>
      <c r="E13" s="194"/>
      <c r="F13" s="194"/>
      <c r="G13" s="194"/>
      <c r="H13" s="194"/>
      <c r="I13" s="194"/>
      <c r="J13" s="194"/>
      <c r="K13" s="194"/>
      <c r="L13" s="194"/>
      <c r="M13" s="194"/>
      <c r="N13" s="194"/>
      <c r="O13" s="194"/>
      <c r="P13" s="194"/>
      <c r="Q13" s="194"/>
      <c r="R13" s="194"/>
      <c r="S13" s="194"/>
      <c r="T13" s="194"/>
      <c r="U13" s="194"/>
      <c r="V13" s="194"/>
      <c r="W13" s="194"/>
      <c r="X13" s="194"/>
      <c r="Y13" s="194"/>
      <c r="Z13" s="194"/>
      <c r="AA13" s="195" t="s">
        <v>69</v>
      </c>
      <c r="AB13" s="195"/>
      <c r="AC13" s="195"/>
      <c r="AD13" s="195"/>
      <c r="AE13" s="195"/>
      <c r="AF13" s="195"/>
      <c r="AG13" s="190" t="s">
        <v>69</v>
      </c>
      <c r="AH13" s="190"/>
      <c r="AI13" s="190"/>
      <c r="AJ13" s="190"/>
      <c r="AK13" s="190"/>
      <c r="AL13" s="190"/>
      <c r="AM13" s="195" t="s">
        <v>69</v>
      </c>
      <c r="AN13" s="195"/>
      <c r="AO13" s="195"/>
      <c r="AP13" s="195"/>
      <c r="AQ13" s="195"/>
      <c r="AR13" s="195"/>
      <c r="AS13" s="218" t="s">
        <v>69</v>
      </c>
      <c r="AT13" s="218"/>
      <c r="AU13" s="218"/>
      <c r="AV13" s="218"/>
      <c r="AW13" s="218"/>
      <c r="AX13" s="218"/>
      <c r="AY13" s="226" t="s">
        <v>69</v>
      </c>
      <c r="AZ13" s="226"/>
      <c r="BA13" s="226"/>
      <c r="BB13" s="226"/>
      <c r="BC13" s="226"/>
    </row>
    <row r="14" spans="1:55" ht="15">
      <c r="A14" s="185"/>
      <c r="B14" s="185"/>
      <c r="C14" s="185"/>
      <c r="D14" s="185"/>
      <c r="E14" s="194"/>
      <c r="F14" s="194"/>
      <c r="G14" s="194"/>
      <c r="H14" s="194"/>
      <c r="I14" s="194"/>
      <c r="J14" s="194"/>
      <c r="K14" s="194"/>
      <c r="L14" s="194"/>
      <c r="M14" s="194"/>
      <c r="N14" s="194"/>
      <c r="O14" s="194"/>
      <c r="P14" s="194"/>
      <c r="Q14" s="194"/>
      <c r="R14" s="194"/>
      <c r="S14" s="194"/>
      <c r="T14" s="194"/>
      <c r="U14" s="194"/>
      <c r="V14" s="194"/>
      <c r="W14" s="194"/>
      <c r="X14" s="194"/>
      <c r="Y14" s="194"/>
      <c r="Z14" s="194"/>
      <c r="AA14" s="195" t="s">
        <v>0</v>
      </c>
      <c r="AB14" s="195"/>
      <c r="AC14" s="195"/>
      <c r="AD14" s="195"/>
      <c r="AE14" s="195"/>
      <c r="AF14" s="195"/>
      <c r="AG14" s="190" t="s">
        <v>1</v>
      </c>
      <c r="AH14" s="190"/>
      <c r="AI14" s="190"/>
      <c r="AJ14" s="190"/>
      <c r="AK14" s="190"/>
      <c r="AL14" s="190"/>
      <c r="AM14" s="195" t="s">
        <v>2</v>
      </c>
      <c r="AN14" s="195"/>
      <c r="AO14" s="195"/>
      <c r="AP14" s="195"/>
      <c r="AQ14" s="195"/>
      <c r="AR14" s="195"/>
      <c r="AS14" s="218" t="s">
        <v>3</v>
      </c>
      <c r="AT14" s="218"/>
      <c r="AU14" s="218"/>
      <c r="AV14" s="218"/>
      <c r="AW14" s="218"/>
      <c r="AX14" s="218"/>
      <c r="AY14" s="226" t="s">
        <v>91</v>
      </c>
      <c r="AZ14" s="226"/>
      <c r="BA14" s="226"/>
      <c r="BB14" s="226"/>
      <c r="BC14" s="226"/>
    </row>
    <row r="15" spans="1:55" ht="15" customHeight="1">
      <c r="A15" s="13"/>
      <c r="B15" s="13"/>
      <c r="C15" s="13"/>
      <c r="D15" s="13"/>
      <c r="E15" s="191" t="s">
        <v>4</v>
      </c>
      <c r="F15" s="192"/>
      <c r="G15" s="192"/>
      <c r="H15" s="192"/>
      <c r="I15" s="192"/>
      <c r="J15" s="192"/>
      <c r="K15" s="192"/>
      <c r="L15" s="192"/>
      <c r="M15" s="192"/>
      <c r="N15" s="192"/>
      <c r="O15" s="192"/>
      <c r="P15" s="192"/>
      <c r="Q15" s="192"/>
      <c r="R15" s="192"/>
      <c r="S15" s="192"/>
      <c r="T15" s="193"/>
      <c r="U15" s="15"/>
      <c r="V15" s="190" t="s">
        <v>29</v>
      </c>
      <c r="W15" s="190"/>
      <c r="X15" s="190"/>
      <c r="Y15" s="190"/>
      <c r="Z15" s="190"/>
      <c r="AA15" s="178" t="s">
        <v>5</v>
      </c>
      <c r="AB15" s="178"/>
      <c r="AC15" s="178"/>
      <c r="AD15" s="217" t="s">
        <v>6</v>
      </c>
      <c r="AE15" s="178" t="s">
        <v>7</v>
      </c>
      <c r="AF15" s="178" t="s">
        <v>8</v>
      </c>
      <c r="AG15" s="177" t="s">
        <v>5</v>
      </c>
      <c r="AH15" s="177"/>
      <c r="AI15" s="177"/>
      <c r="AJ15" s="177" t="s">
        <v>6</v>
      </c>
      <c r="AK15" s="177" t="s">
        <v>7</v>
      </c>
      <c r="AL15" s="177" t="s">
        <v>8</v>
      </c>
      <c r="AM15" s="178" t="s">
        <v>5</v>
      </c>
      <c r="AN15" s="178"/>
      <c r="AO15" s="178"/>
      <c r="AP15" s="178" t="s">
        <v>6</v>
      </c>
      <c r="AQ15" s="178" t="s">
        <v>7</v>
      </c>
      <c r="AR15" s="178" t="s">
        <v>8</v>
      </c>
      <c r="AS15" s="179" t="s">
        <v>5</v>
      </c>
      <c r="AT15" s="179"/>
      <c r="AU15" s="179"/>
      <c r="AV15" s="179" t="s">
        <v>6</v>
      </c>
      <c r="AW15" s="179" t="s">
        <v>7</v>
      </c>
      <c r="AX15" s="179" t="s">
        <v>8</v>
      </c>
      <c r="AY15" s="180" t="s">
        <v>5</v>
      </c>
      <c r="AZ15" s="180"/>
      <c r="BA15" s="180"/>
      <c r="BB15" s="180" t="s">
        <v>6</v>
      </c>
      <c r="BC15" s="180" t="s">
        <v>76</v>
      </c>
    </row>
    <row r="16" spans="1:55" ht="63.75">
      <c r="A16" s="14" t="s">
        <v>18</v>
      </c>
      <c r="B16" s="14" t="s">
        <v>19</v>
      </c>
      <c r="C16" s="14" t="s">
        <v>82</v>
      </c>
      <c r="D16" s="60" t="s">
        <v>86</v>
      </c>
      <c r="E16" s="7" t="s">
        <v>85</v>
      </c>
      <c r="F16" s="7" t="s">
        <v>97</v>
      </c>
      <c r="G16" s="7" t="s">
        <v>84</v>
      </c>
      <c r="H16" s="7" t="s">
        <v>9</v>
      </c>
      <c r="I16" s="7" t="s">
        <v>10</v>
      </c>
      <c r="J16" s="7" t="s">
        <v>11</v>
      </c>
      <c r="K16" s="7" t="s">
        <v>48</v>
      </c>
      <c r="L16" s="7" t="s">
        <v>12</v>
      </c>
      <c r="M16" s="7" t="s">
        <v>87</v>
      </c>
      <c r="N16" s="7" t="s">
        <v>88</v>
      </c>
      <c r="O16" s="7" t="s">
        <v>89</v>
      </c>
      <c r="P16" s="7" t="s">
        <v>90</v>
      </c>
      <c r="Q16" s="7" t="s">
        <v>94</v>
      </c>
      <c r="R16" s="7" t="s">
        <v>13</v>
      </c>
      <c r="S16" s="7" t="s">
        <v>14</v>
      </c>
      <c r="T16" s="7" t="s">
        <v>15</v>
      </c>
      <c r="U16" s="7" t="s">
        <v>36</v>
      </c>
      <c r="V16" s="8" t="s">
        <v>30</v>
      </c>
      <c r="W16" s="8" t="s">
        <v>32</v>
      </c>
      <c r="X16" s="211" t="s">
        <v>33</v>
      </c>
      <c r="Y16" s="212"/>
      <c r="Z16" s="8" t="s">
        <v>21</v>
      </c>
      <c r="AA16" s="63" t="s">
        <v>9</v>
      </c>
      <c r="AB16" s="58" t="s">
        <v>16</v>
      </c>
      <c r="AC16" s="58" t="s">
        <v>17</v>
      </c>
      <c r="AD16" s="217"/>
      <c r="AE16" s="178"/>
      <c r="AF16" s="178"/>
      <c r="AG16" s="8" t="s">
        <v>9</v>
      </c>
      <c r="AH16" s="8" t="s">
        <v>16</v>
      </c>
      <c r="AI16" s="8" t="s">
        <v>17</v>
      </c>
      <c r="AJ16" s="177"/>
      <c r="AK16" s="177"/>
      <c r="AL16" s="177"/>
      <c r="AM16" s="58" t="s">
        <v>9</v>
      </c>
      <c r="AN16" s="58" t="s">
        <v>16</v>
      </c>
      <c r="AO16" s="58" t="s">
        <v>17</v>
      </c>
      <c r="AP16" s="178"/>
      <c r="AQ16" s="178"/>
      <c r="AR16" s="178"/>
      <c r="AS16" s="59" t="s">
        <v>9</v>
      </c>
      <c r="AT16" s="59" t="s">
        <v>16</v>
      </c>
      <c r="AU16" s="59" t="s">
        <v>17</v>
      </c>
      <c r="AV16" s="179"/>
      <c r="AW16" s="179"/>
      <c r="AX16" s="179"/>
      <c r="AY16" s="61" t="s">
        <v>9</v>
      </c>
      <c r="AZ16" s="61" t="s">
        <v>16</v>
      </c>
      <c r="BA16" s="61" t="s">
        <v>17</v>
      </c>
      <c r="BB16" s="180"/>
      <c r="BC16" s="180"/>
    </row>
    <row r="17" spans="1:55" ht="15.75" thickBot="1">
      <c r="A17" s="54"/>
      <c r="B17" s="55"/>
      <c r="C17" s="55"/>
      <c r="D17" s="54"/>
      <c r="E17" s="56" t="s">
        <v>22</v>
      </c>
      <c r="F17" s="56"/>
      <c r="G17" s="56" t="s">
        <v>22</v>
      </c>
      <c r="H17" s="56" t="s">
        <v>22</v>
      </c>
      <c r="I17" s="56" t="s">
        <v>22</v>
      </c>
      <c r="J17" s="56" t="s">
        <v>22</v>
      </c>
      <c r="K17" s="56" t="s">
        <v>22</v>
      </c>
      <c r="L17" s="56" t="s">
        <v>22</v>
      </c>
      <c r="M17" s="57" t="s">
        <v>22</v>
      </c>
      <c r="N17" s="57" t="s">
        <v>22</v>
      </c>
      <c r="O17" s="57" t="s">
        <v>22</v>
      </c>
      <c r="P17" s="57" t="s">
        <v>22</v>
      </c>
      <c r="Q17" s="56" t="s">
        <v>22</v>
      </c>
      <c r="R17" s="56" t="s">
        <v>22</v>
      </c>
      <c r="S17" s="56" t="s">
        <v>22</v>
      </c>
      <c r="T17" s="56" t="s">
        <v>22</v>
      </c>
      <c r="U17" s="56"/>
      <c r="V17" s="9" t="s">
        <v>31</v>
      </c>
      <c r="W17" s="9" t="s">
        <v>22</v>
      </c>
      <c r="X17" s="9" t="s">
        <v>34</v>
      </c>
      <c r="Y17" s="9" t="s">
        <v>35</v>
      </c>
      <c r="Z17" s="9" t="s">
        <v>22</v>
      </c>
      <c r="AA17" s="86" t="s">
        <v>22</v>
      </c>
      <c r="AB17" s="86" t="s">
        <v>22</v>
      </c>
      <c r="AC17" s="86"/>
      <c r="AD17" s="87" t="s">
        <v>22</v>
      </c>
      <c r="AE17" s="86" t="s">
        <v>22</v>
      </c>
      <c r="AF17" s="86" t="s">
        <v>22</v>
      </c>
      <c r="AG17" s="9" t="s">
        <v>22</v>
      </c>
      <c r="AH17" s="9" t="s">
        <v>22</v>
      </c>
      <c r="AI17" s="9" t="s">
        <v>22</v>
      </c>
      <c r="AJ17" s="9" t="s">
        <v>22</v>
      </c>
      <c r="AK17" s="9" t="s">
        <v>22</v>
      </c>
      <c r="AL17" s="9" t="s">
        <v>22</v>
      </c>
      <c r="AM17" s="86" t="s">
        <v>22</v>
      </c>
      <c r="AN17" s="86" t="s">
        <v>22</v>
      </c>
      <c r="AO17" s="86" t="s">
        <v>22</v>
      </c>
      <c r="AP17" s="86"/>
      <c r="AQ17" s="86" t="s">
        <v>22</v>
      </c>
      <c r="AR17" s="86" t="s">
        <v>22</v>
      </c>
      <c r="AS17" s="88" t="s">
        <v>22</v>
      </c>
      <c r="AT17" s="88" t="s">
        <v>22</v>
      </c>
      <c r="AU17" s="88" t="s">
        <v>22</v>
      </c>
      <c r="AV17" s="88" t="s">
        <v>22</v>
      </c>
      <c r="AW17" s="88" t="s">
        <v>22</v>
      </c>
      <c r="AX17" s="88" t="s">
        <v>22</v>
      </c>
      <c r="AY17" s="89" t="s">
        <v>22</v>
      </c>
      <c r="AZ17" s="89"/>
      <c r="BA17" s="89" t="s">
        <v>22</v>
      </c>
      <c r="BB17" s="89" t="s">
        <v>22</v>
      </c>
      <c r="BC17" s="89" t="s">
        <v>22</v>
      </c>
    </row>
    <row r="18" spans="1:55" ht="389.25" customHeight="1" thickBot="1">
      <c r="A18" s="107">
        <v>1</v>
      </c>
      <c r="B18" s="200" t="s">
        <v>119</v>
      </c>
      <c r="C18" s="213" t="s">
        <v>105</v>
      </c>
      <c r="D18" s="108" t="s">
        <v>118</v>
      </c>
      <c r="E18" s="109" t="s">
        <v>123</v>
      </c>
      <c r="F18" s="110">
        <v>0.6</v>
      </c>
      <c r="G18" s="96" t="s">
        <v>108</v>
      </c>
      <c r="H18" s="111" t="s">
        <v>167</v>
      </c>
      <c r="I18" s="112" t="s">
        <v>130</v>
      </c>
      <c r="J18" s="113" t="s">
        <v>139</v>
      </c>
      <c r="K18" s="96" t="s">
        <v>51</v>
      </c>
      <c r="L18" s="96" t="s">
        <v>140</v>
      </c>
      <c r="M18" s="97">
        <v>1</v>
      </c>
      <c r="N18" s="97">
        <v>1</v>
      </c>
      <c r="O18" s="97">
        <v>1</v>
      </c>
      <c r="P18" s="97">
        <v>1</v>
      </c>
      <c r="Q18" s="97">
        <v>1</v>
      </c>
      <c r="R18" s="96" t="s">
        <v>57</v>
      </c>
      <c r="S18" s="96" t="s">
        <v>124</v>
      </c>
      <c r="T18" s="96" t="s">
        <v>114</v>
      </c>
      <c r="U18" s="96"/>
      <c r="V18" s="96"/>
      <c r="W18" s="96"/>
      <c r="X18" s="96"/>
      <c r="Y18" s="114" t="str">
        <f>IF('PLAN GESTION POR PROCESO'!X18=Hoja2!$B$100,Hoja2!$C$100,IF('PLAN GESTION POR PROCESO'!X18=Hoja2!$B$101,Hoja2!$C$101,IF('PLAN GESTION POR PROCESO'!X18=Hoja2!$B$102,Hoja2!$C$102,IF('PLAN GESTION POR PROCESO'!X18=Hoja2!$B$103,Hoja2!$C$103,IF('PLAN GESTION POR PROCESO'!X18=Hoja2!$B$104,Hoja2!$C$104,IF('PLAN GESTION POR PROCESO'!X18=Hoja2!$B$105,Hoja2!$C$105,IF('PLAN GESTION POR PROCESO'!X18=Hoja2!$B$106,Hoja2!$C$106,IF(X18=Hoja2!$B$107,Hoja2!$C$107,"COMPLETAR"))))))))</f>
        <v>COMPLETAR</v>
      </c>
      <c r="Z18" s="115"/>
      <c r="AA18" s="95" t="str">
        <f aca="true" t="shared" si="0" ref="AA18:AA28">H18</f>
        <v>Porcentaje de programa Anual de Auditoría 2017 desarrollado.</v>
      </c>
      <c r="AB18" s="116">
        <f>M18</f>
        <v>1</v>
      </c>
      <c r="AC18" s="117">
        <v>1</v>
      </c>
      <c r="AD18" s="116">
        <f aca="true" t="shared" si="1" ref="AD18:AD28">(AC18/AB18)</f>
        <v>1</v>
      </c>
      <c r="AE18" s="118" t="s">
        <v>175</v>
      </c>
      <c r="AF18" s="118" t="s">
        <v>168</v>
      </c>
      <c r="AG18" s="95" t="str">
        <f aca="true" t="shared" si="2" ref="AG18:AG27">H18</f>
        <v>Porcentaje de programa Anual de Auditoría 2017 desarrollado.</v>
      </c>
      <c r="AH18" s="117">
        <v>1</v>
      </c>
      <c r="AI18" s="117">
        <v>1</v>
      </c>
      <c r="AJ18" s="116">
        <f>(AI18/AH18)</f>
        <v>1</v>
      </c>
      <c r="AK18" s="118" t="s">
        <v>188</v>
      </c>
      <c r="AL18" s="118" t="s">
        <v>168</v>
      </c>
      <c r="AM18" s="95" t="str">
        <f aca="true" t="shared" si="3" ref="AM18:AM28">H18</f>
        <v>Porcentaje de programa Anual de Auditoría 2017 desarrollado.</v>
      </c>
      <c r="AN18" s="117">
        <v>1</v>
      </c>
      <c r="AO18" s="117">
        <v>1</v>
      </c>
      <c r="AP18" s="116">
        <f>(AO18/AN18)</f>
        <v>1</v>
      </c>
      <c r="AQ18" s="118" t="s">
        <v>199</v>
      </c>
      <c r="AR18" s="118" t="s">
        <v>168</v>
      </c>
      <c r="AS18" s="78" t="str">
        <f aca="true" t="shared" si="4" ref="AS18:AS27">H18</f>
        <v>Porcentaje de programa Anual de Auditoría 2017 desarrollado.</v>
      </c>
      <c r="AT18" s="117">
        <v>1</v>
      </c>
      <c r="AU18" s="117">
        <v>1</v>
      </c>
      <c r="AV18" s="80">
        <f aca="true" t="shared" si="5" ref="AV18:AV27">(AU18/AT18)</f>
        <v>1</v>
      </c>
      <c r="AW18" s="118" t="s">
        <v>208</v>
      </c>
      <c r="AX18" s="79" t="s">
        <v>209</v>
      </c>
      <c r="AY18" s="78" t="str">
        <f aca="true" t="shared" si="6" ref="AY18:AY28">H18</f>
        <v>Porcentaje de programa Anual de Auditoría 2017 desarrollado.</v>
      </c>
      <c r="AZ18" s="117">
        <v>1</v>
      </c>
      <c r="BA18" s="227">
        <f aca="true" t="shared" si="7" ref="BA18:BA27">IF(K18="CONSTANTE",AVERAGE(AC18,AI18,AO18,AU18),(SUM(AC18,AI18,AO18,AU18)))</f>
        <v>1</v>
      </c>
      <c r="BB18" s="117">
        <v>1</v>
      </c>
      <c r="BC18" s="90" t="s">
        <v>213</v>
      </c>
    </row>
    <row r="19" spans="1:55" ht="280.5" customHeight="1" thickBot="1">
      <c r="A19" s="107">
        <v>2</v>
      </c>
      <c r="B19" s="201"/>
      <c r="C19" s="214"/>
      <c r="D19" s="108" t="s">
        <v>118</v>
      </c>
      <c r="E19" s="119" t="s">
        <v>135</v>
      </c>
      <c r="F19" s="120">
        <v>0.1</v>
      </c>
      <c r="G19" s="101" t="s">
        <v>107</v>
      </c>
      <c r="H19" s="121" t="s">
        <v>166</v>
      </c>
      <c r="I19" s="122" t="s">
        <v>126</v>
      </c>
      <c r="J19" s="123" t="s">
        <v>137</v>
      </c>
      <c r="K19" s="101" t="s">
        <v>51</v>
      </c>
      <c r="L19" s="101" t="s">
        <v>132</v>
      </c>
      <c r="M19" s="102">
        <v>1</v>
      </c>
      <c r="N19" s="102">
        <v>1</v>
      </c>
      <c r="O19" s="102">
        <v>1</v>
      </c>
      <c r="P19" s="102">
        <v>1</v>
      </c>
      <c r="Q19" s="102">
        <v>1</v>
      </c>
      <c r="R19" s="101" t="s">
        <v>57</v>
      </c>
      <c r="S19" s="101" t="s">
        <v>115</v>
      </c>
      <c r="T19" s="101" t="s">
        <v>114</v>
      </c>
      <c r="U19" s="101"/>
      <c r="V19" s="101"/>
      <c r="W19" s="101"/>
      <c r="X19" s="101"/>
      <c r="Y19" s="124" t="str">
        <f>IF('PLAN GESTION POR PROCESO'!X19=Hoja2!$B$100,Hoja2!$C$100,IF('PLAN GESTION POR PROCESO'!X19=Hoja2!$B$101,Hoja2!$C$101,IF('PLAN GESTION POR PROCESO'!X19=Hoja2!$B$102,Hoja2!$C$102,IF('PLAN GESTION POR PROCESO'!X19=Hoja2!$B$103,Hoja2!$C$103,IF('PLAN GESTION POR PROCESO'!X19=Hoja2!$B$104,Hoja2!$C$104,IF('PLAN GESTION POR PROCESO'!X19=Hoja2!$B$105,Hoja2!$C$105,IF('PLAN GESTION POR PROCESO'!X19=Hoja2!$B$106,Hoja2!$C$106,IF(X19=Hoja2!$B$107,Hoja2!$C$107,"COMPLETAR"))))))))</f>
        <v>COMPLETAR</v>
      </c>
      <c r="Z19" s="125"/>
      <c r="AA19" s="100" t="str">
        <f t="shared" si="0"/>
        <v>Porcentaje de componente de riesgo en informes de auditorías internas de gestión revisado.</v>
      </c>
      <c r="AB19" s="126">
        <v>1</v>
      </c>
      <c r="AC19" s="127">
        <v>1</v>
      </c>
      <c r="AD19" s="126">
        <f t="shared" si="1"/>
        <v>1</v>
      </c>
      <c r="AE19" s="128" t="s">
        <v>176</v>
      </c>
      <c r="AF19" s="118" t="s">
        <v>177</v>
      </c>
      <c r="AG19" s="100" t="str">
        <f t="shared" si="2"/>
        <v>Porcentaje de componente de riesgo en informes de auditorías internas de gestión revisado.</v>
      </c>
      <c r="AH19" s="127">
        <v>1</v>
      </c>
      <c r="AI19" s="127">
        <v>1</v>
      </c>
      <c r="AJ19" s="127">
        <v>1</v>
      </c>
      <c r="AK19" s="128" t="s">
        <v>185</v>
      </c>
      <c r="AL19" s="118" t="s">
        <v>168</v>
      </c>
      <c r="AM19" s="100" t="str">
        <f t="shared" si="3"/>
        <v>Porcentaje de componente de riesgo en informes de auditorías internas de gestión revisado.</v>
      </c>
      <c r="AN19" s="117">
        <v>1</v>
      </c>
      <c r="AO19" s="117">
        <v>1</v>
      </c>
      <c r="AP19" s="116">
        <f>(AO19/AN19)</f>
        <v>1</v>
      </c>
      <c r="AQ19" s="128" t="s">
        <v>201</v>
      </c>
      <c r="AR19" s="118" t="s">
        <v>168</v>
      </c>
      <c r="AS19" s="19" t="str">
        <f t="shared" si="4"/>
        <v>Porcentaje de componente de riesgo en informes de auditorías internas de gestión revisado.</v>
      </c>
      <c r="AT19" s="117">
        <v>1</v>
      </c>
      <c r="AU19" s="117">
        <v>1</v>
      </c>
      <c r="AV19" s="6">
        <f t="shared" si="5"/>
        <v>1</v>
      </c>
      <c r="AW19" s="64" t="s">
        <v>210</v>
      </c>
      <c r="AX19" s="118" t="s">
        <v>168</v>
      </c>
      <c r="AY19" s="19" t="str">
        <f t="shared" si="6"/>
        <v>Porcentaje de componente de riesgo en informes de auditorías internas de gestión revisado.</v>
      </c>
      <c r="AZ19" s="117">
        <v>1</v>
      </c>
      <c r="BA19" s="227">
        <f t="shared" si="7"/>
        <v>1</v>
      </c>
      <c r="BB19" s="117">
        <v>1</v>
      </c>
      <c r="BC19" s="90" t="s">
        <v>214</v>
      </c>
    </row>
    <row r="20" spans="1:55" ht="183" customHeight="1" thickBot="1">
      <c r="A20" s="107">
        <v>3</v>
      </c>
      <c r="B20" s="201"/>
      <c r="C20" s="214"/>
      <c r="D20" s="108" t="s">
        <v>118</v>
      </c>
      <c r="E20" s="119" t="s">
        <v>134</v>
      </c>
      <c r="F20" s="120">
        <v>0.05</v>
      </c>
      <c r="G20" s="101" t="s">
        <v>107</v>
      </c>
      <c r="H20" s="121" t="s">
        <v>165</v>
      </c>
      <c r="I20" s="122" t="s">
        <v>127</v>
      </c>
      <c r="J20" s="123" t="s">
        <v>137</v>
      </c>
      <c r="K20" s="101" t="s">
        <v>51</v>
      </c>
      <c r="L20" s="101" t="s">
        <v>131</v>
      </c>
      <c r="M20" s="102">
        <v>1</v>
      </c>
      <c r="N20" s="102">
        <v>1</v>
      </c>
      <c r="O20" s="102">
        <v>1</v>
      </c>
      <c r="P20" s="102">
        <v>1</v>
      </c>
      <c r="Q20" s="102">
        <v>1</v>
      </c>
      <c r="R20" s="101" t="s">
        <v>57</v>
      </c>
      <c r="S20" s="101" t="s">
        <v>116</v>
      </c>
      <c r="T20" s="101" t="s">
        <v>114</v>
      </c>
      <c r="U20" s="101"/>
      <c r="V20" s="101"/>
      <c r="W20" s="101"/>
      <c r="X20" s="101"/>
      <c r="Y20" s="124" t="str">
        <f>IF('PLAN GESTION POR PROCESO'!X20=Hoja2!$B$100,Hoja2!$C$100,IF('PLAN GESTION POR PROCESO'!X20=Hoja2!$B$101,Hoja2!$C$101,IF('PLAN GESTION POR PROCESO'!X20=Hoja2!$B$102,Hoja2!$C$102,IF('PLAN GESTION POR PROCESO'!X20=Hoja2!$B$103,Hoja2!$C$103,IF('PLAN GESTION POR PROCESO'!X20=Hoja2!$B$104,Hoja2!$C$104,IF('PLAN GESTION POR PROCESO'!X20=Hoja2!$B$105,Hoja2!$C$105,IF('PLAN GESTION POR PROCESO'!X20=Hoja2!$B$106,Hoja2!$C$106,IF(X20=Hoja2!$B$107,Hoja2!$C$107,"COMPLETAR"))))))))</f>
        <v>COMPLETAR</v>
      </c>
      <c r="Z20" s="125"/>
      <c r="AA20" s="100" t="str">
        <f t="shared" si="0"/>
        <v>Porcentaje de componente de planes de mejoramiento en informes de auditorías internas de gestión revisado.</v>
      </c>
      <c r="AB20" s="126">
        <f>M19</f>
        <v>1</v>
      </c>
      <c r="AC20" s="127">
        <v>1</v>
      </c>
      <c r="AD20" s="126">
        <f t="shared" si="1"/>
        <v>1</v>
      </c>
      <c r="AE20" s="128" t="s">
        <v>178</v>
      </c>
      <c r="AF20" s="118" t="s">
        <v>177</v>
      </c>
      <c r="AG20" s="100" t="str">
        <f t="shared" si="2"/>
        <v>Porcentaje de componente de planes de mejoramiento en informes de auditorías internas de gestión revisado.</v>
      </c>
      <c r="AH20" s="127">
        <v>1</v>
      </c>
      <c r="AI20" s="127">
        <v>1</v>
      </c>
      <c r="AJ20" s="126">
        <f>(AI20/AH20)</f>
        <v>1</v>
      </c>
      <c r="AK20" s="128" t="s">
        <v>184</v>
      </c>
      <c r="AL20" s="118" t="s">
        <v>168</v>
      </c>
      <c r="AM20" s="100" t="str">
        <f t="shared" si="3"/>
        <v>Porcentaje de componente de planes de mejoramiento en informes de auditorías internas de gestión revisado.</v>
      </c>
      <c r="AN20" s="117">
        <v>1</v>
      </c>
      <c r="AO20" s="117">
        <v>1</v>
      </c>
      <c r="AP20" s="116">
        <f>(AO20/AN20)</f>
        <v>1</v>
      </c>
      <c r="AQ20" s="128" t="s">
        <v>202</v>
      </c>
      <c r="AR20" s="118" t="s">
        <v>168</v>
      </c>
      <c r="AS20" s="19" t="str">
        <f t="shared" si="4"/>
        <v>Porcentaje de componente de planes de mejoramiento en informes de auditorías internas de gestión revisado.</v>
      </c>
      <c r="AT20" s="117">
        <v>1</v>
      </c>
      <c r="AU20" s="117">
        <v>1</v>
      </c>
      <c r="AV20" s="6">
        <f t="shared" si="5"/>
        <v>1</v>
      </c>
      <c r="AW20" s="64" t="s">
        <v>210</v>
      </c>
      <c r="AX20" s="118" t="s">
        <v>168</v>
      </c>
      <c r="AY20" s="19" t="str">
        <f t="shared" si="6"/>
        <v>Porcentaje de componente de planes de mejoramiento en informes de auditorías internas de gestión revisado.</v>
      </c>
      <c r="AZ20" s="117">
        <v>1</v>
      </c>
      <c r="BA20" s="228">
        <f>IF(K19="CONSTANTE",AVERAGE(AC20,AI20,AO20,AU20),(SUM(AC20,AI20,AO20,AU20)))</f>
        <v>1</v>
      </c>
      <c r="BB20" s="117">
        <v>1</v>
      </c>
      <c r="BC20" s="90" t="s">
        <v>215</v>
      </c>
    </row>
    <row r="21" spans="1:55" ht="183" customHeight="1" thickBot="1">
      <c r="A21" s="107">
        <v>4</v>
      </c>
      <c r="B21" s="201"/>
      <c r="C21" s="214"/>
      <c r="D21" s="108" t="s">
        <v>118</v>
      </c>
      <c r="E21" s="129" t="s">
        <v>128</v>
      </c>
      <c r="F21" s="130">
        <v>0.05</v>
      </c>
      <c r="G21" s="104" t="s">
        <v>108</v>
      </c>
      <c r="H21" s="131" t="s">
        <v>125</v>
      </c>
      <c r="I21" s="132" t="s">
        <v>136</v>
      </c>
      <c r="J21" s="133" t="s">
        <v>182</v>
      </c>
      <c r="K21" s="101" t="s">
        <v>50</v>
      </c>
      <c r="L21" s="104" t="s">
        <v>138</v>
      </c>
      <c r="M21" s="134">
        <v>1</v>
      </c>
      <c r="N21" s="134">
        <v>1</v>
      </c>
      <c r="O21" s="134">
        <v>1</v>
      </c>
      <c r="P21" s="134">
        <v>1</v>
      </c>
      <c r="Q21" s="135">
        <v>4</v>
      </c>
      <c r="R21" s="104" t="s">
        <v>57</v>
      </c>
      <c r="S21" s="104" t="s">
        <v>117</v>
      </c>
      <c r="T21" s="104" t="s">
        <v>114</v>
      </c>
      <c r="U21" s="104"/>
      <c r="V21" s="104"/>
      <c r="W21" s="104"/>
      <c r="X21" s="104"/>
      <c r="Y21" s="136" t="str">
        <f>IF('PLAN GESTION POR PROCESO'!X21=Hoja2!$B$100,Hoja2!$C$100,IF('PLAN GESTION POR PROCESO'!X21=Hoja2!$B$101,Hoja2!$C$101,IF('PLAN GESTION POR PROCESO'!X21=Hoja2!$B$102,Hoja2!$C$102,IF('PLAN GESTION POR PROCESO'!X21=Hoja2!$B$103,Hoja2!$C$103,IF('PLAN GESTION POR PROCESO'!X21=Hoja2!$B$104,Hoja2!$C$104,IF('PLAN GESTION POR PROCESO'!X21=Hoja2!$B$105,Hoja2!$C$105,IF('PLAN GESTION POR PROCESO'!X21=Hoja2!$B$106,Hoja2!$C$106,IF(X21=Hoja2!$B$107,Hoja2!$C$107,"COMPLETAR"))))))))</f>
        <v>COMPLETAR</v>
      </c>
      <c r="Z21" s="137"/>
      <c r="AA21" s="105" t="str">
        <f t="shared" si="0"/>
        <v>Actividades de Fomento de la Cultura del Autocontrol</v>
      </c>
      <c r="AB21" s="138">
        <v>1</v>
      </c>
      <c r="AC21" s="139">
        <v>1</v>
      </c>
      <c r="AD21" s="138">
        <f t="shared" si="1"/>
        <v>1</v>
      </c>
      <c r="AE21" s="140" t="s">
        <v>179</v>
      </c>
      <c r="AF21" s="140" t="s">
        <v>169</v>
      </c>
      <c r="AG21" s="105" t="str">
        <f t="shared" si="2"/>
        <v>Actividades de Fomento de la Cultura del Autocontrol</v>
      </c>
      <c r="AH21" s="138">
        <v>1</v>
      </c>
      <c r="AI21" s="139">
        <v>1</v>
      </c>
      <c r="AJ21" s="138">
        <f>(AI21/AH21)</f>
        <v>1</v>
      </c>
      <c r="AK21" s="153" t="s">
        <v>187</v>
      </c>
      <c r="AL21" s="153" t="s">
        <v>186</v>
      </c>
      <c r="AM21" s="154" t="str">
        <f t="shared" si="3"/>
        <v>Actividades de Fomento de la Cultura del Autocontrol</v>
      </c>
      <c r="AN21" s="155">
        <v>1</v>
      </c>
      <c r="AO21" s="155">
        <v>1</v>
      </c>
      <c r="AP21" s="156">
        <f>(AO21/AN21)</f>
        <v>1</v>
      </c>
      <c r="AQ21" s="153" t="s">
        <v>200</v>
      </c>
      <c r="AR21" s="153" t="s">
        <v>186</v>
      </c>
      <c r="AS21" s="83" t="str">
        <f t="shared" si="4"/>
        <v>Actividades de Fomento de la Cultura del Autocontrol</v>
      </c>
      <c r="AT21" s="117">
        <v>1</v>
      </c>
      <c r="AU21" s="117">
        <v>1</v>
      </c>
      <c r="AV21" s="85">
        <f t="shared" si="5"/>
        <v>1</v>
      </c>
      <c r="AW21" s="153" t="s">
        <v>211</v>
      </c>
      <c r="AX21" s="153" t="s">
        <v>186</v>
      </c>
      <c r="AY21" s="83" t="str">
        <f t="shared" si="6"/>
        <v>Actividades de Fomento de la Cultura del Autocontrol</v>
      </c>
      <c r="AZ21" s="117">
        <v>1</v>
      </c>
      <c r="BA21" s="228">
        <f>IF(K20="CONSTANTE",AVERAGE(AC21,AI21,AO21,AU21),(SUM(AC21,AI21,AO21,AU21)))</f>
        <v>1</v>
      </c>
      <c r="BB21" s="117">
        <v>1</v>
      </c>
      <c r="BC21" s="91" t="s">
        <v>216</v>
      </c>
    </row>
    <row r="22" spans="1:55" ht="68.25" customHeight="1" thickBot="1">
      <c r="A22" s="107">
        <v>13</v>
      </c>
      <c r="B22" s="201"/>
      <c r="C22" s="215"/>
      <c r="D22" s="207"/>
      <c r="E22" s="93" t="s">
        <v>141</v>
      </c>
      <c r="F22" s="141">
        <v>0.02</v>
      </c>
      <c r="G22" s="96" t="s">
        <v>109</v>
      </c>
      <c r="H22" s="94" t="s">
        <v>142</v>
      </c>
      <c r="I22" s="94" t="s">
        <v>143</v>
      </c>
      <c r="J22" s="95" t="s">
        <v>144</v>
      </c>
      <c r="K22" s="95" t="s">
        <v>50</v>
      </c>
      <c r="L22" s="96" t="s">
        <v>145</v>
      </c>
      <c r="M22" s="97"/>
      <c r="N22" s="97"/>
      <c r="O22" s="97"/>
      <c r="P22" s="98">
        <v>1</v>
      </c>
      <c r="Q22" s="98">
        <v>1</v>
      </c>
      <c r="R22" s="96" t="s">
        <v>57</v>
      </c>
      <c r="S22" s="96" t="s">
        <v>146</v>
      </c>
      <c r="T22" s="96"/>
      <c r="U22" s="96"/>
      <c r="V22" s="96"/>
      <c r="W22" s="96"/>
      <c r="X22" s="96"/>
      <c r="Y22" s="114" t="str">
        <f>IF('PLAN GESTION POR PROCESO'!X22=Hoja2!$B$100,Hoja2!$C$100,IF('PLAN GESTION POR PROCESO'!X22=Hoja2!$B$101,Hoja2!$C$101,IF('PLAN GESTION POR PROCESO'!X22=Hoja2!$B$102,Hoja2!$C$102,IF('PLAN GESTION POR PROCESO'!X22=Hoja2!$B$103,Hoja2!$C$103,IF('PLAN GESTION POR PROCESO'!X22=Hoja2!$B$104,Hoja2!$C$104,IF('PLAN GESTION POR PROCESO'!X22=Hoja2!$B$105,Hoja2!$C$105,IF('PLAN GESTION POR PROCESO'!X22=Hoja2!$B$106,Hoja2!$C$106,IF(X22=Hoja2!$B$107,Hoja2!$C$107,"COMPLETAR"))))))))</f>
        <v>COMPLETAR</v>
      </c>
      <c r="Z22" s="115"/>
      <c r="AA22" s="95" t="str">
        <f t="shared" si="0"/>
        <v>Línea base del consumo de papel del proceso establecida</v>
      </c>
      <c r="AB22" s="95">
        <v>1</v>
      </c>
      <c r="AC22" s="96">
        <v>1</v>
      </c>
      <c r="AD22" s="116">
        <f t="shared" si="1"/>
        <v>1</v>
      </c>
      <c r="AE22" s="118" t="s">
        <v>173</v>
      </c>
      <c r="AF22" s="118" t="s">
        <v>173</v>
      </c>
      <c r="AG22" s="95" t="str">
        <f t="shared" si="2"/>
        <v>Línea base del consumo de papel del proceso establecida</v>
      </c>
      <c r="AH22" s="95">
        <v>0</v>
      </c>
      <c r="AI22" s="96">
        <v>0</v>
      </c>
      <c r="AJ22" s="116"/>
      <c r="AK22" s="128" t="s">
        <v>190</v>
      </c>
      <c r="AL22" s="128" t="s">
        <v>173</v>
      </c>
      <c r="AM22" s="157" t="str">
        <f t="shared" si="3"/>
        <v>Línea base del consumo de papel del proceso establecida</v>
      </c>
      <c r="AN22" s="157">
        <f aca="true" t="shared" si="8" ref="AN22:AN28">O22</f>
        <v>0</v>
      </c>
      <c r="AO22" s="158">
        <v>0</v>
      </c>
      <c r="AP22" s="159"/>
      <c r="AQ22" s="158" t="s">
        <v>190</v>
      </c>
      <c r="AR22" s="128" t="s">
        <v>173</v>
      </c>
      <c r="AS22" s="157">
        <f>T22</f>
        <v>0</v>
      </c>
      <c r="AT22" s="158">
        <v>0</v>
      </c>
      <c r="AU22" s="158">
        <v>0</v>
      </c>
      <c r="AV22" s="162"/>
      <c r="AW22" s="158" t="s">
        <v>190</v>
      </c>
      <c r="AX22" s="128" t="s">
        <v>173</v>
      </c>
      <c r="AY22" s="78" t="str">
        <f t="shared" si="6"/>
        <v>Línea base del consumo de papel del proceso establecida</v>
      </c>
      <c r="AZ22" s="78">
        <v>0</v>
      </c>
      <c r="BA22" s="229"/>
      <c r="BB22" s="78">
        <v>0</v>
      </c>
      <c r="BC22" s="158" t="s">
        <v>217</v>
      </c>
    </row>
    <row r="23" spans="1:55" ht="78.75" customHeight="1" thickBot="1">
      <c r="A23" s="107">
        <v>14</v>
      </c>
      <c r="B23" s="201"/>
      <c r="C23" s="215"/>
      <c r="D23" s="208"/>
      <c r="E23" s="72" t="s">
        <v>110</v>
      </c>
      <c r="F23" s="142">
        <v>0.06</v>
      </c>
      <c r="G23" s="101" t="s">
        <v>111</v>
      </c>
      <c r="H23" s="143" t="s">
        <v>142</v>
      </c>
      <c r="I23" s="144" t="s">
        <v>93</v>
      </c>
      <c r="J23" s="99" t="s">
        <v>144</v>
      </c>
      <c r="K23" s="100" t="s">
        <v>50</v>
      </c>
      <c r="L23" s="101" t="s">
        <v>147</v>
      </c>
      <c r="M23" s="102"/>
      <c r="N23" s="102"/>
      <c r="O23" s="102"/>
      <c r="P23" s="103">
        <v>1</v>
      </c>
      <c r="Q23" s="103">
        <v>1</v>
      </c>
      <c r="R23" s="101" t="s">
        <v>57</v>
      </c>
      <c r="S23" s="101" t="s">
        <v>148</v>
      </c>
      <c r="T23" s="101"/>
      <c r="U23" s="101"/>
      <c r="V23" s="101"/>
      <c r="W23" s="101"/>
      <c r="X23" s="101"/>
      <c r="Y23" s="124" t="str">
        <f>IF('PLAN GESTION POR PROCESO'!X23=Hoja2!$B$100,Hoja2!$C$100,IF('PLAN GESTION POR PROCESO'!X23=Hoja2!$B$101,Hoja2!$C$101,IF('PLAN GESTION POR PROCESO'!X23=Hoja2!$B$102,Hoja2!$C$102,IF('PLAN GESTION POR PROCESO'!X23=Hoja2!$B$103,Hoja2!$C$103,IF('PLAN GESTION POR PROCESO'!X23=Hoja2!$B$104,Hoja2!$C$104,IF('PLAN GESTION POR PROCESO'!X23=Hoja2!$B$105,Hoja2!$C$105,IF('PLAN GESTION POR PROCESO'!X23=Hoja2!$B$106,Hoja2!$C$106,IF(X23=Hoja2!$B$107,Hoja2!$C$107,"COMPLETAR"))))))))</f>
        <v>COMPLETAR</v>
      </c>
      <c r="Z23" s="145"/>
      <c r="AA23" s="100" t="str">
        <f t="shared" si="0"/>
        <v>Línea base del consumo de papel del proceso establecida</v>
      </c>
      <c r="AB23" s="100">
        <v>1</v>
      </c>
      <c r="AC23" s="101">
        <v>1</v>
      </c>
      <c r="AD23" s="126">
        <f t="shared" si="1"/>
        <v>1</v>
      </c>
      <c r="AE23" s="118" t="s">
        <v>173</v>
      </c>
      <c r="AF23" s="118" t="s">
        <v>173</v>
      </c>
      <c r="AG23" s="100" t="str">
        <f t="shared" si="2"/>
        <v>Línea base del consumo de papel del proceso establecida</v>
      </c>
      <c r="AH23" s="100">
        <v>0</v>
      </c>
      <c r="AI23" s="101">
        <v>0</v>
      </c>
      <c r="AJ23" s="126"/>
      <c r="AK23" s="128" t="s">
        <v>190</v>
      </c>
      <c r="AL23" s="128" t="s">
        <v>173</v>
      </c>
      <c r="AM23" s="157" t="str">
        <f t="shared" si="3"/>
        <v>Línea base del consumo de papel del proceso establecida</v>
      </c>
      <c r="AN23" s="157">
        <f t="shared" si="8"/>
        <v>0</v>
      </c>
      <c r="AO23" s="158">
        <v>0</v>
      </c>
      <c r="AP23" s="159"/>
      <c r="AQ23" s="158" t="s">
        <v>190</v>
      </c>
      <c r="AR23" s="128" t="s">
        <v>173</v>
      </c>
      <c r="AS23" s="19" t="str">
        <f t="shared" si="4"/>
        <v>Línea base del consumo de papel del proceso establecida</v>
      </c>
      <c r="AT23" s="19">
        <v>0</v>
      </c>
      <c r="AU23" s="158">
        <v>0</v>
      </c>
      <c r="AV23" s="6"/>
      <c r="AW23" s="158" t="s">
        <v>190</v>
      </c>
      <c r="AX23" s="128" t="s">
        <v>173</v>
      </c>
      <c r="AY23" s="19" t="str">
        <f t="shared" si="6"/>
        <v>Línea base del consumo de papel del proceso establecida</v>
      </c>
      <c r="AZ23" s="19">
        <v>0</v>
      </c>
      <c r="BA23" s="230"/>
      <c r="BB23" s="78">
        <v>0</v>
      </c>
      <c r="BC23" s="158" t="s">
        <v>217</v>
      </c>
    </row>
    <row r="24" spans="1:55" ht="81.75" customHeight="1" thickBot="1">
      <c r="A24" s="107">
        <v>15</v>
      </c>
      <c r="B24" s="201"/>
      <c r="C24" s="215"/>
      <c r="D24" s="208"/>
      <c r="E24" s="72" t="s">
        <v>92</v>
      </c>
      <c r="F24" s="146">
        <v>0.06</v>
      </c>
      <c r="G24" s="101" t="s">
        <v>111</v>
      </c>
      <c r="H24" s="73" t="s">
        <v>149</v>
      </c>
      <c r="I24" s="73" t="s">
        <v>150</v>
      </c>
      <c r="J24" s="101" t="s">
        <v>144</v>
      </c>
      <c r="K24" s="100" t="s">
        <v>51</v>
      </c>
      <c r="L24" s="101" t="s">
        <v>151</v>
      </c>
      <c r="M24" s="102">
        <v>1</v>
      </c>
      <c r="N24" s="102">
        <v>1</v>
      </c>
      <c r="O24" s="102">
        <v>1</v>
      </c>
      <c r="P24" s="102">
        <v>1</v>
      </c>
      <c r="Q24" s="102">
        <v>1</v>
      </c>
      <c r="R24" s="101" t="s">
        <v>57</v>
      </c>
      <c r="S24" s="101" t="s">
        <v>152</v>
      </c>
      <c r="T24" s="101"/>
      <c r="U24" s="101"/>
      <c r="V24" s="101"/>
      <c r="W24" s="101"/>
      <c r="X24" s="101"/>
      <c r="Y24" s="124" t="str">
        <f>IF('PLAN GESTION POR PROCESO'!X24=Hoja2!$B$100,Hoja2!$C$100,IF('PLAN GESTION POR PROCESO'!X24=Hoja2!$B$101,Hoja2!$C$101,IF('PLAN GESTION POR PROCESO'!X24=Hoja2!$B$102,Hoja2!$C$102,IF('PLAN GESTION POR PROCESO'!X24=Hoja2!$B$103,Hoja2!$C$103,IF('PLAN GESTION POR PROCESO'!X24=Hoja2!$B$104,Hoja2!$C$104,IF('PLAN GESTION POR PROCESO'!X24=Hoja2!$B$105,Hoja2!$C$105,IF('PLAN GESTION POR PROCESO'!X24=Hoja2!$B$106,Hoja2!$C$106,IF(X24=Hoja2!$B$107,Hoja2!$C$107,"COMPLETAR"))))))))</f>
        <v>COMPLETAR</v>
      </c>
      <c r="Z24" s="145"/>
      <c r="AA24" s="100" t="str">
        <f t="shared" si="0"/>
        <v>Acciones correctivas documentadas y vigentes</v>
      </c>
      <c r="AB24" s="126">
        <f>M24</f>
        <v>1</v>
      </c>
      <c r="AC24" s="127">
        <v>1</v>
      </c>
      <c r="AD24" s="126">
        <f t="shared" si="1"/>
        <v>1</v>
      </c>
      <c r="AE24" s="128" t="s">
        <v>180</v>
      </c>
      <c r="AF24" s="128" t="s">
        <v>170</v>
      </c>
      <c r="AG24" s="100" t="str">
        <f t="shared" si="2"/>
        <v>Acciones correctivas documentadas y vigentes</v>
      </c>
      <c r="AH24" s="126">
        <v>1</v>
      </c>
      <c r="AI24" s="127">
        <v>1</v>
      </c>
      <c r="AJ24" s="126">
        <v>1</v>
      </c>
      <c r="AK24" s="128" t="s">
        <v>191</v>
      </c>
      <c r="AL24" s="128" t="s">
        <v>170</v>
      </c>
      <c r="AM24" s="157" t="str">
        <f t="shared" si="3"/>
        <v>Acciones correctivas documentadas y vigentes</v>
      </c>
      <c r="AN24" s="160">
        <f t="shared" si="8"/>
        <v>1</v>
      </c>
      <c r="AO24" s="161">
        <v>1</v>
      </c>
      <c r="AP24" s="159">
        <f>(AO24/AN24)</f>
        <v>1</v>
      </c>
      <c r="AQ24" s="158" t="s">
        <v>203</v>
      </c>
      <c r="AR24" s="128" t="s">
        <v>173</v>
      </c>
      <c r="AS24" s="19" t="str">
        <f t="shared" si="4"/>
        <v>Acciones correctivas documentadas y vigentes</v>
      </c>
      <c r="AT24" s="160">
        <v>1</v>
      </c>
      <c r="AU24" s="161">
        <v>1</v>
      </c>
      <c r="AV24" s="159">
        <f t="shared" si="5"/>
        <v>1</v>
      </c>
      <c r="AW24" s="158" t="s">
        <v>203</v>
      </c>
      <c r="AX24" s="128" t="s">
        <v>173</v>
      </c>
      <c r="AY24" s="19" t="str">
        <f t="shared" si="6"/>
        <v>Acciones correctivas documentadas y vigentes</v>
      </c>
      <c r="AZ24" s="117">
        <v>1</v>
      </c>
      <c r="BA24" s="228">
        <f t="shared" si="7"/>
        <v>1</v>
      </c>
      <c r="BB24" s="117">
        <v>1</v>
      </c>
      <c r="BC24" s="158" t="s">
        <v>218</v>
      </c>
    </row>
    <row r="25" spans="1:55" ht="94.5" customHeight="1" thickBot="1">
      <c r="A25" s="107">
        <v>16</v>
      </c>
      <c r="B25" s="201"/>
      <c r="C25" s="215"/>
      <c r="D25" s="208"/>
      <c r="E25" s="72" t="s">
        <v>98</v>
      </c>
      <c r="F25" s="146">
        <v>0.02</v>
      </c>
      <c r="G25" s="101" t="s">
        <v>111</v>
      </c>
      <c r="H25" s="73" t="s">
        <v>153</v>
      </c>
      <c r="I25" s="73" t="s">
        <v>154</v>
      </c>
      <c r="J25" s="101" t="s">
        <v>144</v>
      </c>
      <c r="K25" s="100" t="s">
        <v>51</v>
      </c>
      <c r="L25" s="101" t="s">
        <v>155</v>
      </c>
      <c r="M25" s="102">
        <v>1</v>
      </c>
      <c r="N25" s="102">
        <v>1</v>
      </c>
      <c r="O25" s="102">
        <v>1</v>
      </c>
      <c r="P25" s="102">
        <v>1</v>
      </c>
      <c r="Q25" s="102">
        <v>1</v>
      </c>
      <c r="R25" s="101" t="s">
        <v>57</v>
      </c>
      <c r="S25" s="101" t="s">
        <v>148</v>
      </c>
      <c r="T25" s="101"/>
      <c r="U25" s="101"/>
      <c r="V25" s="101"/>
      <c r="W25" s="101"/>
      <c r="X25" s="101"/>
      <c r="Y25" s="124" t="str">
        <f>IF('PLAN GESTION POR PROCESO'!X25=Hoja2!$B$100,Hoja2!$C$100,IF('PLAN GESTION POR PROCESO'!X25=Hoja2!$B$101,Hoja2!$C$101,IF('PLAN GESTION POR PROCESO'!X25=Hoja2!$B$102,Hoja2!$C$102,IF('PLAN GESTION POR PROCESO'!X25=Hoja2!$B$103,Hoja2!$C$103,IF('PLAN GESTION POR PROCESO'!X25=Hoja2!$B$104,Hoja2!$C$104,IF('PLAN GESTION POR PROCESO'!X25=Hoja2!$B$105,Hoja2!$C$105,IF('PLAN GESTION POR PROCESO'!X25=Hoja2!$B$106,Hoja2!$C$106,IF(X25=Hoja2!$B$107,Hoja2!$C$107,"COMPLETAR"))))))))</f>
        <v>COMPLETAR</v>
      </c>
      <c r="Z25" s="145"/>
      <c r="AA25" s="100" t="str">
        <f t="shared" si="0"/>
        <v>Cumplimiento en reportes de riesgos de manera oportuna</v>
      </c>
      <c r="AB25" s="126">
        <f>M25</f>
        <v>1</v>
      </c>
      <c r="AC25" s="127">
        <v>1</v>
      </c>
      <c r="AD25" s="126">
        <f t="shared" si="1"/>
        <v>1</v>
      </c>
      <c r="AE25" s="128" t="s">
        <v>171</v>
      </c>
      <c r="AF25" s="128" t="s">
        <v>169</v>
      </c>
      <c r="AG25" s="100" t="str">
        <f t="shared" si="2"/>
        <v>Cumplimiento en reportes de riesgos de manera oportuna</v>
      </c>
      <c r="AH25" s="126">
        <v>1</v>
      </c>
      <c r="AI25" s="127">
        <v>1</v>
      </c>
      <c r="AJ25" s="126">
        <v>1</v>
      </c>
      <c r="AK25" s="128" t="s">
        <v>192</v>
      </c>
      <c r="AL25" s="128" t="s">
        <v>169</v>
      </c>
      <c r="AM25" s="157" t="str">
        <f t="shared" si="3"/>
        <v>Cumplimiento en reportes de riesgos de manera oportuna</v>
      </c>
      <c r="AN25" s="160">
        <f t="shared" si="8"/>
        <v>1</v>
      </c>
      <c r="AO25" s="161">
        <v>1</v>
      </c>
      <c r="AP25" s="159">
        <f>(AO25/AN25)</f>
        <v>1</v>
      </c>
      <c r="AQ25" s="158" t="s">
        <v>204</v>
      </c>
      <c r="AR25" s="128" t="s">
        <v>169</v>
      </c>
      <c r="AS25" s="19" t="str">
        <f t="shared" si="4"/>
        <v>Cumplimiento en reportes de riesgos de manera oportuna</v>
      </c>
      <c r="AT25" s="160">
        <v>1</v>
      </c>
      <c r="AU25" s="161">
        <v>1</v>
      </c>
      <c r="AV25" s="159">
        <f t="shared" si="5"/>
        <v>1</v>
      </c>
      <c r="AW25" s="158" t="s">
        <v>212</v>
      </c>
      <c r="AX25" s="128" t="s">
        <v>169</v>
      </c>
      <c r="AY25" s="19" t="str">
        <f t="shared" si="6"/>
        <v>Cumplimiento en reportes de riesgos de manera oportuna</v>
      </c>
      <c r="AZ25" s="117">
        <v>1</v>
      </c>
      <c r="BA25" s="228">
        <f t="shared" si="7"/>
        <v>1</v>
      </c>
      <c r="BB25" s="117">
        <v>1</v>
      </c>
      <c r="BC25" s="158" t="s">
        <v>219</v>
      </c>
    </row>
    <row r="26" spans="1:55" ht="409.5" customHeight="1" thickBot="1">
      <c r="A26" s="107">
        <v>17</v>
      </c>
      <c r="B26" s="201"/>
      <c r="C26" s="215"/>
      <c r="D26" s="208"/>
      <c r="E26" s="72" t="s">
        <v>99</v>
      </c>
      <c r="F26" s="146">
        <v>0.02</v>
      </c>
      <c r="G26" s="101" t="s">
        <v>111</v>
      </c>
      <c r="H26" s="73" t="s">
        <v>156</v>
      </c>
      <c r="I26" s="73" t="s">
        <v>157</v>
      </c>
      <c r="J26" s="101" t="s">
        <v>144</v>
      </c>
      <c r="K26" s="100" t="s">
        <v>51</v>
      </c>
      <c r="L26" s="101" t="s">
        <v>158</v>
      </c>
      <c r="M26" s="102">
        <v>1</v>
      </c>
      <c r="N26" s="102">
        <v>1</v>
      </c>
      <c r="O26" s="102">
        <v>1</v>
      </c>
      <c r="P26" s="102">
        <v>1</v>
      </c>
      <c r="Q26" s="102">
        <v>1</v>
      </c>
      <c r="R26" s="101" t="s">
        <v>57</v>
      </c>
      <c r="S26" s="101" t="s">
        <v>159</v>
      </c>
      <c r="T26" s="101"/>
      <c r="U26" s="101"/>
      <c r="V26" s="101"/>
      <c r="W26" s="101"/>
      <c r="X26" s="101"/>
      <c r="Y26" s="124" t="str">
        <f>IF('PLAN GESTION POR PROCESO'!X26=Hoja2!$B$100,Hoja2!$C$100,IF('PLAN GESTION POR PROCESO'!X26=Hoja2!$B$101,Hoja2!$C$101,IF('PLAN GESTION POR PROCESO'!X26=Hoja2!$B$102,Hoja2!$C$102,IF('PLAN GESTION POR PROCESO'!X26=Hoja2!$B$103,Hoja2!$C$103,IF('PLAN GESTION POR PROCESO'!X26=Hoja2!$B$104,Hoja2!$C$104,IF('PLAN GESTION POR PROCESO'!X26=Hoja2!$B$105,Hoja2!$C$105,IF('PLAN GESTION POR PROCESO'!X26=Hoja2!$B$106,Hoja2!$C$106,IF(X26=Hoja2!$B$107,Hoja2!$C$107,"COMPLETAR"))))))))</f>
        <v>COMPLETAR</v>
      </c>
      <c r="Z26" s="145"/>
      <c r="AA26" s="100" t="str">
        <f t="shared" si="0"/>
        <v>Asistencia a las mesas de trabajo relacionadas con el Sistema de Gestión</v>
      </c>
      <c r="AB26" s="126">
        <v>1</v>
      </c>
      <c r="AC26" s="127">
        <v>1</v>
      </c>
      <c r="AD26" s="126">
        <f t="shared" si="1"/>
        <v>1</v>
      </c>
      <c r="AE26" s="147" t="s">
        <v>195</v>
      </c>
      <c r="AF26" s="128" t="s">
        <v>181</v>
      </c>
      <c r="AG26" s="100" t="str">
        <f t="shared" si="2"/>
        <v>Asistencia a las mesas de trabajo relacionadas con el Sistema de Gestión</v>
      </c>
      <c r="AH26" s="126">
        <v>1</v>
      </c>
      <c r="AI26" s="127">
        <v>1</v>
      </c>
      <c r="AJ26" s="126">
        <v>1</v>
      </c>
      <c r="AK26" s="128" t="s">
        <v>193</v>
      </c>
      <c r="AL26" s="128" t="s">
        <v>181</v>
      </c>
      <c r="AM26" s="157" t="str">
        <f t="shared" si="3"/>
        <v>Asistencia a las mesas de trabajo relacionadas con el Sistema de Gestión</v>
      </c>
      <c r="AN26" s="160">
        <f t="shared" si="8"/>
        <v>1</v>
      </c>
      <c r="AO26" s="161">
        <v>1</v>
      </c>
      <c r="AP26" s="159">
        <f>(AO26/AN26)</f>
        <v>1</v>
      </c>
      <c r="AQ26" s="158" t="s">
        <v>205</v>
      </c>
      <c r="AR26" s="128" t="s">
        <v>181</v>
      </c>
      <c r="AS26" s="19" t="str">
        <f t="shared" si="4"/>
        <v>Asistencia a las mesas de trabajo relacionadas con el Sistema de Gestión</v>
      </c>
      <c r="AT26" s="160">
        <v>1</v>
      </c>
      <c r="AU26" s="161">
        <v>1</v>
      </c>
      <c r="AV26" s="159">
        <f t="shared" si="5"/>
        <v>1</v>
      </c>
      <c r="AW26" s="64" t="s">
        <v>222</v>
      </c>
      <c r="AX26" s="128" t="s">
        <v>181</v>
      </c>
      <c r="AY26" s="19" t="str">
        <f t="shared" si="6"/>
        <v>Asistencia a las mesas de trabajo relacionadas con el Sistema de Gestión</v>
      </c>
      <c r="AZ26" s="117">
        <v>1</v>
      </c>
      <c r="BA26" s="228">
        <f t="shared" si="7"/>
        <v>1</v>
      </c>
      <c r="BB26" s="117">
        <v>1</v>
      </c>
      <c r="BC26" s="81" t="s">
        <v>221</v>
      </c>
    </row>
    <row r="27" spans="1:55" ht="115.5" thickBot="1">
      <c r="A27" s="107">
        <v>18</v>
      </c>
      <c r="B27" s="201"/>
      <c r="C27" s="215"/>
      <c r="D27" s="208"/>
      <c r="E27" s="72" t="s">
        <v>112</v>
      </c>
      <c r="F27" s="146">
        <v>0.02</v>
      </c>
      <c r="G27" s="101" t="s">
        <v>111</v>
      </c>
      <c r="H27" s="73" t="s">
        <v>160</v>
      </c>
      <c r="I27" s="73" t="s">
        <v>161</v>
      </c>
      <c r="J27" s="101" t="s">
        <v>144</v>
      </c>
      <c r="K27" s="100" t="s">
        <v>51</v>
      </c>
      <c r="L27" s="101" t="s">
        <v>162</v>
      </c>
      <c r="M27" s="102">
        <v>1</v>
      </c>
      <c r="N27" s="102">
        <v>1</v>
      </c>
      <c r="O27" s="102">
        <v>1</v>
      </c>
      <c r="P27" s="102">
        <v>1</v>
      </c>
      <c r="Q27" s="102">
        <v>1</v>
      </c>
      <c r="R27" s="101" t="s">
        <v>57</v>
      </c>
      <c r="S27" s="101"/>
      <c r="T27" s="101"/>
      <c r="U27" s="101"/>
      <c r="V27" s="101"/>
      <c r="W27" s="101"/>
      <c r="X27" s="101"/>
      <c r="Y27" s="124" t="str">
        <f>IF('PLAN GESTION POR PROCESO'!X27=Hoja2!$B$100,Hoja2!$C$100,IF('PLAN GESTION POR PROCESO'!X27=Hoja2!$B$101,Hoja2!$C$101,IF('PLAN GESTION POR PROCESO'!X27=Hoja2!$B$102,Hoja2!$C$102,IF('PLAN GESTION POR PROCESO'!X27=Hoja2!$B$103,Hoja2!$C$103,IF('PLAN GESTION POR PROCESO'!X27=Hoja2!$B$104,Hoja2!$C$104,IF('PLAN GESTION POR PROCESO'!X27=Hoja2!$B$105,Hoja2!$C$105,IF('PLAN GESTION POR PROCESO'!X27=Hoja2!$B$106,Hoja2!$C$106,IF(X27=Hoja2!$B$107,Hoja2!$C$107,"COMPLETAR"))))))))</f>
        <v>COMPLETAR</v>
      </c>
      <c r="Z27" s="145"/>
      <c r="AA27" s="100" t="str">
        <f t="shared" si="0"/>
        <v>Cumplimiento del plan de actualización de los procesos en el marco del Sistema de Gestión</v>
      </c>
      <c r="AB27" s="126">
        <f>M27</f>
        <v>1</v>
      </c>
      <c r="AC27" s="127">
        <v>1</v>
      </c>
      <c r="AD27" s="126">
        <f t="shared" si="1"/>
        <v>1</v>
      </c>
      <c r="AE27" s="128" t="s">
        <v>196</v>
      </c>
      <c r="AF27" s="128" t="s">
        <v>172</v>
      </c>
      <c r="AG27" s="100" t="str">
        <f t="shared" si="2"/>
        <v>Cumplimiento del plan de actualización de los procesos en el marco del Sistema de Gestión</v>
      </c>
      <c r="AH27" s="126">
        <v>1</v>
      </c>
      <c r="AI27" s="127">
        <v>1</v>
      </c>
      <c r="AJ27" s="126">
        <v>1</v>
      </c>
      <c r="AK27" s="128" t="s">
        <v>197</v>
      </c>
      <c r="AL27" s="128" t="s">
        <v>189</v>
      </c>
      <c r="AM27" s="157" t="str">
        <f t="shared" si="3"/>
        <v>Cumplimiento del plan de actualización de los procesos en el marco del Sistema de Gestión</v>
      </c>
      <c r="AN27" s="160">
        <f t="shared" si="8"/>
        <v>1</v>
      </c>
      <c r="AO27" s="161">
        <v>1</v>
      </c>
      <c r="AP27" s="159">
        <f>(AO27/AN27)</f>
        <v>1</v>
      </c>
      <c r="AQ27" s="96" t="s">
        <v>206</v>
      </c>
      <c r="AR27" s="128" t="s">
        <v>198</v>
      </c>
      <c r="AS27" s="19" t="str">
        <f t="shared" si="4"/>
        <v>Cumplimiento del plan de actualización de los procesos en el marco del Sistema de Gestión</v>
      </c>
      <c r="AT27" s="160">
        <v>1</v>
      </c>
      <c r="AU27" s="161">
        <v>1</v>
      </c>
      <c r="AV27" s="159">
        <f t="shared" si="5"/>
        <v>1</v>
      </c>
      <c r="AW27" s="96" t="s">
        <v>206</v>
      </c>
      <c r="AX27" s="128" t="s">
        <v>198</v>
      </c>
      <c r="AY27" s="19" t="str">
        <f t="shared" si="6"/>
        <v>Cumplimiento del plan de actualización de los procesos en el marco del Sistema de Gestión</v>
      </c>
      <c r="AZ27" s="117">
        <v>1</v>
      </c>
      <c r="BA27" s="228">
        <f t="shared" si="7"/>
        <v>1</v>
      </c>
      <c r="BB27" s="117">
        <v>1</v>
      </c>
      <c r="BC27" s="81" t="s">
        <v>220</v>
      </c>
    </row>
    <row r="28" spans="1:55" ht="177" customHeight="1" thickBot="1">
      <c r="A28" s="107">
        <v>20</v>
      </c>
      <c r="B28" s="202"/>
      <c r="C28" s="216"/>
      <c r="D28" s="209"/>
      <c r="E28" s="74" t="s">
        <v>95</v>
      </c>
      <c r="F28" s="148" t="s">
        <v>118</v>
      </c>
      <c r="G28" s="104" t="s">
        <v>111</v>
      </c>
      <c r="H28" s="149" t="s">
        <v>183</v>
      </c>
      <c r="I28" s="150" t="s">
        <v>96</v>
      </c>
      <c r="J28" s="104" t="s">
        <v>144</v>
      </c>
      <c r="K28" s="105" t="s">
        <v>51</v>
      </c>
      <c r="L28" s="104" t="s">
        <v>163</v>
      </c>
      <c r="M28" s="106">
        <v>1</v>
      </c>
      <c r="N28" s="106">
        <v>1</v>
      </c>
      <c r="O28" s="106">
        <v>1</v>
      </c>
      <c r="P28" s="106">
        <v>1</v>
      </c>
      <c r="Q28" s="106">
        <v>1</v>
      </c>
      <c r="R28" s="104" t="s">
        <v>57</v>
      </c>
      <c r="S28" s="104" t="s">
        <v>164</v>
      </c>
      <c r="T28" s="104"/>
      <c r="U28" s="104"/>
      <c r="V28" s="104"/>
      <c r="W28" s="104"/>
      <c r="X28" s="104"/>
      <c r="Y28" s="136" t="str">
        <f>IF('PLAN GESTION POR PROCESO'!X28=Hoja2!$B$100,Hoja2!$C$100,IF('PLAN GESTION POR PROCESO'!X28=Hoja2!$B$101,Hoja2!$C$101,IF('PLAN GESTION POR PROCESO'!X28=Hoja2!$B$102,Hoja2!$C$102,IF('PLAN GESTION POR PROCESO'!X28=Hoja2!$B$103,Hoja2!$C$103,IF('PLAN GESTION POR PROCESO'!X28=Hoja2!$B$104,Hoja2!$C$104,IF('PLAN GESTION POR PROCESO'!X28=Hoja2!$B$105,Hoja2!$C$105,IF('PLAN GESTION POR PROCESO'!X28=Hoja2!$B$106,Hoja2!$C$106,IF(X28=Hoja2!$B$107,Hoja2!$C$107,"COMPLETAR"))))))))</f>
        <v>COMPLETAR</v>
      </c>
      <c r="Z28" s="137"/>
      <c r="AA28" s="151" t="str">
        <f t="shared" si="0"/>
        <v>NOTA: Para la oficina de control interno no aplica esta meta, debido a que no tiene bajo su responsabilidad actividades definidas en el plan anticorrupción y de atención a la ciudadanía.</v>
      </c>
      <c r="AB28" s="105">
        <v>1</v>
      </c>
      <c r="AC28" s="104">
        <v>1</v>
      </c>
      <c r="AD28" s="138">
        <f t="shared" si="1"/>
        <v>1</v>
      </c>
      <c r="AE28" s="140" t="s">
        <v>174</v>
      </c>
      <c r="AF28" s="140" t="s">
        <v>174</v>
      </c>
      <c r="AG28" s="152" t="s">
        <v>183</v>
      </c>
      <c r="AH28" s="105">
        <v>1</v>
      </c>
      <c r="AI28" s="104">
        <v>1</v>
      </c>
      <c r="AJ28" s="138">
        <v>1</v>
      </c>
      <c r="AK28" s="140" t="s">
        <v>194</v>
      </c>
      <c r="AL28" s="140" t="s">
        <v>174</v>
      </c>
      <c r="AM28" s="157" t="str">
        <f t="shared" si="3"/>
        <v>NOTA: Para la oficina de control interno no aplica esta meta, debido a que no tiene bajo su responsabilidad actividades definidas en el plan anticorrupción y de atención a la ciudadanía.</v>
      </c>
      <c r="AN28" s="160">
        <f t="shared" si="8"/>
        <v>1</v>
      </c>
      <c r="AO28" s="161">
        <v>1</v>
      </c>
      <c r="AP28" s="159">
        <f>(AO28/AN28)</f>
        <v>1</v>
      </c>
      <c r="AQ28" s="96" t="s">
        <v>207</v>
      </c>
      <c r="AR28" s="140" t="s">
        <v>174</v>
      </c>
      <c r="AS28" s="92"/>
      <c r="AT28" s="83">
        <f>P28</f>
        <v>1</v>
      </c>
      <c r="AU28" s="84"/>
      <c r="AV28" s="82" t="s">
        <v>183</v>
      </c>
      <c r="AW28" s="84"/>
      <c r="AX28" s="84"/>
      <c r="AY28" s="163" t="str">
        <f t="shared" si="6"/>
        <v>NOTA: Para la oficina de control interno no aplica esta meta, debido a que no tiene bajo su responsabilidad actividades definidas en el plan anticorrupción y de atención a la ciudadanía.</v>
      </c>
      <c r="AZ28" s="117"/>
      <c r="BA28" s="231"/>
      <c r="BB28" s="117"/>
      <c r="BC28" s="163" t="str">
        <f>L28</f>
        <v>Actividades Cumplidas del Plan Anticorrupción</v>
      </c>
    </row>
    <row r="29" spans="1:55" ht="95.25" customHeight="1">
      <c r="A29" s="5">
        <v>22</v>
      </c>
      <c r="B29" s="196" t="s">
        <v>133</v>
      </c>
      <c r="C29" s="197"/>
      <c r="D29" s="198"/>
      <c r="E29" s="199"/>
      <c r="F29" s="75">
        <f>SUM(F18:F28)</f>
        <v>1.0000000000000002</v>
      </c>
      <c r="G29" s="203"/>
      <c r="H29" s="210"/>
      <c r="I29" s="210"/>
      <c r="J29" s="210"/>
      <c r="K29" s="210"/>
      <c r="L29" s="210"/>
      <c r="M29" s="210"/>
      <c r="N29" s="210"/>
      <c r="O29" s="210"/>
      <c r="P29" s="210"/>
      <c r="Q29" s="210"/>
      <c r="R29" s="210"/>
      <c r="S29" s="210"/>
      <c r="T29" s="210"/>
      <c r="U29" s="210"/>
      <c r="V29" s="210"/>
      <c r="W29" s="210"/>
      <c r="X29" s="210"/>
      <c r="Y29" s="210"/>
      <c r="Z29" s="204"/>
      <c r="AA29" s="164" t="s">
        <v>100</v>
      </c>
      <c r="AB29" s="165"/>
      <c r="AC29" s="166"/>
      <c r="AD29" s="76">
        <f>AVERAGE(AD18:AD28)</f>
        <v>1</v>
      </c>
      <c r="AE29" s="203"/>
      <c r="AF29" s="204"/>
      <c r="AG29" s="173" t="s">
        <v>101</v>
      </c>
      <c r="AH29" s="174"/>
      <c r="AI29" s="175"/>
      <c r="AJ29" s="76">
        <f>AVERAGE(AJ18:AJ28)</f>
        <v>1</v>
      </c>
      <c r="AK29" s="203"/>
      <c r="AL29" s="204"/>
      <c r="AM29" s="164" t="s">
        <v>102</v>
      </c>
      <c r="AN29" s="165"/>
      <c r="AO29" s="166"/>
      <c r="AP29" s="76">
        <f>AVERAGE(AP18:AP28)</f>
        <v>1</v>
      </c>
      <c r="AQ29" s="222"/>
      <c r="AR29" s="223"/>
      <c r="AS29" s="219" t="s">
        <v>103</v>
      </c>
      <c r="AT29" s="220"/>
      <c r="AU29" s="221"/>
      <c r="AV29" s="76">
        <f>AVERAGE(AV18:AV28)</f>
        <v>1</v>
      </c>
      <c r="AW29" s="71"/>
      <c r="AX29" s="169" t="s">
        <v>104</v>
      </c>
      <c r="AY29" s="170"/>
      <c r="AZ29" s="171"/>
      <c r="BA29" s="77">
        <f>AVERAGE(BA18:BA28)</f>
        <v>1</v>
      </c>
      <c r="BB29" s="167"/>
      <c r="BC29" s="168"/>
    </row>
    <row r="30" spans="1:55" ht="15">
      <c r="A30" s="4"/>
      <c r="B30" s="10"/>
      <c r="C30" s="10"/>
      <c r="D30" s="10"/>
      <c r="E30" s="10"/>
      <c r="F30" s="10"/>
      <c r="G30" s="10"/>
      <c r="H30" s="10"/>
      <c r="I30" s="11"/>
      <c r="J30" s="11"/>
      <c r="K30" s="11"/>
      <c r="L30" s="11"/>
      <c r="M30" s="11"/>
      <c r="N30" s="11"/>
      <c r="O30" s="11"/>
      <c r="P30" s="11"/>
      <c r="Q30" s="11"/>
      <c r="R30" s="11"/>
      <c r="S30" s="11"/>
      <c r="T30" s="1"/>
      <c r="U30" s="1"/>
      <c r="V30" s="1"/>
      <c r="W30" s="1"/>
      <c r="X30" s="1"/>
      <c r="Y30" s="1"/>
      <c r="Z30" s="1"/>
      <c r="AA30" s="172"/>
      <c r="AB30" s="172"/>
      <c r="AC30" s="172"/>
      <c r="AD30" s="62"/>
      <c r="AE30" s="18"/>
      <c r="AF30" s="18"/>
      <c r="AG30" s="172"/>
      <c r="AH30" s="172"/>
      <c r="AI30" s="172"/>
      <c r="AJ30" s="62"/>
      <c r="AK30" s="18"/>
      <c r="AL30" s="18"/>
      <c r="AM30" s="172"/>
      <c r="AN30" s="172"/>
      <c r="AO30" s="172"/>
      <c r="AP30" s="62"/>
      <c r="AQ30" s="18"/>
      <c r="AR30" s="18"/>
      <c r="AS30" s="172"/>
      <c r="AT30" s="172"/>
      <c r="AU30" s="172"/>
      <c r="AV30" s="62"/>
      <c r="AW30" s="18"/>
      <c r="AX30" s="18"/>
      <c r="AY30" s="172"/>
      <c r="AZ30" s="172"/>
      <c r="BA30" s="172"/>
      <c r="BB30" s="62"/>
      <c r="BC30" s="1"/>
    </row>
    <row r="31" spans="1:55" ht="15">
      <c r="A31" s="4"/>
      <c r="B31" s="10"/>
      <c r="C31" s="10"/>
      <c r="D31" s="10"/>
      <c r="E31" s="10"/>
      <c r="F31" s="10"/>
      <c r="G31" s="10"/>
      <c r="H31" s="10"/>
      <c r="I31" s="11"/>
      <c r="J31" s="11"/>
      <c r="K31" s="11"/>
      <c r="L31" s="11"/>
      <c r="M31" s="11"/>
      <c r="N31" s="11"/>
      <c r="O31" s="11"/>
      <c r="P31" s="11"/>
      <c r="Q31" s="11"/>
      <c r="R31" s="11"/>
      <c r="S31" s="11"/>
      <c r="T31" s="1"/>
      <c r="U31" s="1"/>
      <c r="V31" s="1"/>
      <c r="W31" s="1"/>
      <c r="X31" s="1"/>
      <c r="Y31" s="1"/>
      <c r="Z31" s="1"/>
      <c r="AA31" s="66"/>
      <c r="AB31" s="66"/>
      <c r="AC31" s="66"/>
      <c r="AD31" s="62"/>
      <c r="AE31" s="18"/>
      <c r="AF31" s="18"/>
      <c r="AG31" s="66"/>
      <c r="AH31" s="66"/>
      <c r="AI31" s="66"/>
      <c r="AJ31" s="62"/>
      <c r="AK31" s="18"/>
      <c r="AL31" s="18"/>
      <c r="AM31" s="66"/>
      <c r="AN31" s="66"/>
      <c r="AO31" s="66"/>
      <c r="AP31" s="62"/>
      <c r="AQ31" s="18"/>
      <c r="AR31" s="18"/>
      <c r="AS31" s="66"/>
      <c r="AT31" s="66"/>
      <c r="AU31" s="66"/>
      <c r="AV31" s="62"/>
      <c r="AW31" s="18"/>
      <c r="AX31" s="18"/>
      <c r="AY31" s="66"/>
      <c r="AZ31" s="66"/>
      <c r="BA31" s="66"/>
      <c r="BB31" s="62"/>
      <c r="BC31" s="1"/>
    </row>
    <row r="32" spans="1:55" ht="15.75" customHeight="1">
      <c r="A32" s="4"/>
      <c r="B32" s="10"/>
      <c r="C32" s="10"/>
      <c r="D32" s="10"/>
      <c r="E32" s="10"/>
      <c r="F32" s="10"/>
      <c r="G32" s="10"/>
      <c r="H32" s="10"/>
      <c r="I32" s="11"/>
      <c r="J32" s="11"/>
      <c r="K32" s="11"/>
      <c r="L32" s="11"/>
      <c r="M32" s="11"/>
      <c r="N32" s="11"/>
      <c r="O32" s="11"/>
      <c r="P32" s="11"/>
      <c r="Q32" s="11"/>
      <c r="R32" s="11"/>
      <c r="S32" s="11"/>
      <c r="T32" s="1"/>
      <c r="U32" s="1"/>
      <c r="V32" s="1"/>
      <c r="W32" s="1"/>
      <c r="X32" s="1"/>
      <c r="Y32" s="1"/>
      <c r="Z32" s="1"/>
      <c r="AA32" s="172"/>
      <c r="AB32" s="172"/>
      <c r="AC32" s="172"/>
      <c r="AD32" s="67"/>
      <c r="AE32" s="18"/>
      <c r="AF32" s="18"/>
      <c r="AG32" s="172"/>
      <c r="AH32" s="172"/>
      <c r="AI32" s="172"/>
      <c r="AJ32" s="67"/>
      <c r="AK32" s="18"/>
      <c r="AL32" s="18"/>
      <c r="AM32" s="172"/>
      <c r="AN32" s="172"/>
      <c r="AO32" s="172"/>
      <c r="AP32" s="68"/>
      <c r="AQ32" s="18"/>
      <c r="AR32" s="18"/>
      <c r="AS32" s="172"/>
      <c r="AT32" s="172"/>
      <c r="AU32" s="172"/>
      <c r="AV32" s="68"/>
      <c r="AW32" s="18"/>
      <c r="AX32" s="18"/>
      <c r="AY32" s="172"/>
      <c r="AZ32" s="172"/>
      <c r="BA32" s="172"/>
      <c r="BB32" s="68"/>
      <c r="BC32" s="1"/>
    </row>
    <row r="33" spans="1:55" ht="15.75" customHeight="1">
      <c r="A33" s="4"/>
      <c r="B33" s="189" t="s">
        <v>23</v>
      </c>
      <c r="C33" s="189"/>
      <c r="D33" s="189"/>
      <c r="E33" s="189"/>
      <c r="F33" s="69"/>
      <c r="G33" s="189" t="s">
        <v>24</v>
      </c>
      <c r="H33" s="189"/>
      <c r="I33" s="189"/>
      <c r="J33" s="189"/>
      <c r="K33" s="189" t="s">
        <v>25</v>
      </c>
      <c r="L33" s="189"/>
      <c r="M33" s="189"/>
      <c r="N33" s="189"/>
      <c r="O33" s="189"/>
      <c r="P33" s="189"/>
      <c r="Q33" s="189"/>
      <c r="R33" s="11"/>
      <c r="S33" s="11"/>
      <c r="T33" s="1"/>
      <c r="U33" s="1"/>
      <c r="V33" s="1"/>
      <c r="W33" s="1"/>
      <c r="X33" s="1"/>
      <c r="Y33" s="1"/>
      <c r="Z33" s="1"/>
      <c r="AA33" s="172"/>
      <c r="AB33" s="172"/>
      <c r="AC33" s="172"/>
      <c r="AD33" s="67"/>
      <c r="AE33" s="18"/>
      <c r="AF33" s="18"/>
      <c r="AG33" s="172"/>
      <c r="AH33" s="172"/>
      <c r="AI33" s="172"/>
      <c r="AJ33" s="67"/>
      <c r="AK33" s="18"/>
      <c r="AL33" s="18"/>
      <c r="AM33" s="172"/>
      <c r="AN33" s="172"/>
      <c r="AO33" s="172"/>
      <c r="AP33" s="68"/>
      <c r="AQ33" s="18"/>
      <c r="AR33" s="18"/>
      <c r="AS33" s="172"/>
      <c r="AT33" s="172"/>
      <c r="AU33" s="172"/>
      <c r="AV33" s="68"/>
      <c r="AW33" s="18"/>
      <c r="AX33" s="18"/>
      <c r="AY33" s="172"/>
      <c r="AZ33" s="172"/>
      <c r="BA33" s="172"/>
      <c r="BB33" s="68"/>
      <c r="BC33" s="1"/>
    </row>
    <row r="34" spans="1:55" ht="15.75" customHeight="1">
      <c r="A34" s="4"/>
      <c r="B34" s="205" t="s">
        <v>26</v>
      </c>
      <c r="C34" s="205"/>
      <c r="D34" s="205"/>
      <c r="E34" s="70"/>
      <c r="F34" s="70"/>
      <c r="G34" s="225" t="s">
        <v>26</v>
      </c>
      <c r="H34" s="225"/>
      <c r="I34" s="225"/>
      <c r="J34" s="225"/>
      <c r="K34" s="225" t="s">
        <v>26</v>
      </c>
      <c r="L34" s="225"/>
      <c r="M34" s="225"/>
      <c r="N34" s="225"/>
      <c r="O34" s="225"/>
      <c r="P34" s="225"/>
      <c r="Q34" s="225"/>
      <c r="R34" s="11"/>
      <c r="S34" s="11"/>
      <c r="T34" s="1"/>
      <c r="U34" s="1"/>
      <c r="V34" s="1"/>
      <c r="W34" s="1"/>
      <c r="X34" s="1"/>
      <c r="Y34" s="1"/>
      <c r="Z34" s="1"/>
      <c r="AA34" s="224"/>
      <c r="AB34" s="224"/>
      <c r="AC34" s="224"/>
      <c r="AD34" s="62"/>
      <c r="AE34" s="18"/>
      <c r="AF34" s="18"/>
      <c r="AG34" s="224"/>
      <c r="AH34" s="224"/>
      <c r="AI34" s="224"/>
      <c r="AJ34" s="62"/>
      <c r="AK34" s="18"/>
      <c r="AL34" s="18"/>
      <c r="AM34" s="224"/>
      <c r="AN34" s="224"/>
      <c r="AO34" s="224"/>
      <c r="AP34" s="62"/>
      <c r="AQ34" s="18"/>
      <c r="AR34" s="18"/>
      <c r="AS34" s="224"/>
      <c r="AT34" s="224"/>
      <c r="AU34" s="224"/>
      <c r="AV34" s="62"/>
      <c r="AW34" s="18"/>
      <c r="AX34" s="18"/>
      <c r="AY34" s="224"/>
      <c r="AZ34" s="224"/>
      <c r="BA34" s="224"/>
      <c r="BB34" s="62"/>
      <c r="BC34" s="1"/>
    </row>
    <row r="35" spans="1:55" ht="51" customHeight="1">
      <c r="A35" s="4"/>
      <c r="B35" s="188" t="s">
        <v>77</v>
      </c>
      <c r="C35" s="188"/>
      <c r="D35" s="188"/>
      <c r="E35" s="19"/>
      <c r="F35" s="19"/>
      <c r="G35" s="189" t="s">
        <v>27</v>
      </c>
      <c r="H35" s="189"/>
      <c r="I35" s="189"/>
      <c r="J35" s="189"/>
      <c r="K35" s="189" t="s">
        <v>37</v>
      </c>
      <c r="L35" s="189"/>
      <c r="M35" s="189"/>
      <c r="N35" s="189"/>
      <c r="O35" s="189"/>
      <c r="P35" s="189"/>
      <c r="Q35" s="189"/>
      <c r="R35" s="11"/>
      <c r="S35" s="11"/>
      <c r="T35" s="1"/>
      <c r="U35" s="1"/>
      <c r="V35" s="1"/>
      <c r="W35" s="1"/>
      <c r="X35" s="1"/>
      <c r="Y35" s="1"/>
      <c r="Z35" s="1"/>
      <c r="AA35" s="1"/>
      <c r="AB35" s="1"/>
      <c r="AC35" s="1"/>
      <c r="AD35" s="12"/>
      <c r="AE35" s="1"/>
      <c r="AF35" s="1"/>
      <c r="AG35" s="1"/>
      <c r="AH35" s="1"/>
      <c r="AI35" s="1"/>
      <c r="AJ35" s="12"/>
      <c r="AK35" s="1"/>
      <c r="AL35" s="1"/>
      <c r="AM35" s="1"/>
      <c r="AN35" s="1"/>
      <c r="AO35" s="1"/>
      <c r="AP35" s="12"/>
      <c r="AQ35" s="1"/>
      <c r="AR35" s="1"/>
      <c r="AS35" s="1"/>
      <c r="AT35" s="1"/>
      <c r="AU35" s="1"/>
      <c r="AV35" s="12"/>
      <c r="AW35" s="1"/>
      <c r="AX35" s="1"/>
      <c r="AY35" s="1"/>
      <c r="AZ35" s="1"/>
      <c r="BA35" s="1"/>
      <c r="BB35" s="12"/>
      <c r="BC35" s="1"/>
    </row>
    <row r="36" spans="1:55" ht="22.5" customHeight="1">
      <c r="A36" s="4"/>
      <c r="B36" s="188"/>
      <c r="C36" s="188"/>
      <c r="D36" s="188"/>
      <c r="E36" s="19"/>
      <c r="F36" s="19"/>
      <c r="G36" s="189"/>
      <c r="H36" s="189"/>
      <c r="I36" s="189"/>
      <c r="J36" s="189"/>
      <c r="K36" s="188"/>
      <c r="L36" s="188"/>
      <c r="M36" s="188"/>
      <c r="N36" s="188"/>
      <c r="O36" s="188"/>
      <c r="P36" s="188"/>
      <c r="Q36" s="188"/>
      <c r="R36" s="11"/>
      <c r="S36" s="11"/>
      <c r="T36" s="1"/>
      <c r="U36" s="1"/>
      <c r="V36" s="1"/>
      <c r="W36" s="1"/>
      <c r="X36" s="1"/>
      <c r="Y36" s="1"/>
      <c r="Z36" s="1"/>
      <c r="AA36" s="1"/>
      <c r="AB36" s="1"/>
      <c r="AC36" s="1"/>
      <c r="AD36" s="12"/>
      <c r="AE36" s="1"/>
      <c r="AF36" s="1"/>
      <c r="AG36" s="1"/>
      <c r="AH36" s="1"/>
      <c r="AI36" s="1"/>
      <c r="AJ36" s="12"/>
      <c r="AK36" s="1"/>
      <c r="AL36" s="1"/>
      <c r="AM36" s="1"/>
      <c r="AN36" s="1"/>
      <c r="AO36" s="1"/>
      <c r="AP36" s="12"/>
      <c r="AQ36" s="1"/>
      <c r="AR36" s="1"/>
      <c r="AS36" s="1"/>
      <c r="AT36" s="1"/>
      <c r="AU36" s="1"/>
      <c r="AV36" s="12"/>
      <c r="AW36" s="1"/>
      <c r="AX36" s="1"/>
      <c r="AY36" s="1"/>
      <c r="AZ36" s="1"/>
      <c r="BA36" s="1"/>
      <c r="BB36" s="12"/>
      <c r="BC36" s="1"/>
    </row>
  </sheetData>
  <sheetProtection/>
  <mergeCells count="106">
    <mergeCell ref="AG13:AL13"/>
    <mergeCell ref="AM13:AR13"/>
    <mergeCell ref="AY15:BA15"/>
    <mergeCell ref="AM11:AO11"/>
    <mergeCell ref="AX15:AX16"/>
    <mergeCell ref="AP15:AP16"/>
    <mergeCell ref="AQ15:AQ16"/>
    <mergeCell ref="AY14:BC14"/>
    <mergeCell ref="AS11:AU11"/>
    <mergeCell ref="AS13:AX13"/>
    <mergeCell ref="AY13:BC13"/>
    <mergeCell ref="BC15:BC16"/>
    <mergeCell ref="AY33:BA33"/>
    <mergeCell ref="AY34:BA34"/>
    <mergeCell ref="AS33:AU33"/>
    <mergeCell ref="K33:Q33"/>
    <mergeCell ref="AA30:AC30"/>
    <mergeCell ref="G34:J34"/>
    <mergeCell ref="K34:Q34"/>
    <mergeCell ref="AA34:AC34"/>
    <mergeCell ref="AG34:AI34"/>
    <mergeCell ref="AM34:AO34"/>
    <mergeCell ref="AM33:AO33"/>
    <mergeCell ref="G33:J33"/>
    <mergeCell ref="AS30:AU30"/>
    <mergeCell ref="K35:Q35"/>
    <mergeCell ref="AK29:AL29"/>
    <mergeCell ref="AG15:AI15"/>
    <mergeCell ref="AS29:AU29"/>
    <mergeCell ref="AQ29:AR29"/>
    <mergeCell ref="AS34:AU34"/>
    <mergeCell ref="AJ15:AJ16"/>
    <mergeCell ref="X16:Y16"/>
    <mergeCell ref="AA14:AF14"/>
    <mergeCell ref="AA11:AC11"/>
    <mergeCell ref="C18:C28"/>
    <mergeCell ref="B33:E33"/>
    <mergeCell ref="AG14:AL14"/>
    <mergeCell ref="AD15:AD16"/>
    <mergeCell ref="AG33:AI33"/>
    <mergeCell ref="AK15:AK16"/>
    <mergeCell ref="AG11:AI11"/>
    <mergeCell ref="AA33:AC33"/>
    <mergeCell ref="AE29:AF29"/>
    <mergeCell ref="B34:D34"/>
    <mergeCell ref="AF15:AF16"/>
    <mergeCell ref="AE15:AE16"/>
    <mergeCell ref="AA8:AF8"/>
    <mergeCell ref="E10:T10"/>
    <mergeCell ref="AA15:AC15"/>
    <mergeCell ref="AA32:AC32"/>
    <mergeCell ref="D22:D28"/>
    <mergeCell ref="B36:D36"/>
    <mergeCell ref="G36:J36"/>
    <mergeCell ref="K36:Q36"/>
    <mergeCell ref="G35:J35"/>
    <mergeCell ref="V15:Z15"/>
    <mergeCell ref="E15:T15"/>
    <mergeCell ref="B35:D35"/>
    <mergeCell ref="B29:E29"/>
    <mergeCell ref="B18:B28"/>
    <mergeCell ref="G29:Z29"/>
    <mergeCell ref="A7:Z7"/>
    <mergeCell ref="AA9:AF9"/>
    <mergeCell ref="A13:D14"/>
    <mergeCell ref="A8:Z8"/>
    <mergeCell ref="E11:L11"/>
    <mergeCell ref="M11:P11"/>
    <mergeCell ref="E13:Z14"/>
    <mergeCell ref="AA13:AF13"/>
    <mergeCell ref="A1:Z1"/>
    <mergeCell ref="A2:Z2"/>
    <mergeCell ref="A3:Z3"/>
    <mergeCell ref="A4:Z4"/>
    <mergeCell ref="A5:Z5"/>
    <mergeCell ref="A6:Z6"/>
    <mergeCell ref="AY30:BA30"/>
    <mergeCell ref="AG9:AL9"/>
    <mergeCell ref="AW15:AW16"/>
    <mergeCell ref="AM8:AR8"/>
    <mergeCell ref="AG8:AL8"/>
    <mergeCell ref="BB15:BB16"/>
    <mergeCell ref="AM9:AR9"/>
    <mergeCell ref="AM14:AR14"/>
    <mergeCell ref="AS14:AX14"/>
    <mergeCell ref="AY9:BC9"/>
    <mergeCell ref="AM29:AO29"/>
    <mergeCell ref="AS8:AX8"/>
    <mergeCell ref="AY8:BC8"/>
    <mergeCell ref="AL15:AL16"/>
    <mergeCell ref="AR15:AR16"/>
    <mergeCell ref="AS15:AU15"/>
    <mergeCell ref="AV15:AV16"/>
    <mergeCell ref="AM15:AO15"/>
    <mergeCell ref="AY11:BA11"/>
    <mergeCell ref="AS9:AX9"/>
    <mergeCell ref="AA29:AC29"/>
    <mergeCell ref="BB29:BC29"/>
    <mergeCell ref="AX29:AZ29"/>
    <mergeCell ref="AY32:BA32"/>
    <mergeCell ref="AS32:AU32"/>
    <mergeCell ref="AM32:AO32"/>
    <mergeCell ref="AG32:AI32"/>
    <mergeCell ref="AG29:AI29"/>
    <mergeCell ref="AM30:AO30"/>
    <mergeCell ref="AG30:AI30"/>
  </mergeCells>
  <conditionalFormatting sqref="AV29 AD18:AD21 BA29:BB29 AP22:AP23 AJ18 AJ29 AD29 AP26:AP29 AV18:AV23 AV26">
    <cfRule type="containsText" priority="328" dxfId="3" operator="containsText" text="N/A">
      <formula>NOT(ISERROR(SEARCH("N/A",AD18)))</formula>
    </cfRule>
    <cfRule type="cellIs" priority="329" dxfId="2" operator="between">
      <formula>'PLAN GESTION POR PROCESO'!#REF!</formula>
      <formula>'PLAN GESTION POR PROCESO'!#REF!</formula>
    </cfRule>
    <cfRule type="cellIs" priority="330" dxfId="1" operator="between">
      <formula>'PLAN GESTION POR PROCESO'!#REF!</formula>
      <formula>'PLAN GESTION POR PROCESO'!#REF!</formula>
    </cfRule>
    <cfRule type="cellIs" priority="331" dxfId="0" operator="between">
      <formula>'PLAN GESTION POR PROCESO'!#REF!</formula>
      <formula>'PLAN GESTION POR PROCESO'!#REF!</formula>
    </cfRule>
  </conditionalFormatting>
  <conditionalFormatting sqref="AD29">
    <cfRule type="colorScale" priority="119" dxfId="147">
      <colorScale>
        <cfvo type="min" val="0"/>
        <cfvo type="percentile" val="50"/>
        <cfvo type="max"/>
        <color rgb="FFF8696B"/>
        <color rgb="FFFFEB84"/>
        <color rgb="FF63BE7B"/>
      </colorScale>
    </cfRule>
  </conditionalFormatting>
  <conditionalFormatting sqref="AJ29">
    <cfRule type="colorScale" priority="118" dxfId="147">
      <colorScale>
        <cfvo type="min" val="0"/>
        <cfvo type="percentile" val="50"/>
        <cfvo type="max"/>
        <color rgb="FFF8696B"/>
        <color rgb="FFFFEB84"/>
        <color rgb="FF63BE7B"/>
      </colorScale>
    </cfRule>
  </conditionalFormatting>
  <conditionalFormatting sqref="AP29">
    <cfRule type="colorScale" priority="117" dxfId="147">
      <colorScale>
        <cfvo type="min" val="0"/>
        <cfvo type="percentile" val="50"/>
        <cfvo type="max"/>
        <color rgb="FFF8696B"/>
        <color rgb="FFFFEB84"/>
        <color rgb="FF63BE7B"/>
      </colorScale>
    </cfRule>
  </conditionalFormatting>
  <conditionalFormatting sqref="AV29">
    <cfRule type="colorScale" priority="116" dxfId="147">
      <colorScale>
        <cfvo type="min" val="0"/>
        <cfvo type="percentile" val="50"/>
        <cfvo type="max"/>
        <color rgb="FFF8696B"/>
        <color rgb="FFFFEB84"/>
        <color rgb="FF63BE7B"/>
      </colorScale>
    </cfRule>
  </conditionalFormatting>
  <conditionalFormatting sqref="BA29">
    <cfRule type="colorScale" priority="111" dxfId="147">
      <colorScale>
        <cfvo type="min" val="0"/>
        <cfvo type="percentile" val="50"/>
        <cfvo type="max"/>
        <color rgb="FFF8696B"/>
        <color rgb="FFFFEB84"/>
        <color rgb="FF63BE7B"/>
      </colorScale>
    </cfRule>
  </conditionalFormatting>
  <conditionalFormatting sqref="BA29">
    <cfRule type="colorScale" priority="372" dxfId="147">
      <colorScale>
        <cfvo type="min" val="0"/>
        <cfvo type="percentile" val="50"/>
        <cfvo type="max"/>
        <color rgb="FF63BE7B"/>
        <color rgb="FFFFEB84"/>
        <color rgb="FFF8696B"/>
      </colorScale>
    </cfRule>
  </conditionalFormatting>
  <conditionalFormatting sqref="AJ20">
    <cfRule type="containsText" priority="106" dxfId="3" operator="containsText" text="N/A">
      <formula>NOT(ISERROR(SEARCH("N/A",AJ20)))</formula>
    </cfRule>
    <cfRule type="cellIs" priority="107" dxfId="2" operator="between">
      <formula>'PLAN GESTION POR PROCESO'!#REF!</formula>
      <formula>'PLAN GESTION POR PROCESO'!#REF!</formula>
    </cfRule>
    <cfRule type="cellIs" priority="108" dxfId="1" operator="between">
      <formula>'PLAN GESTION POR PROCESO'!#REF!</formula>
      <formula>'PLAN GESTION POR PROCESO'!#REF!</formula>
    </cfRule>
    <cfRule type="cellIs" priority="109" dxfId="0" operator="between">
      <formula>'PLAN GESTION POR PROCESO'!#REF!</formula>
      <formula>'PLAN GESTION POR PROCESO'!#REF!</formula>
    </cfRule>
  </conditionalFormatting>
  <conditionalFormatting sqref="AJ21">
    <cfRule type="containsText" priority="102" dxfId="3" operator="containsText" text="N/A">
      <formula>NOT(ISERROR(SEARCH("N/A",AJ21)))</formula>
    </cfRule>
    <cfRule type="cellIs" priority="103" dxfId="2" operator="between">
      <formula>'PLAN GESTION POR PROCESO'!#REF!</formula>
      <formula>'PLAN GESTION POR PROCESO'!#REF!</formula>
    </cfRule>
    <cfRule type="cellIs" priority="104" dxfId="1" operator="between">
      <formula>'PLAN GESTION POR PROCESO'!#REF!</formula>
      <formula>'PLAN GESTION POR PROCESO'!#REF!</formula>
    </cfRule>
    <cfRule type="cellIs" priority="105" dxfId="0" operator="between">
      <formula>'PLAN GESTION POR PROCESO'!#REF!</formula>
      <formula>'PLAN GESTION POR PROCESO'!#REF!</formula>
    </cfRule>
  </conditionalFormatting>
  <conditionalFormatting sqref="AN27:AO27">
    <cfRule type="containsText" priority="98" dxfId="3" operator="containsText" text="N/A">
      <formula>NOT(ISERROR(SEARCH("N/A",AN27)))</formula>
    </cfRule>
    <cfRule type="cellIs" priority="99" dxfId="2" operator="between">
      <formula>'PLAN GESTION POR PROCESO'!#REF!</formula>
      <formula>'PLAN GESTION POR PROCESO'!#REF!</formula>
    </cfRule>
    <cfRule type="cellIs" priority="100" dxfId="1" operator="between">
      <formula>'PLAN GESTION POR PROCESO'!#REF!</formula>
      <formula>'PLAN GESTION POR PROCESO'!#REF!</formula>
    </cfRule>
    <cfRule type="cellIs" priority="101" dxfId="0" operator="between">
      <formula>'PLAN GESTION POR PROCESO'!#REF!</formula>
      <formula>'PLAN GESTION POR PROCESO'!#REF!</formula>
    </cfRule>
  </conditionalFormatting>
  <conditionalFormatting sqref="AJ22:AJ28">
    <cfRule type="containsText" priority="90" dxfId="3" operator="containsText" text="N/A">
      <formula>NOT(ISERROR(SEARCH("N/A",AJ22)))</formula>
    </cfRule>
    <cfRule type="cellIs" priority="91" dxfId="2" operator="between">
      <formula>'PLAN GESTION POR PROCESO'!#REF!</formula>
      <formula>'PLAN GESTION POR PROCESO'!#REF!</formula>
    </cfRule>
    <cfRule type="cellIs" priority="92" dxfId="1" operator="between">
      <formula>'PLAN GESTION POR PROCESO'!#REF!</formula>
      <formula>'PLAN GESTION POR PROCESO'!#REF!</formula>
    </cfRule>
    <cfRule type="cellIs" priority="93" dxfId="0" operator="between">
      <formula>'PLAN GESTION POR PROCESO'!#REF!</formula>
      <formula>'PLAN GESTION POR PROCESO'!#REF!</formula>
    </cfRule>
  </conditionalFormatting>
  <conditionalFormatting sqref="AD22:AD28">
    <cfRule type="containsText" priority="86" dxfId="3" operator="containsText" text="N/A">
      <formula>NOT(ISERROR(SEARCH("N/A",AD22)))</formula>
    </cfRule>
    <cfRule type="cellIs" priority="87" dxfId="2" operator="between">
      <formula>'PLAN GESTION POR PROCESO'!#REF!</formula>
      <formula>'PLAN GESTION POR PROCESO'!#REF!</formula>
    </cfRule>
    <cfRule type="cellIs" priority="88" dxfId="1" operator="between">
      <formula>'PLAN GESTION POR PROCESO'!#REF!</formula>
      <formula>'PLAN GESTION POR PROCESO'!#REF!</formula>
    </cfRule>
    <cfRule type="cellIs" priority="89" dxfId="0" operator="between">
      <formula>'PLAN GESTION POR PROCESO'!#REF!</formula>
      <formula>'PLAN GESTION POR PROCESO'!#REF!</formula>
    </cfRule>
  </conditionalFormatting>
  <conditionalFormatting sqref="AP18">
    <cfRule type="containsText" priority="82" dxfId="3" operator="containsText" text="N/A">
      <formula>NOT(ISERROR(SEARCH("N/A",AP18)))</formula>
    </cfRule>
    <cfRule type="cellIs" priority="83" dxfId="2" operator="between">
      <formula>'PLAN GESTION POR PROCESO'!#REF!</formula>
      <formula>'PLAN GESTION POR PROCESO'!#REF!</formula>
    </cfRule>
    <cfRule type="cellIs" priority="84" dxfId="1" operator="between">
      <formula>'PLAN GESTION POR PROCESO'!#REF!</formula>
      <formula>'PLAN GESTION POR PROCESO'!#REF!</formula>
    </cfRule>
    <cfRule type="cellIs" priority="85" dxfId="0" operator="between">
      <formula>'PLAN GESTION POR PROCESO'!#REF!</formula>
      <formula>'PLAN GESTION POR PROCESO'!#REF!</formula>
    </cfRule>
  </conditionalFormatting>
  <conditionalFormatting sqref="AP19">
    <cfRule type="containsText" priority="78" dxfId="3" operator="containsText" text="N/A">
      <formula>NOT(ISERROR(SEARCH("N/A",AP19)))</formula>
    </cfRule>
    <cfRule type="cellIs" priority="79" dxfId="2" operator="between">
      <formula>'PLAN GESTION POR PROCESO'!#REF!</formula>
      <formula>'PLAN GESTION POR PROCESO'!#REF!</formula>
    </cfRule>
    <cfRule type="cellIs" priority="80" dxfId="1" operator="between">
      <formula>'PLAN GESTION POR PROCESO'!#REF!</formula>
      <formula>'PLAN GESTION POR PROCESO'!#REF!</formula>
    </cfRule>
    <cfRule type="cellIs" priority="81" dxfId="0" operator="between">
      <formula>'PLAN GESTION POR PROCESO'!#REF!</formula>
      <formula>'PLAN GESTION POR PROCESO'!#REF!</formula>
    </cfRule>
  </conditionalFormatting>
  <conditionalFormatting sqref="AP20:AP21">
    <cfRule type="containsText" priority="74" dxfId="3" operator="containsText" text="N/A">
      <formula>NOT(ISERROR(SEARCH("N/A",AP20)))</formula>
    </cfRule>
    <cfRule type="cellIs" priority="75" dxfId="2" operator="between">
      <formula>'PLAN GESTION POR PROCESO'!#REF!</formula>
      <formula>'PLAN GESTION POR PROCESO'!#REF!</formula>
    </cfRule>
    <cfRule type="cellIs" priority="76" dxfId="1" operator="between">
      <formula>'PLAN GESTION POR PROCESO'!#REF!</formula>
      <formula>'PLAN GESTION POR PROCESO'!#REF!</formula>
    </cfRule>
    <cfRule type="cellIs" priority="77" dxfId="0" operator="between">
      <formula>'PLAN GESTION POR PROCESO'!#REF!</formula>
      <formula>'PLAN GESTION POR PROCESO'!#REF!</formula>
    </cfRule>
  </conditionalFormatting>
  <conditionalFormatting sqref="AP24">
    <cfRule type="containsText" priority="70" dxfId="3" operator="containsText" text="N/A">
      <formula>NOT(ISERROR(SEARCH("N/A",AP24)))</formula>
    </cfRule>
    <cfRule type="cellIs" priority="71" dxfId="2" operator="between">
      <formula>'PLAN GESTION POR PROCESO'!#REF!</formula>
      <formula>'PLAN GESTION POR PROCESO'!#REF!</formula>
    </cfRule>
    <cfRule type="cellIs" priority="72" dxfId="1" operator="between">
      <formula>'PLAN GESTION POR PROCESO'!#REF!</formula>
      <formula>'PLAN GESTION POR PROCESO'!#REF!</formula>
    </cfRule>
    <cfRule type="cellIs" priority="73" dxfId="0" operator="between">
      <formula>'PLAN GESTION POR PROCESO'!#REF!</formula>
      <formula>'PLAN GESTION POR PROCESO'!#REF!</formula>
    </cfRule>
  </conditionalFormatting>
  <conditionalFormatting sqref="AP25">
    <cfRule type="containsText" priority="66" dxfId="3" operator="containsText" text="N/A">
      <formula>NOT(ISERROR(SEARCH("N/A",AP25)))</formula>
    </cfRule>
    <cfRule type="cellIs" priority="67" dxfId="2" operator="between">
      <formula>'PLAN GESTION POR PROCESO'!#REF!</formula>
      <formula>'PLAN GESTION POR PROCESO'!#REF!</formula>
    </cfRule>
    <cfRule type="cellIs" priority="68" dxfId="1" operator="between">
      <formula>'PLAN GESTION POR PROCESO'!#REF!</formula>
      <formula>'PLAN GESTION POR PROCESO'!#REF!</formula>
    </cfRule>
    <cfRule type="cellIs" priority="69" dxfId="0" operator="between">
      <formula>'PLAN GESTION POR PROCESO'!#REF!</formula>
      <formula>'PLAN GESTION POR PROCESO'!#REF!</formula>
    </cfRule>
  </conditionalFormatting>
  <conditionalFormatting sqref="AD19:AD29">
    <cfRule type="colorScale" priority="64" dxfId="147">
      <colorScale>
        <cfvo type="min" val="0"/>
        <cfvo type="percent" val="85"/>
        <cfvo type="max"/>
        <color rgb="FFF8696B"/>
        <color rgb="FFFFEB84"/>
        <color rgb="FF63BE7B"/>
      </colorScale>
    </cfRule>
    <cfRule type="iconSet" priority="65" dxfId="147">
      <iconSet iconSet="3TrafficLights1">
        <cfvo type="percent" val="0"/>
        <cfvo type="percent" val="81"/>
        <cfvo type="percent" val="91"/>
      </iconSet>
    </cfRule>
  </conditionalFormatting>
  <conditionalFormatting sqref="AJ18:AJ29">
    <cfRule type="colorScale" priority="62" dxfId="147">
      <colorScale>
        <cfvo type="min" val="0"/>
        <cfvo type="percent" val="85"/>
        <cfvo type="max"/>
        <color rgb="FFF8696B"/>
        <color rgb="FFFFEB84"/>
        <color rgb="FF63BE7B"/>
      </colorScale>
    </cfRule>
    <cfRule type="iconSet" priority="63" dxfId="147">
      <iconSet iconSet="3TrafficLights1">
        <cfvo type="percent" val="0"/>
        <cfvo type="percent" val="81"/>
        <cfvo type="percent" val="91"/>
      </iconSet>
    </cfRule>
  </conditionalFormatting>
  <conditionalFormatting sqref="AP22:AP28">
    <cfRule type="containsText" priority="58" dxfId="3" operator="containsText" text="N/A">
      <formula>NOT(ISERROR(SEARCH("N/A",AP22)))</formula>
    </cfRule>
    <cfRule type="cellIs" priority="59" dxfId="2" operator="between">
      <formula>#REF!</formula>
      <formula>#REF!</formula>
    </cfRule>
    <cfRule type="cellIs" priority="60" dxfId="1" operator="between">
      <formula>#REF!</formula>
      <formula>#REF!</formula>
    </cfRule>
    <cfRule type="cellIs" priority="61" dxfId="0" operator="between">
      <formula>#REF!</formula>
      <formula>#REF!</formula>
    </cfRule>
  </conditionalFormatting>
  <conditionalFormatting sqref="AP18:AP29">
    <cfRule type="colorScale" priority="56" dxfId="147">
      <colorScale>
        <cfvo type="min" val="0"/>
        <cfvo type="percent" val="85"/>
        <cfvo type="max"/>
        <color rgb="FFF8696B"/>
        <color rgb="FFFFEB84"/>
        <color rgb="FF63BE7B"/>
      </colorScale>
    </cfRule>
    <cfRule type="iconSet" priority="57" dxfId="147">
      <iconSet iconSet="3TrafficLights1">
        <cfvo type="percent" val="0"/>
        <cfvo type="percent" val="81"/>
        <cfvo type="percent" val="91"/>
      </iconSet>
    </cfRule>
  </conditionalFormatting>
  <conditionalFormatting sqref="AV25">
    <cfRule type="containsText" priority="42" dxfId="3" operator="containsText" text="N/A">
      <formula>NOT(ISERROR(SEARCH("N/A",AV25)))</formula>
    </cfRule>
    <cfRule type="cellIs" priority="43" dxfId="2" operator="between">
      <formula>'PLAN GESTION POR PROCESO'!#REF!</formula>
      <formula>'PLAN GESTION POR PROCESO'!#REF!</formula>
    </cfRule>
    <cfRule type="cellIs" priority="44" dxfId="1" operator="between">
      <formula>'PLAN GESTION POR PROCESO'!#REF!</formula>
      <formula>'PLAN GESTION POR PROCESO'!#REF!</formula>
    </cfRule>
    <cfRule type="cellIs" priority="45" dxfId="0" operator="between">
      <formula>'PLAN GESTION POR PROCESO'!#REF!</formula>
      <formula>'PLAN GESTION POR PROCESO'!#REF!</formula>
    </cfRule>
  </conditionalFormatting>
  <conditionalFormatting sqref="AV25">
    <cfRule type="containsText" priority="38" dxfId="3" operator="containsText" text="N/A">
      <formula>NOT(ISERROR(SEARCH("N/A",AV25)))</formula>
    </cfRule>
    <cfRule type="cellIs" priority="39" dxfId="2" operator="between">
      <formula>#REF!</formula>
      <formula>#REF!</formula>
    </cfRule>
    <cfRule type="cellIs" priority="40" dxfId="1" operator="between">
      <formula>#REF!</formula>
      <formula>#REF!</formula>
    </cfRule>
    <cfRule type="cellIs" priority="41" dxfId="0" operator="between">
      <formula>#REF!</formula>
      <formula>#REF!</formula>
    </cfRule>
  </conditionalFormatting>
  <conditionalFormatting sqref="AV25">
    <cfRule type="colorScale" priority="36" dxfId="147">
      <colorScale>
        <cfvo type="min" val="0"/>
        <cfvo type="percent" val="85"/>
        <cfvo type="max"/>
        <color rgb="FFF8696B"/>
        <color rgb="FFFFEB84"/>
        <color rgb="FF63BE7B"/>
      </colorScale>
    </cfRule>
    <cfRule type="iconSet" priority="37" dxfId="147">
      <iconSet iconSet="3TrafficLights1">
        <cfvo type="percent" val="0"/>
        <cfvo type="percent" val="81"/>
        <cfvo type="percent" val="91"/>
      </iconSet>
    </cfRule>
  </conditionalFormatting>
  <conditionalFormatting sqref="AV24">
    <cfRule type="containsText" priority="32" dxfId="3" operator="containsText" text="N/A">
      <formula>NOT(ISERROR(SEARCH("N/A",AV24)))</formula>
    </cfRule>
    <cfRule type="cellIs" priority="33" dxfId="2" operator="between">
      <formula>'PLAN GESTION POR PROCESO'!#REF!</formula>
      <formula>'PLAN GESTION POR PROCESO'!#REF!</formula>
    </cfRule>
    <cfRule type="cellIs" priority="34" dxfId="1" operator="between">
      <formula>'PLAN GESTION POR PROCESO'!#REF!</formula>
      <formula>'PLAN GESTION POR PROCESO'!#REF!</formula>
    </cfRule>
    <cfRule type="cellIs" priority="35" dxfId="0" operator="between">
      <formula>'PLAN GESTION POR PROCESO'!#REF!</formula>
      <formula>'PLAN GESTION POR PROCESO'!#REF!</formula>
    </cfRule>
  </conditionalFormatting>
  <conditionalFormatting sqref="AV24">
    <cfRule type="containsText" priority="28" dxfId="3" operator="containsText" text="N/A">
      <formula>NOT(ISERROR(SEARCH("N/A",AV24)))</formula>
    </cfRule>
    <cfRule type="cellIs" priority="29" dxfId="2" operator="between">
      <formula>#REF!</formula>
      <formula>#REF!</formula>
    </cfRule>
    <cfRule type="cellIs" priority="30" dxfId="1" operator="between">
      <formula>#REF!</formula>
      <formula>#REF!</formula>
    </cfRule>
    <cfRule type="cellIs" priority="31" dxfId="0" operator="between">
      <formula>#REF!</formula>
      <formula>#REF!</formula>
    </cfRule>
  </conditionalFormatting>
  <conditionalFormatting sqref="AV24">
    <cfRule type="colorScale" priority="26" dxfId="147">
      <colorScale>
        <cfvo type="min" val="0"/>
        <cfvo type="percent" val="85"/>
        <cfvo type="max"/>
        <color rgb="FFF8696B"/>
        <color rgb="FFFFEB84"/>
        <color rgb="FF63BE7B"/>
      </colorScale>
    </cfRule>
    <cfRule type="iconSet" priority="27" dxfId="147">
      <iconSet iconSet="3TrafficLights1">
        <cfvo type="percent" val="0"/>
        <cfvo type="percent" val="81"/>
        <cfvo type="percent" val="91"/>
      </iconSet>
    </cfRule>
  </conditionalFormatting>
  <conditionalFormatting sqref="AV26">
    <cfRule type="containsText" priority="22" dxfId="3" operator="containsText" text="N/A">
      <formula>NOT(ISERROR(SEARCH("N/A",AV26)))</formula>
    </cfRule>
    <cfRule type="cellIs" priority="23" dxfId="2" operator="between">
      <formula>#REF!</formula>
      <formula>#REF!</formula>
    </cfRule>
    <cfRule type="cellIs" priority="24" dxfId="1" operator="between">
      <formula>#REF!</formula>
      <formula>#REF!</formula>
    </cfRule>
    <cfRule type="cellIs" priority="25" dxfId="0" operator="between">
      <formula>#REF!</formula>
      <formula>#REF!</formula>
    </cfRule>
  </conditionalFormatting>
  <conditionalFormatting sqref="AV26">
    <cfRule type="colorScale" priority="20" dxfId="147">
      <colorScale>
        <cfvo type="min" val="0"/>
        <cfvo type="percent" val="85"/>
        <cfvo type="max"/>
        <color rgb="FFF8696B"/>
        <color rgb="FFFFEB84"/>
        <color rgb="FF63BE7B"/>
      </colorScale>
    </cfRule>
    <cfRule type="iconSet" priority="21" dxfId="147">
      <iconSet iconSet="3TrafficLights1">
        <cfvo type="percent" val="0"/>
        <cfvo type="percent" val="81"/>
        <cfvo type="percent" val="91"/>
      </iconSet>
    </cfRule>
  </conditionalFormatting>
  <conditionalFormatting sqref="AV27">
    <cfRule type="containsText" priority="16" dxfId="3" operator="containsText" text="N/A">
      <formula>NOT(ISERROR(SEARCH("N/A",AV27)))</formula>
    </cfRule>
    <cfRule type="cellIs" priority="17" dxfId="2" operator="between">
      <formula>'PLAN GESTION POR PROCESO'!#REF!</formula>
      <formula>'PLAN GESTION POR PROCESO'!#REF!</formula>
    </cfRule>
    <cfRule type="cellIs" priority="18" dxfId="1" operator="between">
      <formula>'PLAN GESTION POR PROCESO'!#REF!</formula>
      <formula>'PLAN GESTION POR PROCESO'!#REF!</formula>
    </cfRule>
    <cfRule type="cellIs" priority="19" dxfId="0" operator="between">
      <formula>'PLAN GESTION POR PROCESO'!#REF!</formula>
      <formula>'PLAN GESTION POR PROCESO'!#REF!</formula>
    </cfRule>
  </conditionalFormatting>
  <conditionalFormatting sqref="AT27:AU27">
    <cfRule type="containsText" priority="12" dxfId="3" operator="containsText" text="N/A">
      <formula>NOT(ISERROR(SEARCH("N/A",AT27)))</formula>
    </cfRule>
    <cfRule type="cellIs" priority="13" dxfId="2" operator="between">
      <formula>'PLAN GESTION POR PROCESO'!#REF!</formula>
      <formula>'PLAN GESTION POR PROCESO'!#REF!</formula>
    </cfRule>
    <cfRule type="cellIs" priority="14" dxfId="1" operator="between">
      <formula>'PLAN GESTION POR PROCESO'!#REF!</formula>
      <formula>'PLAN GESTION POR PROCESO'!#REF!</formula>
    </cfRule>
    <cfRule type="cellIs" priority="15" dxfId="0" operator="between">
      <formula>'PLAN GESTION POR PROCESO'!#REF!</formula>
      <formula>'PLAN GESTION POR PROCESO'!#REF!</formula>
    </cfRule>
  </conditionalFormatting>
  <conditionalFormatting sqref="AV27">
    <cfRule type="containsText" priority="8" dxfId="3" operator="containsText" text="N/A">
      <formula>NOT(ISERROR(SEARCH("N/A",AV27)))</formula>
    </cfRule>
    <cfRule type="cellIs" priority="9" dxfId="2" operator="between">
      <formula>#REF!</formula>
      <formula>#REF!</formula>
    </cfRule>
    <cfRule type="cellIs" priority="10" dxfId="1" operator="between">
      <formula>#REF!</formula>
      <formula>#REF!</formula>
    </cfRule>
    <cfRule type="cellIs" priority="11" dxfId="0" operator="between">
      <formula>#REF!</formula>
      <formula>#REF!</formula>
    </cfRule>
  </conditionalFormatting>
  <conditionalFormatting sqref="AV27">
    <cfRule type="colorScale" priority="6" dxfId="147">
      <colorScale>
        <cfvo type="min" val="0"/>
        <cfvo type="percent" val="85"/>
        <cfvo type="max"/>
        <color rgb="FFF8696B"/>
        <color rgb="FFFFEB84"/>
        <color rgb="FF63BE7B"/>
      </colorScale>
    </cfRule>
    <cfRule type="iconSet" priority="7" dxfId="147">
      <iconSet iconSet="3TrafficLights1">
        <cfvo type="percent" val="0"/>
        <cfvo type="percent" val="81"/>
        <cfvo type="percent" val="91"/>
      </iconSet>
    </cfRule>
  </conditionalFormatting>
  <dataValidations count="9">
    <dataValidation type="list" allowBlank="1" showInputMessage="1" showErrorMessage="1" sqref="K18:K28">
      <formula1>PROGRAMACION</formula1>
    </dataValidation>
    <dataValidation type="list" allowBlank="1" showInputMessage="1" showErrorMessage="1" sqref="G22:G28">
      <formula1>META02</formula1>
    </dataValidation>
    <dataValidation type="list" allowBlank="1" showInputMessage="1" showErrorMessage="1" sqref="R18:R28">
      <formula1>INDICADOR</formula1>
    </dataValidation>
    <dataValidation type="list" allowBlank="1" showInputMessage="1" showErrorMessage="1" sqref="V18:V28">
      <formula1>FUENTE</formula1>
    </dataValidation>
    <dataValidation type="list" allowBlank="1" showInputMessage="1" showErrorMessage="1" sqref="W18:W28">
      <formula1>RUBROS</formula1>
    </dataValidation>
    <dataValidation type="list" allowBlank="1" showInputMessage="1" showErrorMessage="1" sqref="X18:X28">
      <formula1>CODIGO</formula1>
    </dataValidation>
    <dataValidation type="list" allowBlank="1" showInputMessage="1" showErrorMessage="1" sqref="U18:U28">
      <formula1>CONTRALORIA</formula1>
    </dataValidation>
    <dataValidation type="list" allowBlank="1" showInputMessage="1" showErrorMessage="1" sqref="AC5">
      <formula1>$BC$8:$BC$11</formula1>
    </dataValidation>
    <dataValidation type="list" allowBlank="1" showInputMessage="1" showErrorMessage="1" promptTitle="Cualquier contenido" error="Escriba un texto " sqref="G18:G21">
      <formula1>META02</formula1>
    </dataValidation>
  </dataValidations>
  <printOptions/>
  <pageMargins left="0.7086614173228347" right="0.7086614173228347" top="0.7480314960629921" bottom="0.7480314960629921" header="0.31496062992125984" footer="0.31496062992125984"/>
  <pageSetup horizontalDpi="300" verticalDpi="300" orientation="landscape" paperSize="14" scale="60" r:id="rId3"/>
  <colBreaks count="1" manualBreakCount="1">
    <brk id="26" max="42" man="1"/>
  </colBreaks>
  <legacyDrawing r:id="rId2"/>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C3" sqref="C3:C6"/>
    </sheetView>
  </sheetViews>
  <sheetFormatPr defaultColWidth="11.421875" defaultRowHeight="15"/>
  <cols>
    <col min="1" max="1" width="25.140625" style="0" customWidth="1"/>
    <col min="2" max="2" width="28.28125" style="0" bestFit="1" customWidth="1"/>
    <col min="3" max="3" width="56.57421875" style="0" bestFit="1" customWidth="1"/>
    <col min="4" max="4" width="43.28125" style="0" customWidth="1"/>
    <col min="5" max="5" width="13.28125" style="0" customWidth="1"/>
  </cols>
  <sheetData>
    <row r="1" spans="1:6" ht="15">
      <c r="A1" t="s">
        <v>44</v>
      </c>
      <c r="B1" t="s">
        <v>30</v>
      </c>
      <c r="C1" t="s">
        <v>47</v>
      </c>
      <c r="D1" t="s">
        <v>49</v>
      </c>
      <c r="F1" t="s">
        <v>20</v>
      </c>
    </row>
    <row r="2" spans="1:6" ht="15">
      <c r="A2" t="s">
        <v>38</v>
      </c>
      <c r="B2" t="s">
        <v>45</v>
      </c>
      <c r="D2" t="s">
        <v>50</v>
      </c>
      <c r="F2" t="s">
        <v>56</v>
      </c>
    </row>
    <row r="3" spans="1:6" ht="15">
      <c r="A3" t="s">
        <v>39</v>
      </c>
      <c r="B3" t="s">
        <v>46</v>
      </c>
      <c r="C3" t="s">
        <v>106</v>
      </c>
      <c r="D3" t="s">
        <v>51</v>
      </c>
      <c r="F3" t="s">
        <v>57</v>
      </c>
    </row>
    <row r="4" spans="1:6" ht="15">
      <c r="A4" t="s">
        <v>40</v>
      </c>
      <c r="C4" t="s">
        <v>107</v>
      </c>
      <c r="D4" t="s">
        <v>52</v>
      </c>
      <c r="F4" t="s">
        <v>58</v>
      </c>
    </row>
    <row r="5" spans="1:4" ht="15">
      <c r="A5" t="s">
        <v>41</v>
      </c>
      <c r="C5" t="s">
        <v>108</v>
      </c>
      <c r="D5" t="s">
        <v>53</v>
      </c>
    </row>
    <row r="6" spans="1:7" ht="15">
      <c r="A6" t="s">
        <v>42</v>
      </c>
      <c r="C6" t="s">
        <v>109</v>
      </c>
      <c r="E6" t="s">
        <v>72</v>
      </c>
      <c r="G6" t="s">
        <v>73</v>
      </c>
    </row>
    <row r="7" spans="1:7" ht="15">
      <c r="A7" t="s">
        <v>43</v>
      </c>
      <c r="E7" t="s">
        <v>54</v>
      </c>
      <c r="G7" t="s">
        <v>74</v>
      </c>
    </row>
    <row r="8" spans="5:7" ht="15">
      <c r="E8" t="s">
        <v>55</v>
      </c>
      <c r="G8" t="s">
        <v>75</v>
      </c>
    </row>
    <row r="9" ht="15">
      <c r="E9" t="s">
        <v>70</v>
      </c>
    </row>
    <row r="10" ht="15">
      <c r="E10" t="s">
        <v>71</v>
      </c>
    </row>
    <row r="12" spans="1:8" s="22" customFormat="1" ht="74.25" customHeight="1">
      <c r="A12" s="31"/>
      <c r="C12" s="32"/>
      <c r="D12" s="25"/>
      <c r="H12" s="22" t="s">
        <v>78</v>
      </c>
    </row>
    <row r="13" spans="1:8" s="22" customFormat="1" ht="74.25" customHeight="1">
      <c r="A13" s="31"/>
      <c r="C13" s="32"/>
      <c r="D13" s="25"/>
      <c r="H13" s="22" t="s">
        <v>79</v>
      </c>
    </row>
    <row r="14" spans="1:8" s="22" customFormat="1" ht="74.25" customHeight="1">
      <c r="A14" s="31"/>
      <c r="C14" s="32"/>
      <c r="D14" s="21"/>
      <c r="H14" s="22" t="s">
        <v>80</v>
      </c>
    </row>
    <row r="15" spans="1:8" s="22" customFormat="1" ht="74.25" customHeight="1">
      <c r="A15" s="31"/>
      <c r="C15" s="32"/>
      <c r="D15" s="21"/>
      <c r="H15" s="22" t="s">
        <v>81</v>
      </c>
    </row>
    <row r="16" spans="1:4" s="22" customFormat="1" ht="74.25" customHeight="1" thickBot="1">
      <c r="A16" s="31"/>
      <c r="C16" s="32"/>
      <c r="D16" s="24"/>
    </row>
    <row r="17" spans="1:4" s="22" customFormat="1" ht="74.25" customHeight="1">
      <c r="A17" s="31"/>
      <c r="C17" s="32"/>
      <c r="D17" s="23"/>
    </row>
    <row r="18" spans="1:4" s="22" customFormat="1" ht="74.25" customHeight="1">
      <c r="A18" s="31"/>
      <c r="C18" s="32"/>
      <c r="D18" s="25"/>
    </row>
    <row r="19" spans="1:4" s="22" customFormat="1" ht="74.25" customHeight="1">
      <c r="A19" s="31"/>
      <c r="C19" s="32"/>
      <c r="D19" s="25"/>
    </row>
    <row r="20" spans="1:4" s="22" customFormat="1" ht="74.25" customHeight="1">
      <c r="A20" s="31"/>
      <c r="C20" s="32"/>
      <c r="D20" s="25"/>
    </row>
    <row r="21" spans="1:4" s="22" customFormat="1" ht="74.25" customHeight="1" thickBot="1">
      <c r="A21" s="31"/>
      <c r="C21" s="33"/>
      <c r="D21" s="25"/>
    </row>
    <row r="22" spans="3:4" ht="18.75" thickBot="1">
      <c r="C22" s="33"/>
      <c r="D22" s="23"/>
    </row>
    <row r="23" spans="3:4" ht="18.75" thickBot="1">
      <c r="C23" s="33"/>
      <c r="D23" s="20"/>
    </row>
    <row r="24" spans="3:4" ht="18">
      <c r="C24" s="34"/>
      <c r="D24" s="23"/>
    </row>
    <row r="25" spans="3:4" ht="18">
      <c r="C25" s="34"/>
      <c r="D25" s="25"/>
    </row>
    <row r="26" spans="3:4" ht="18">
      <c r="C26" s="34"/>
      <c r="D26" s="25"/>
    </row>
    <row r="27" spans="3:4" ht="18.75" thickBot="1">
      <c r="C27" s="34"/>
      <c r="D27" s="24"/>
    </row>
    <row r="28" spans="3:4" ht="18">
      <c r="C28" s="34"/>
      <c r="D28" s="23"/>
    </row>
    <row r="29" spans="3:4" ht="18">
      <c r="C29" s="34"/>
      <c r="D29" s="25"/>
    </row>
    <row r="30" spans="3:4" ht="18">
      <c r="C30" s="34"/>
      <c r="D30" s="25"/>
    </row>
    <row r="31" spans="3:4" ht="18">
      <c r="C31" s="34"/>
      <c r="D31" s="25"/>
    </row>
    <row r="32" spans="3:4" ht="18">
      <c r="C32" s="35"/>
      <c r="D32" s="25"/>
    </row>
    <row r="33" spans="3:4" ht="18">
      <c r="C33" s="35"/>
      <c r="D33" s="25"/>
    </row>
    <row r="34" spans="3:4" ht="18">
      <c r="C34" s="35"/>
      <c r="D34" s="24"/>
    </row>
    <row r="35" spans="3:4" ht="18">
      <c r="C35" s="35"/>
      <c r="D35" s="24"/>
    </row>
    <row r="36" spans="3:4" ht="18">
      <c r="C36" s="35"/>
      <c r="D36" s="24"/>
    </row>
    <row r="37" spans="3:4" ht="18">
      <c r="C37" s="35"/>
      <c r="D37" s="24"/>
    </row>
    <row r="38" spans="3:4" ht="18">
      <c r="C38" s="35"/>
      <c r="D38" s="27"/>
    </row>
    <row r="39" spans="3:4" ht="18">
      <c r="C39" s="35"/>
      <c r="D39" s="27"/>
    </row>
    <row r="40" spans="3:4" ht="18">
      <c r="C40" s="36"/>
      <c r="D40" s="27"/>
    </row>
    <row r="41" spans="3:4" ht="18">
      <c r="C41" s="36"/>
      <c r="D41" s="27"/>
    </row>
    <row r="42" spans="3:4" ht="18.75" thickBot="1">
      <c r="C42" s="37"/>
      <c r="D42" s="27"/>
    </row>
    <row r="43" spans="3:4" ht="18">
      <c r="C43" s="38"/>
      <c r="D43" s="23"/>
    </row>
    <row r="44" spans="3:4" ht="18">
      <c r="C44" s="39"/>
      <c r="D44" s="24"/>
    </row>
    <row r="45" spans="3:4" ht="18">
      <c r="C45" s="39"/>
      <c r="D45" s="24"/>
    </row>
    <row r="46" spans="3:4" ht="18">
      <c r="C46" s="39"/>
      <c r="D46" s="27"/>
    </row>
    <row r="47" spans="3:4" ht="18.75" thickBot="1">
      <c r="C47" s="40"/>
      <c r="D47" s="26"/>
    </row>
    <row r="48" ht="18">
      <c r="C48" s="41"/>
    </row>
    <row r="49" ht="18">
      <c r="C49" s="41"/>
    </row>
    <row r="50" ht="18">
      <c r="C50" s="41"/>
    </row>
    <row r="51" ht="18">
      <c r="C51" s="41"/>
    </row>
    <row r="52" ht="18">
      <c r="C52" s="42"/>
    </row>
    <row r="53" ht="18">
      <c r="C53" s="42"/>
    </row>
    <row r="54" ht="18">
      <c r="C54" s="42"/>
    </row>
    <row r="55" ht="18">
      <c r="C55" s="42"/>
    </row>
    <row r="56" ht="18">
      <c r="C56" s="43"/>
    </row>
    <row r="57" ht="18">
      <c r="C57" s="44"/>
    </row>
    <row r="58" ht="18">
      <c r="C58" s="44"/>
    </row>
    <row r="59" ht="18">
      <c r="C59" s="44"/>
    </row>
    <row r="60" ht="18.75" thickBot="1">
      <c r="C60" s="45"/>
    </row>
    <row r="61" ht="18">
      <c r="C61" s="46"/>
    </row>
    <row r="62" ht="18">
      <c r="C62" s="47"/>
    </row>
    <row r="63" ht="18">
      <c r="C63" s="47"/>
    </row>
    <row r="64" ht="18">
      <c r="C64" s="47"/>
    </row>
    <row r="65" ht="18">
      <c r="C65" s="47"/>
    </row>
    <row r="66" ht="18">
      <c r="C66" s="48"/>
    </row>
    <row r="67" ht="18">
      <c r="C67" s="48"/>
    </row>
    <row r="68" ht="18">
      <c r="C68" s="48"/>
    </row>
    <row r="69" ht="18">
      <c r="C69" s="48"/>
    </row>
    <row r="70" ht="18">
      <c r="C70" s="48"/>
    </row>
    <row r="71" ht="18">
      <c r="C71" s="49"/>
    </row>
    <row r="72" ht="18">
      <c r="C72" s="48"/>
    </row>
    <row r="73" ht="18">
      <c r="C73" s="48"/>
    </row>
    <row r="74" ht="18">
      <c r="C74" s="48"/>
    </row>
    <row r="75" ht="18">
      <c r="C75" s="48"/>
    </row>
    <row r="76" ht="18">
      <c r="C76" s="48"/>
    </row>
    <row r="77" ht="18">
      <c r="C77" s="48"/>
    </row>
    <row r="78" ht="18">
      <c r="C78" s="48"/>
    </row>
    <row r="79" ht="18">
      <c r="C79" s="47"/>
    </row>
    <row r="80" ht="18">
      <c r="C80" s="47"/>
    </row>
    <row r="81" ht="18">
      <c r="C81" s="47"/>
    </row>
    <row r="82" ht="18">
      <c r="C82" s="47"/>
    </row>
    <row r="83" ht="18">
      <c r="C83" s="47"/>
    </row>
    <row r="84" ht="18">
      <c r="C84" s="47"/>
    </row>
    <row r="85" ht="18">
      <c r="C85" s="50"/>
    </row>
    <row r="86" ht="18">
      <c r="C86" s="47"/>
    </row>
    <row r="87" ht="18">
      <c r="C87" s="47"/>
    </row>
    <row r="88" ht="18.75" thickBot="1">
      <c r="C88" s="51"/>
    </row>
    <row r="89" ht="18">
      <c r="C89" s="52"/>
    </row>
    <row r="90" ht="18">
      <c r="C90" s="48"/>
    </row>
    <row r="91" ht="18">
      <c r="C91" s="48"/>
    </row>
    <row r="92" ht="18">
      <c r="C92" s="48"/>
    </row>
    <row r="93" ht="18">
      <c r="C93" s="48"/>
    </row>
    <row r="94" ht="18.75" thickBot="1">
      <c r="C94" s="53"/>
    </row>
    <row r="99" spans="2:3" ht="15">
      <c r="B99" t="s">
        <v>34</v>
      </c>
      <c r="C99" t="s">
        <v>59</v>
      </c>
    </row>
    <row r="100" spans="2:3" ht="30">
      <c r="B100" s="29">
        <v>1167</v>
      </c>
      <c r="C100" s="22" t="s">
        <v>60</v>
      </c>
    </row>
    <row r="101" spans="2:3" ht="30">
      <c r="B101" s="29">
        <v>1131</v>
      </c>
      <c r="C101" s="22" t="s">
        <v>61</v>
      </c>
    </row>
    <row r="102" spans="2:3" ht="30">
      <c r="B102" s="29">
        <v>1177</v>
      </c>
      <c r="C102" s="22" t="s">
        <v>62</v>
      </c>
    </row>
    <row r="103" spans="2:3" ht="30">
      <c r="B103" s="29">
        <v>1094</v>
      </c>
      <c r="C103" s="22" t="s">
        <v>63</v>
      </c>
    </row>
    <row r="104" spans="2:3" ht="30">
      <c r="B104" s="29">
        <v>1128</v>
      </c>
      <c r="C104" s="22" t="s">
        <v>64</v>
      </c>
    </row>
    <row r="105" spans="2:3" ht="30">
      <c r="B105" s="29">
        <v>1095</v>
      </c>
      <c r="C105" s="22" t="s">
        <v>65</v>
      </c>
    </row>
    <row r="106" spans="2:3" ht="45">
      <c r="B106" s="29">
        <v>1129</v>
      </c>
      <c r="C106" s="22" t="s">
        <v>66</v>
      </c>
    </row>
    <row r="107" spans="2:3" ht="45">
      <c r="B107" s="29">
        <v>1120</v>
      </c>
      <c r="C107" s="22" t="s">
        <v>67</v>
      </c>
    </row>
    <row r="108" ht="15">
      <c r="B108" s="28"/>
    </row>
    <row r="109" ht="15">
      <c r="B109" s="28"/>
    </row>
  </sheetData>
  <sheetProtection/>
  <conditionalFormatting sqref="C13">
    <cfRule type="colorScale" priority="1" dxfId="147">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Juan Sebastian Jimenez Castro</cp:lastModifiedBy>
  <cp:lastPrinted>2017-03-02T19:45:39Z</cp:lastPrinted>
  <dcterms:created xsi:type="dcterms:W3CDTF">2016-04-29T15:58:00Z</dcterms:created>
  <dcterms:modified xsi:type="dcterms:W3CDTF">2018-01-10T16:05:28Z</dcterms:modified>
  <cp:category/>
  <cp:version/>
  <cp:contentType/>
  <cp:contentStatus/>
</cp:coreProperties>
</file>