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PROCESO'!$A$1:$BD$28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<sst xmlns="http://schemas.openxmlformats.org/spreadsheetml/2006/main" count="378" uniqueCount="232">
  <si>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</si>
  <si>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</si>
  <si>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</si>
  <si>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</si>
  <si>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</si>
  <si>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</si>
  <si>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</si>
  <si>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</si>
  <si>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</si>
  <si>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</si>
  <si>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</si>
  <si>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</si>
  <si>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</si>
  <si>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</si>
  <si>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</si>
  <si>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</si>
  <si>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</si>
  <si>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</si>
  <si>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</si>
  <si>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</si>
  <si>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</si>
  <si>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</si>
  <si>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</si>
  <si>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</si>
  <si>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</si>
  <si>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</si>
  <si>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</si>
  <si>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</si>
  <si>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</si>
  <si>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</si>
  <si>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</si>
  <si>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</si>
  <si>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</si>
  <si>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</si>
  <si>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</si>
  <si>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</si>
  <si>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</si>
  <si>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</si>
  <si>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</si>
  <si>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</si>
  <si>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</si>
  <si>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</si>
  <si>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</si>
  <si>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</si>
  <si>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</si>
  <si>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</si>
  <si>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</si>
  <si>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</si>
  <si>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</si>
  <si>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</si>
  <si>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</si>
  <si>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</si>
  <si>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</si>
  <si>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</si>
  <si>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</si>
  <si>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</si>
  <si>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</si>
  <si>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</si>
  <si>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</si>
  <si>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</si>
  <si>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</si>
  <si>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</si>
  <si>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</si>
  <si>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</si>
  <si>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</si>
  <si>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</si>
  <si>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</si>
  <si>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</si>
  <si>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</si>
  <si>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</si>
  <si>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</si>
  <si>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</si>
  <si>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</si>
  <si>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</si>
  <si>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</si>
  <si>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</si>
  <si>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</si>
  <si>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</si>
  <si>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</si>
  <si>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</si>
  <si>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</si>
  <si>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</si>
  <si>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</si>
  <si>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</si>
  <si>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</si>
  <si>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</si>
  <si>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</si>
  <si>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</si>
  <si>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</si>
  <si>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</si>
  <si>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</si>
  <si>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</si>
  <si>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</si>
  <si>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</si>
  <si>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</si>
  <si>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</si>
  <si>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</si>
  <si>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</si>
  <si>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</si>
  <si>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</si>
  <si>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</si>
  <si>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</si>
  <si>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Dirección Administrativa</t>
  </si>
  <si>
    <t>Capacitaciones en gestión documental</t>
  </si>
  <si>
    <t>Integrar las herramientas de planeación, gestión y control, con enfoque de innovación, mejoramiento continuo, responsabilidad social, desarrollo integral del talento humano y transparencia.</t>
  </si>
  <si>
    <t>Realizar cuatro (4) jornadas de capacitación sobre gestión del patrimonio documental para todas las depedencias de la SDG  abordando los siguientes temas: buenas prácticas archivisticas, manuales e instrucitvos, reconocimiento del modelo integrado de planeación y gestión en su componenete documental y capacitación sobre operación del gestor documental POXTA.</t>
  </si>
  <si>
    <t>Capacitaciones realizadas</t>
  </si>
  <si>
    <t>Versión actualizada de acuerdo a la estructura vigente en la SDG</t>
  </si>
  <si>
    <t>Listados de formato de entrenamiento y capacitación de cada jornada</t>
  </si>
  <si>
    <t>Temas abordados según el formato de cada jornada</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</si>
  <si>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</si>
  <si>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</si>
  <si>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Director/a Administrativo/a</t>
  </si>
  <si>
    <r>
      <t>Objetivo Proceso:</t>
    </r>
    <r>
      <rPr>
        <sz val="10"/>
        <rFont val="Arial Rounded MT Bold"/>
        <family val="2"/>
      </rPr>
      <t xml:space="preserve"> </t>
    </r>
  </si>
  <si>
    <r>
      <t>Alcance del Proceso:</t>
    </r>
    <r>
      <rPr>
        <sz val="10"/>
        <rFont val="Arial Rounded MT Bold"/>
        <family val="2"/>
      </rPr>
      <t xml:space="preserve"> </t>
    </r>
  </si>
  <si>
    <r>
      <t>Líder del  Proceso:</t>
    </r>
    <r>
      <rPr>
        <sz val="10"/>
        <rFont val="Arial Rounded MT Bold"/>
        <family val="2"/>
      </rPr>
      <t xml:space="preserve"> </t>
    </r>
  </si>
  <si>
    <t>Incrementar el nivel de cumplimiento de las directrices de Gestión Documental por parte de los todos los niveles de la Secretaría Distrital de Gobierno.</t>
  </si>
  <si>
    <t>Implementar mecanismos e instrumentos de gestión documental para la captura de la memoria institucional</t>
  </si>
  <si>
    <t xml:space="preserve">Realizar capacitaciones a todas las dependencias del Nivel Central y Local sobre:
  - Buenas prácticas de Gestión Documental.
  - Localización de los documentos normalizados en  el Sistema Integrado de Gestión.
   - Uso del aplicativo de Gestión Documental
</t>
  </si>
  <si>
    <t xml:space="preserve">Formular un  programa de gestión documental para todos los niveles de la Secretaría Distrital de Gobierno.
Formular e implementar el 100% del programa
</t>
  </si>
  <si>
    <t xml:space="preserve">Aplicar el 100% de los mecanismos e instrumentos de gestión documental de manera articulada con los flujos del conocimiento de la entidad.  </t>
  </si>
  <si>
    <t>N/PROG</t>
  </si>
  <si>
    <t>Tablas de retención ajustadas con la estructura anterior al Decreto 411 de 2016</t>
  </si>
  <si>
    <t>Tablas de retención actualizadas con la estructura vigente Decreto 411 de 2016</t>
  </si>
  <si>
    <t>Tablas de retención documental actualizadas nueva estructura organizacional</t>
  </si>
  <si>
    <t>Política de Gestión Documental Ajustada a los lineamientos exigidos en el Decreto 1080 de 2015 Artículo 2.8.2.5.6. Componentes de la política de gestión documental</t>
  </si>
  <si>
    <t>Política de Gestión Documental</t>
  </si>
  <si>
    <t xml:space="preserve">Número de capacitaciones realizadas </t>
  </si>
  <si>
    <t>Actualizar  la TRD de 5 dependencias de la Entidad de acuerdo a la nueva estructura organizacional.</t>
  </si>
  <si>
    <t>Ajustar una (1) Tabla de Retención Documental de acuerdo con observaciones emitidas por el Consejo Distrital de Archivos.</t>
  </si>
  <si>
    <t>Tablas de retención documental actualizadas anterior estructura organizacional</t>
  </si>
  <si>
    <t xml:space="preserve">TDR por dependencia </t>
  </si>
  <si>
    <t xml:space="preserve">Versión actualizada y ajustada de acuerdo con la estructura anterior al Decreto 411 de 2016 </t>
  </si>
  <si>
    <t>Política de Gestión Documental con sus componentes</t>
  </si>
  <si>
    <t>Versión actualizada de acuerdo con los componentes de la Política de Gestión Documental</t>
  </si>
  <si>
    <t>Número de tablas de retención documental ajustadas de acuerdo con las observaciones emitidas por el Consejo Distrital de Archivos</t>
  </si>
  <si>
    <t>Número de tablas de retención documental actualizadas de acuerdo a la nueva estructura organizacional</t>
  </si>
  <si>
    <t>Número de politicas de gestión documental actualizada</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</si>
  <si>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</si>
  <si>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</si>
  <si>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</si>
  <si>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</si>
  <si>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</si>
  <si>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</si>
  <si>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</si>
  <si>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</si>
  <si>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</si>
  <si>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</si>
  <si>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</si>
  <si>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</si>
  <si>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</si>
  <si>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</si>
  <si>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</si>
  <si>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</si>
  <si>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</si>
  <si>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</si>
  <si>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</si>
  <si>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</si>
  <si>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</si>
  <si>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</si>
  <si>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</si>
  <si>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</si>
  <si>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</si>
  <si>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</si>
  <si>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</si>
  <si>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</si>
  <si>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</si>
  <si>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</si>
  <si>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</si>
  <si>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</si>
  <si>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</si>
  <si>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</si>
  <si>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</si>
  <si>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</si>
  <si>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</si>
  <si>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Porcentaje de Cumplimiento PLAN DE GESTIÓN 2018</t>
  </si>
  <si>
    <t>Primera versión del Plan de Gestión 2018, en el cual se encuentran incluídas las metas de Implementación del Modelo de Planeación y Gestión.</t>
  </si>
  <si>
    <t>Requerimientos ciudadanos (INICIA EL 2018 CON 2 REQUERIMIENTOS VENCIDOS DEL AÑO 2017)</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</si>
  <si>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</si>
  <si>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</si>
  <si>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</si>
  <si>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</si>
  <si>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</si>
  <si>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</si>
  <si>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</si>
  <si>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</si>
  <si>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Actualizar y aprobar una (1) Política de Gestión Documental de la Entidad</t>
  </si>
  <si>
    <t>Se estableció borrador de la política de gestión documental, la cual será presentada en comité interno de archivo para ser aprobada. El documento se encuentra en los archivos de gestión del grupo de gestión documental.</t>
  </si>
  <si>
    <t>Documentos en word de la política de gestion documental</t>
  </si>
  <si>
    <t>Se realizaron 2 capacitaciones de gestión documental, a los funcionarios de las dependencias de Servico de atención a la ciudadanía y Dirección para la gestión policiva. Las actas  reposan en el archivo de gestión del grupo de gestión documental.</t>
  </si>
  <si>
    <t>Actas de capcaitación</t>
  </si>
  <si>
    <t>No se programó esta meta para este trimestre</t>
  </si>
  <si>
    <t>NO PROGRAMADO</t>
  </si>
  <si>
    <t>META NO PROGRAMADA PARA EL I TRIMESTRE</t>
  </si>
  <si>
    <t>INFORME DE SEGUIMIENTO A REQUERIMIENTOS CIUDADANOS ENVIADO POR EL ÁREA DE SERVICIO A LA CIUDADANÍA</t>
  </si>
  <si>
    <t>Para el I trimestre se creó el forma acta de reunión de comité y la modificación del Acta de reunión se encuentra publicada en FORUM</t>
  </si>
  <si>
    <t>INFORME DEL ANALISTA DEL PROCESO</t>
  </si>
  <si>
    <t>NO CUENTA CON ACCIONES DE MEJORA INTERNAS, SIN EMBARGO CUENTA CON 98% DE CUMPLIMIENTO A 30 DE MARZO ACCIONES DE MEJORA EXTERNAS
1. 100% INTERNAS - 50%
2. 98% EXTERNAS - 49%</t>
  </si>
  <si>
    <t>DE 6 REQUERIMIENTOS, CUMPLIERON CON LA PUBLICACIÓN DE 3. SEGÚN LOS LINEAMIENTOS DE LA LEY 1712 DE 2014</t>
  </si>
  <si>
    <t>INFORME PLANES DE MEJORAMIENTO INTERNO Y EXTERNO</t>
  </si>
  <si>
    <t>http://www.gobiernobogota.gov.co/transparencia/instrumentos-gestion-informacion-publica/relacionados-la-informacion/107-registro</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</si>
  <si>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</si>
  <si>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</si>
  <si>
    <t xml:space="preserve"> La  Politica de Gestión Documental Fue presentada  a comité de archivo y adoptada mediiente Resolución  0269 del 25 de Junio de 2018.  </t>
  </si>
  <si>
    <t xml:space="preserve">https://gobiernobogota-my.sharepoint.com/:f:/g/personal/ruby_cruz_gobiernobogota_gov_co/EuQiimGYrPdBsWwI53HyGMUBKNZFSCi2cULpo0BVlPfDqQ?e=8ZwM9v </t>
  </si>
  <si>
    <t>Se realizaron 3 capacitaciones de gestión documental, a los funcionarios de las alcaldias  Locales  y  dependencias de Nivel Central  Las actas  reposan en el archivo de gestión del grupo de gestión documental.</t>
  </si>
  <si>
    <t>http://www.gobiernobogota.gov.co/transparencia/instrumentos-gestion-informacion-publica/relacionados-informacion</t>
  </si>
  <si>
    <t>Informe de acciones de mejora de nivel central</t>
  </si>
  <si>
    <t>Según informe de la analista del proceso, este cuenta con un cumplimiento del 70% en su plan de actuzalición documental</t>
  </si>
  <si>
    <t>Informe de analista del proceso</t>
  </si>
  <si>
    <t>Según informe de ORFEO 1, el proceso no cuenta con comunicaciones en ORFEO 1</t>
  </si>
  <si>
    <t>Informe de ORFEO 1</t>
  </si>
  <si>
    <t>No realizaron registro de buenas prácticas en ÁGORA</t>
  </si>
  <si>
    <t>Informe de buenas prácticas en ÁGORA</t>
  </si>
  <si>
    <t>El proceso realizó la medición ambiental, según los lineamientos de la OAP</t>
  </si>
  <si>
    <t>Informe de medición ambiental</t>
  </si>
  <si>
    <t>Según la matriz de registro de publicaciones, el proceso de gestión documental cumplió con 5 de los  6 requerimientos que le corresponden</t>
  </si>
  <si>
    <t>(1-No. De acciones vencidas de plan de mejoramiento responsabilidad del proceso /N°  de acciones a gestionar bajo responsabilidad del proceso)*100</t>
  </si>
  <si>
    <t>Según el informe de servicio a la ciudadanía  el proceso de gestión documental no cuenta con requerimientos ciudadanos vencidos</t>
  </si>
  <si>
    <t>Meta no programada</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</si>
  <si>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</si>
  <si>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Mantener el 100% de las acciones de mejora asignadas al proceso/Alcaldía con relación a planes de mejoramiento interno documentadas y vigentes</t>
  </si>
  <si>
    <t>Mediante el  Acuerdo 07  de 2018, el Consejo Distrital de Archivos de Bogotá, convalida las TRD de la entidad con los correspondientes ajustes realizados. Las tablas de retención se encuentran publicadas en la pégina web de la SDG</t>
  </si>
  <si>
    <t>Acuerdo 07 de 2018
Página webd ela entiddad, link:
http://www.gobiernobogota.gov.co/tabla_archivos/tablas-retencion-documental-0</t>
  </si>
  <si>
    <t>Se realizaron 3 capacitaiones para la implementación de la tablas de retención documetal, a funcionarios de diferentes áreas de la secretaría</t>
  </si>
  <si>
    <t>Actas de capacitación que reposan en el archivo de gestión del grupo de gestión documental.</t>
  </si>
  <si>
    <t>El proceso registro la lección aprendida producto de errores operacionales asociada a la falta de comunicación entre el nivel central y alcaldias locales en lo relacionado con el tema de gestión documental</t>
  </si>
  <si>
    <t>El proceso realizó la actualización del los 35 documentos que tenia programados</t>
  </si>
  <si>
    <t>Acciones de mejora  cumplidas al 100%</t>
  </si>
  <si>
    <t>Acciones correctivas internas - 78%</t>
  </si>
  <si>
    <t>Según el informe de servicio a la ciudadanía la dirección administrativa no cuenta con requerimientos ciudadanos vencidos</t>
  </si>
  <si>
    <t>Según el registro de publicaciones del III trimestre, el proceso es responsable de la elaboración y publicación del programa de gestión documental y del índice de información  clasificada y reservada, razón por la cual a corte del 30 de septiembre no se cuenta con dichos documentos</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</si>
</sst>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 numFmtId="197" formatCode="[$-80A]dddd\,\ d&quot; de &quot;mmmm&quot; de &quot;yyyy"/>
    <numFmt numFmtId="198" formatCode="[$-80A]hh:mm:ss\ AM/PM"/>
  </numFmts>
  <fonts count="87">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b/>
      <sz val="22"/>
      <name val="Arial Rounded MT Bold"/>
      <family val="2"/>
    </font>
    <font>
      <sz val="10"/>
      <name val="Arial Narrow"/>
      <family val="2"/>
    </font>
    <font>
      <sz val="12"/>
      <color indexed="8"/>
      <name val="Arial Rounded MT Bold"/>
      <family val="2"/>
    </font>
    <font>
      <b/>
      <sz val="18"/>
      <name val="Arial Rounded MT Bold"/>
      <family val="2"/>
    </font>
    <font>
      <sz val="12"/>
      <name val="Arial"/>
      <family val="2"/>
    </font>
    <font>
      <sz val="1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family val="2"/>
    </font>
    <font>
      <sz val="10"/>
      <color indexed="8"/>
      <name val="Arial Narrow"/>
      <family val="2"/>
    </font>
    <font>
      <b/>
      <sz val="28"/>
      <color indexed="8"/>
      <name val="Arial Rounded MT Bold"/>
      <family val="2"/>
    </font>
    <font>
      <b/>
      <sz val="11"/>
      <color indexed="8"/>
      <name val="Arial Rounded MT Bold"/>
      <family val="2"/>
    </font>
    <font>
      <b/>
      <sz val="18"/>
      <color indexed="8"/>
      <name val="Arial Rounded MT Bold"/>
      <family val="2"/>
    </font>
    <font>
      <b/>
      <sz val="24"/>
      <color indexed="8"/>
      <name val="Arial Rounded MT Bold"/>
      <family val="2"/>
    </font>
    <font>
      <b/>
      <sz val="26"/>
      <color indexed="8"/>
      <name val="Arial Rounded MT Bold"/>
      <family val="2"/>
    </font>
    <font>
      <b/>
      <sz val="20"/>
      <color indexed="8"/>
      <name val="Arial Rounded MT Bold"/>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sz val="12"/>
      <color theme="1"/>
      <name val="Arial Rounded MT Bold"/>
      <family val="2"/>
    </font>
    <font>
      <b/>
      <sz val="10"/>
      <color theme="1"/>
      <name val="Arial Rounded MT Bold"/>
      <family val="2"/>
    </font>
    <font>
      <sz val="10"/>
      <color theme="1"/>
      <name val="Arial"/>
      <family val="2"/>
    </font>
    <font>
      <sz val="10"/>
      <color theme="1"/>
      <name val="Arial Narrow"/>
      <family val="2"/>
    </font>
    <font>
      <b/>
      <sz val="28"/>
      <color theme="1"/>
      <name val="Arial Rounded MT Bold"/>
      <family val="2"/>
    </font>
    <font>
      <sz val="12"/>
      <color rgb="FF000000"/>
      <name val="Arial Rounded MT Bold"/>
      <family val="2"/>
    </font>
    <font>
      <b/>
      <sz val="18"/>
      <color theme="1"/>
      <name val="Arial Rounded MT Bold"/>
      <family val="2"/>
    </font>
    <font>
      <b/>
      <sz val="11"/>
      <color theme="1"/>
      <name val="Arial Rounded MT Bold"/>
      <family val="2"/>
    </font>
    <font>
      <b/>
      <sz val="20"/>
      <color theme="1"/>
      <name val="Arial Rounded MT Bold"/>
      <family val="2"/>
    </font>
    <font>
      <b/>
      <sz val="26"/>
      <color theme="1"/>
      <name val="Arial Rounded MT Bold"/>
      <family val="2"/>
    </font>
    <font>
      <b/>
      <sz val="24"/>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right style="thin"/>
      <top style="medium"/>
      <bottom>
        <color indexed="63"/>
      </bottom>
    </border>
    <border>
      <left/>
      <right style="thin"/>
      <top>
        <color indexed="63"/>
      </top>
      <bottom>
        <color indexed="63"/>
      </bottom>
    </border>
    <border>
      <left style="thin"/>
      <right/>
      <top style="thin"/>
      <bottom>
        <color indexed="63"/>
      </bottom>
    </border>
    <border>
      <left style="thin"/>
      <right/>
      <top/>
      <bottom style="thin"/>
    </border>
    <border>
      <left style="thin"/>
      <right/>
      <top style="thin"/>
      <bottom style="thin"/>
    </border>
    <border>
      <left/>
      <right style="medium"/>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2"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xf numFmtId="0" fontId="2" fillId="35" borderId="0" applyNumberFormat="0" applyBorder="0" applyAlignment="0" applyProtection="0"/>
  </cellStyleXfs>
  <cellXfs count="179">
    <xf numFmtId="0" fontId="0" fillId="0" borderId="0" xfId="0" applyFont="1" applyAlignment="1">
      <alignment/>
    </xf>
    <xf numFmtId="0" fontId="69" fillId="0" borderId="10"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2"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69" fillId="0" borderId="14"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0" fillId="0" borderId="0" xfId="0" applyFont="1" applyAlignment="1">
      <alignment horizontal="justify"/>
    </xf>
    <xf numFmtId="0" fontId="71" fillId="10" borderId="16" xfId="0" applyFont="1" applyFill="1" applyBorder="1" applyAlignment="1">
      <alignment horizontal="justify" vertical="center" wrapText="1"/>
    </xf>
    <xf numFmtId="0" fontId="71"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1" fillId="8" borderId="16"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1" fillId="38" borderId="19" xfId="0" applyFont="1" applyFill="1" applyBorder="1" applyAlignment="1">
      <alignment horizontal="justify" vertical="center" wrapText="1"/>
    </xf>
    <xf numFmtId="0" fontId="71"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1" fillId="13" borderId="18" xfId="0" applyFont="1" applyFill="1" applyBorder="1" applyAlignment="1">
      <alignment horizontal="justify" vertical="center" wrapText="1"/>
    </xf>
    <xf numFmtId="0" fontId="71"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2" fillId="13" borderId="16" xfId="0" applyFont="1" applyFill="1" applyBorder="1" applyAlignment="1">
      <alignment horizontal="justify" vertical="center" wrapText="1"/>
    </xf>
    <xf numFmtId="0" fontId="71" fillId="13" borderId="20" xfId="0" applyFont="1" applyFill="1" applyBorder="1" applyAlignment="1">
      <alignment horizontal="left" vertical="center" wrapText="1"/>
    </xf>
    <xf numFmtId="0" fontId="71"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3" fillId="0" borderId="0" xfId="0" applyFont="1" applyAlignment="1">
      <alignment/>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74" fillId="36" borderId="0" xfId="0" applyFont="1" applyFill="1" applyAlignment="1">
      <alignment/>
    </xf>
    <xf numFmtId="0" fontId="8" fillId="12"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0" fillId="39" borderId="11" xfId="0" applyFont="1" applyFill="1" applyBorder="1" applyAlignment="1" applyProtection="1">
      <alignment horizontal="left" vertical="center" wrapText="1"/>
      <protection/>
    </xf>
    <xf numFmtId="0" fontId="10" fillId="39" borderId="22" xfId="0" applyFont="1" applyFill="1" applyBorder="1" applyAlignment="1" applyProtection="1">
      <alignment horizontal="left" vertical="center" wrapText="1"/>
      <protection/>
    </xf>
    <xf numFmtId="0" fontId="9" fillId="36" borderId="0" xfId="0" applyFont="1" applyFill="1" applyBorder="1" applyAlignment="1">
      <alignment horizontal="left" vertical="center" wrapText="1"/>
    </xf>
    <xf numFmtId="0" fontId="11" fillId="36" borderId="0" xfId="0" applyFont="1" applyFill="1" applyBorder="1" applyAlignment="1">
      <alignment horizontal="center"/>
    </xf>
    <xf numFmtId="0" fontId="7" fillId="36" borderId="23" xfId="0" applyFont="1" applyFill="1" applyBorder="1" applyAlignment="1">
      <alignment vertical="center" wrapText="1"/>
    </xf>
    <xf numFmtId="0" fontId="7" fillId="36" borderId="14" xfId="0" applyFont="1" applyFill="1" applyBorder="1" applyAlignment="1">
      <alignment vertical="center" wrapText="1"/>
    </xf>
    <xf numFmtId="0" fontId="9" fillId="36" borderId="24" xfId="0" applyFont="1" applyFill="1" applyBorder="1" applyAlignment="1">
      <alignment horizontal="left" vertical="center" wrapText="1"/>
    </xf>
    <xf numFmtId="0" fontId="74" fillId="36" borderId="0" xfId="0" applyFont="1" applyFill="1" applyAlignment="1">
      <alignment horizontal="center"/>
    </xf>
    <xf numFmtId="0" fontId="7" fillId="40"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left" vertical="center" wrapText="1"/>
      <protection locked="0"/>
    </xf>
    <xf numFmtId="0" fontId="74" fillId="36" borderId="11" xfId="57" applyNumberFormat="1" applyFont="1" applyFill="1" applyBorder="1" applyAlignment="1" applyProtection="1">
      <alignment horizontal="center" vertical="center" wrapText="1"/>
      <protection locked="0"/>
    </xf>
    <xf numFmtId="9" fontId="9" fillId="36" borderId="11" xfId="57" applyFont="1" applyFill="1" applyBorder="1" applyAlignment="1">
      <alignment horizontal="center" vertical="center" wrapText="1"/>
    </xf>
    <xf numFmtId="186" fontId="74" fillId="36" borderId="11" xfId="57" applyNumberFormat="1" applyFont="1" applyFill="1" applyBorder="1" applyAlignment="1" applyProtection="1">
      <alignment horizontal="center" vertical="center" wrapText="1"/>
      <protection locked="0"/>
    </xf>
    <xf numFmtId="9" fontId="74" fillId="36" borderId="11" xfId="57"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9" fontId="74" fillId="36" borderId="11" xfId="57"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left" vertical="center" wrapText="1"/>
      <protection locked="0"/>
    </xf>
    <xf numFmtId="187" fontId="74" fillId="36" borderId="11" xfId="0" applyNumberFormat="1" applyFont="1" applyFill="1" applyBorder="1" applyAlignment="1" applyProtection="1">
      <alignment horizontal="center" vertical="center" wrapText="1"/>
      <protection locked="0"/>
    </xf>
    <xf numFmtId="0" fontId="74" fillId="36" borderId="0" xfId="0" applyFont="1" applyFill="1" applyBorder="1" applyAlignment="1">
      <alignment vertical="center" wrapText="1"/>
    </xf>
    <xf numFmtId="9" fontId="9" fillId="36" borderId="0" xfId="57" applyFont="1" applyFill="1" applyBorder="1" applyAlignment="1">
      <alignment horizontal="center" vertical="center" wrapText="1"/>
    </xf>
    <xf numFmtId="0" fontId="74" fillId="36" borderId="0" xfId="0" applyFont="1" applyFill="1" applyBorder="1" applyAlignment="1">
      <alignment/>
    </xf>
    <xf numFmtId="0" fontId="76" fillId="36" borderId="0" xfId="0" applyFont="1" applyFill="1" applyBorder="1" applyAlignment="1">
      <alignment horizontal="right" vertical="center" wrapText="1"/>
    </xf>
    <xf numFmtId="0" fontId="77" fillId="36" borderId="11" xfId="0" applyFont="1" applyFill="1" applyBorder="1" applyAlignment="1">
      <alignment horizontal="center" vertical="center" wrapText="1"/>
    </xf>
    <xf numFmtId="0" fontId="77" fillId="36" borderId="11" xfId="57"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9" fontId="0" fillId="0" borderId="11" xfId="57" applyFont="1" applyFill="1" applyBorder="1" applyAlignment="1">
      <alignment horizontal="center" vertical="center" wrapText="1"/>
    </xf>
    <xf numFmtId="0" fontId="77" fillId="36" borderId="11" xfId="0" applyFont="1" applyFill="1" applyBorder="1" applyAlignment="1" applyProtection="1">
      <alignment horizontal="center" vertical="center" wrapText="1"/>
      <protection locked="0"/>
    </xf>
    <xf numFmtId="0" fontId="77" fillId="36" borderId="11" xfId="0" applyNumberFormat="1"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5" fillId="36" borderId="11" xfId="0" applyFont="1" applyFill="1" applyBorder="1" applyAlignment="1" applyProtection="1">
      <alignment horizontal="center" vertical="center" wrapText="1"/>
      <protection locked="0"/>
    </xf>
    <xf numFmtId="0" fontId="78" fillId="36" borderId="11" xfId="0" applyFont="1" applyFill="1" applyBorder="1" applyAlignment="1">
      <alignment horizontal="justify" vertical="center" wrapText="1"/>
    </xf>
    <xf numFmtId="0" fontId="7" fillId="24" borderId="11" xfId="0" applyFont="1" applyFill="1" applyBorder="1" applyAlignment="1">
      <alignment horizontal="center" vertical="center" wrapText="1"/>
    </xf>
    <xf numFmtId="0" fontId="7" fillId="36" borderId="11" xfId="0" applyFont="1" applyFill="1" applyBorder="1" applyAlignment="1">
      <alignment vertical="center" wrapText="1"/>
    </xf>
    <xf numFmtId="0" fontId="14" fillId="36" borderId="11" xfId="0" applyFont="1" applyFill="1" applyBorder="1" applyAlignment="1">
      <alignment horizontal="justify" vertical="center" wrapText="1"/>
    </xf>
    <xf numFmtId="188" fontId="74" fillId="36" borderId="11" xfId="52" applyNumberFormat="1" applyFont="1" applyFill="1" applyBorder="1" applyAlignment="1" applyProtection="1">
      <alignment horizontal="center" vertical="center" wrapText="1"/>
      <protection locked="0"/>
    </xf>
    <xf numFmtId="0" fontId="9" fillId="36" borderId="11" xfId="57" applyNumberFormat="1" applyFont="1" applyFill="1" applyBorder="1" applyAlignment="1">
      <alignment horizontal="center" vertical="center" wrapText="1"/>
    </xf>
    <xf numFmtId="0" fontId="74" fillId="36" borderId="11" xfId="57" applyNumberFormat="1" applyFont="1" applyFill="1" applyBorder="1" applyAlignment="1">
      <alignment horizontal="center" vertical="center" wrapText="1"/>
    </xf>
    <xf numFmtId="9" fontId="6" fillId="36" borderId="11" xfId="57" applyFont="1" applyFill="1" applyBorder="1" applyAlignment="1">
      <alignment horizontal="center" vertical="center" wrapText="1"/>
    </xf>
    <xf numFmtId="0" fontId="74" fillId="36" borderId="11" xfId="0" applyNumberFormat="1" applyFont="1" applyFill="1" applyBorder="1" applyAlignment="1" applyProtection="1">
      <alignment horizontal="center" vertical="center" wrapText="1"/>
      <protection locked="0"/>
    </xf>
    <xf numFmtId="9" fontId="74" fillId="36" borderId="11" xfId="57" applyNumberFormat="1" applyFont="1" applyFill="1" applyBorder="1" applyAlignment="1" applyProtection="1">
      <alignment horizontal="center" vertical="center" wrapText="1"/>
      <protection locked="0"/>
    </xf>
    <xf numFmtId="188" fontId="74" fillId="36" borderId="11" xfId="0" applyNumberFormat="1" applyFont="1" applyFill="1" applyBorder="1" applyAlignment="1" applyProtection="1">
      <alignment horizontal="center" vertical="center" wrapText="1"/>
      <protection locked="0"/>
    </xf>
    <xf numFmtId="0" fontId="74" fillId="0" borderId="11" xfId="0" applyFont="1" applyFill="1" applyBorder="1" applyAlignment="1" applyProtection="1">
      <alignment horizontal="center" vertical="center" wrapText="1"/>
      <protection locked="0"/>
    </xf>
    <xf numFmtId="9" fontId="79" fillId="36" borderId="11" xfId="57" applyFont="1" applyFill="1" applyBorder="1" applyAlignment="1" applyProtection="1">
      <alignment horizontal="center" vertical="center" wrapText="1"/>
      <protection locked="0"/>
    </xf>
    <xf numFmtId="9" fontId="13" fillId="36" borderId="11" xfId="57" applyFont="1" applyFill="1" applyBorder="1" applyAlignment="1">
      <alignment horizontal="center" vertical="center" wrapText="1"/>
    </xf>
    <xf numFmtId="0" fontId="80" fillId="0" borderId="11" xfId="0" applyFont="1" applyBorder="1" applyAlignment="1">
      <alignment horizontal="left" vertical="center" wrapText="1"/>
    </xf>
    <xf numFmtId="0" fontId="76" fillId="41" borderId="11" xfId="0" applyFont="1" applyFill="1" applyBorder="1" applyAlignment="1">
      <alignment horizontal="center"/>
    </xf>
    <xf numFmtId="0" fontId="73" fillId="0" borderId="0" xfId="0" applyFont="1" applyAlignment="1">
      <alignment horizontal="center"/>
    </xf>
    <xf numFmtId="0" fontId="75" fillId="36" borderId="11" xfId="0" applyFont="1" applyFill="1" applyBorder="1" applyAlignment="1" applyProtection="1">
      <alignment horizontal="center" vertical="center" wrapText="1"/>
      <protection locked="0"/>
    </xf>
    <xf numFmtId="9" fontId="9" fillId="36" borderId="11" xfId="57"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19" fillId="36" borderId="15" xfId="0" applyFont="1" applyFill="1" applyBorder="1" applyAlignment="1">
      <alignment horizontal="left" vertical="center" wrapText="1"/>
    </xf>
    <xf numFmtId="0" fontId="0" fillId="36" borderId="11" xfId="0" applyFill="1" applyBorder="1" applyAlignment="1" applyProtection="1">
      <alignment horizontal="left" vertical="center" wrapText="1"/>
      <protection locked="0"/>
    </xf>
    <xf numFmtId="0" fontId="77" fillId="36" borderId="15" xfId="0" applyFont="1" applyFill="1" applyBorder="1" applyAlignment="1">
      <alignment horizontal="center" vertical="center" wrapText="1"/>
    </xf>
    <xf numFmtId="0" fontId="17" fillId="39" borderId="22" xfId="0" applyFont="1" applyFill="1" applyBorder="1" applyAlignment="1" applyProtection="1">
      <alignment horizontal="center" vertical="center" wrapText="1"/>
      <protection/>
    </xf>
    <xf numFmtId="14" fontId="17" fillId="39" borderId="11" xfId="0" applyNumberFormat="1" applyFont="1" applyFill="1" applyBorder="1" applyAlignment="1" applyProtection="1">
      <alignment horizontal="center" vertical="center" wrapText="1"/>
      <protection/>
    </xf>
    <xf numFmtId="0" fontId="19" fillId="36" borderId="11" xfId="0" applyFont="1" applyFill="1" applyBorder="1" applyAlignment="1">
      <alignment horizontal="left" vertical="center" wrapText="1"/>
    </xf>
    <xf numFmtId="0" fontId="19" fillId="37" borderId="15" xfId="0" applyFont="1" applyFill="1" applyBorder="1" applyAlignment="1">
      <alignment horizontal="left" vertical="center" wrapText="1"/>
    </xf>
    <xf numFmtId="0" fontId="75" fillId="0" borderId="11" xfId="0" applyFont="1" applyFill="1" applyBorder="1" applyAlignment="1" applyProtection="1">
      <alignment horizontal="justify" vertical="center" wrapText="1"/>
      <protection locked="0"/>
    </xf>
    <xf numFmtId="0" fontId="77" fillId="0" borderId="11" xfId="57" applyNumberFormat="1"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60" fillId="36" borderId="11" xfId="47" applyFill="1" applyBorder="1" applyAlignment="1" applyProtection="1">
      <alignment horizontal="justify" vertical="center" wrapText="1"/>
      <protection locked="0"/>
    </xf>
    <xf numFmtId="0" fontId="19" fillId="37" borderId="22" xfId="0" applyFont="1" applyFill="1" applyBorder="1" applyAlignment="1">
      <alignment horizontal="left" vertical="center" wrapText="1"/>
    </xf>
    <xf numFmtId="9" fontId="19" fillId="36" borderId="11" xfId="57" applyFont="1" applyFill="1" applyBorder="1" applyAlignment="1">
      <alignment horizontal="center" vertical="center" wrapText="1"/>
    </xf>
    <xf numFmtId="0" fontId="19" fillId="36" borderId="11" xfId="0" applyFont="1" applyFill="1" applyBorder="1" applyAlignment="1">
      <alignment horizontal="center" vertical="center" wrapText="1"/>
    </xf>
    <xf numFmtId="9" fontId="19" fillId="36" borderId="11" xfId="0" applyNumberFormat="1" applyFont="1" applyFill="1" applyBorder="1" applyAlignment="1">
      <alignment horizontal="center" vertical="center" wrapText="1"/>
    </xf>
    <xf numFmtId="0" fontId="19" fillId="37" borderId="23" xfId="0" applyFont="1" applyFill="1" applyBorder="1" applyAlignment="1">
      <alignment horizontal="left" vertical="center" wrapText="1"/>
    </xf>
    <xf numFmtId="9" fontId="19" fillId="36" borderId="14" xfId="57" applyFont="1" applyFill="1" applyBorder="1" applyAlignment="1">
      <alignment horizontal="center" vertical="center" wrapText="1"/>
    </xf>
    <xf numFmtId="0" fontId="19" fillId="36" borderId="14" xfId="0" applyFont="1" applyFill="1" applyBorder="1" applyAlignment="1">
      <alignment horizontal="left" vertical="center" wrapText="1"/>
    </xf>
    <xf numFmtId="0" fontId="60" fillId="36" borderId="11" xfId="47" applyFill="1" applyBorder="1" applyAlignment="1" applyProtection="1">
      <alignment horizontal="center" vertical="center" wrapText="1"/>
      <protection locked="0"/>
    </xf>
    <xf numFmtId="9" fontId="74" fillId="36" borderId="11" xfId="57" applyNumberFormat="1" applyFont="1" applyFill="1" applyBorder="1" applyAlignment="1">
      <alignment horizontal="center" vertical="center" wrapText="1"/>
    </xf>
    <xf numFmtId="9" fontId="18" fillId="36" borderId="11" xfId="57" applyFont="1" applyFill="1" applyBorder="1" applyAlignment="1" applyProtection="1">
      <alignment horizontal="center" vertical="center" wrapText="1"/>
      <protection/>
    </xf>
    <xf numFmtId="10" fontId="18" fillId="36" borderId="11" xfId="57" applyNumberFormat="1" applyFont="1" applyFill="1" applyBorder="1" applyAlignment="1" applyProtection="1">
      <alignment horizontal="center" vertical="center" wrapText="1"/>
      <protection/>
    </xf>
    <xf numFmtId="9" fontId="18" fillId="36" borderId="14" xfId="57" applyFont="1" applyFill="1" applyBorder="1" applyAlignment="1" applyProtection="1">
      <alignment horizontal="center" vertical="center" wrapText="1"/>
      <protection/>
    </xf>
    <xf numFmtId="0" fontId="74" fillId="36" borderId="11" xfId="0" applyFont="1" applyFill="1" applyBorder="1" applyAlignment="1" applyProtection="1">
      <alignment horizontal="center" vertical="center" wrapText="1"/>
      <protection locked="0"/>
    </xf>
    <xf numFmtId="186" fontId="18" fillId="36" borderId="11" xfId="57" applyNumberFormat="1" applyFont="1" applyFill="1" applyBorder="1" applyAlignment="1" applyProtection="1">
      <alignment horizontal="center" vertical="center" wrapText="1"/>
      <protection/>
    </xf>
    <xf numFmtId="0" fontId="81" fillId="36" borderId="15" xfId="0" applyFont="1" applyFill="1" applyBorder="1" applyAlignment="1">
      <alignment horizontal="center" vertical="center" textRotation="90" wrapText="1"/>
    </xf>
    <xf numFmtId="0" fontId="81" fillId="36" borderId="25" xfId="0" applyFont="1" applyFill="1" applyBorder="1" applyAlignment="1">
      <alignment horizontal="center" vertical="center" textRotation="90" wrapText="1"/>
    </xf>
    <xf numFmtId="0" fontId="81" fillId="36" borderId="13" xfId="0" applyFont="1" applyFill="1" applyBorder="1" applyAlignment="1">
      <alignment horizontal="center" vertical="center" textRotation="90" wrapText="1"/>
    </xf>
    <xf numFmtId="0" fontId="12" fillId="36" borderId="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5" fillId="36" borderId="11" xfId="0" applyFont="1" applyFill="1" applyBorder="1" applyAlignment="1" applyProtection="1">
      <alignment horizontal="left" vertical="center" wrapText="1"/>
      <protection locked="0"/>
    </xf>
    <xf numFmtId="0" fontId="76" fillId="36" borderId="0" xfId="0" applyFont="1" applyFill="1" applyBorder="1" applyAlignment="1">
      <alignment horizontal="right" vertical="center" wrapText="1"/>
    </xf>
    <xf numFmtId="0" fontId="12" fillId="16" borderId="11"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0" fontId="7" fillId="16" borderId="11" xfId="0" applyFont="1" applyFill="1" applyBorder="1" applyAlignment="1">
      <alignment horizontal="center" vertical="center" wrapText="1"/>
    </xf>
    <xf numFmtId="0" fontId="82" fillId="26" borderId="11" xfId="0" applyFont="1" applyFill="1" applyBorder="1" applyAlignment="1" applyProtection="1">
      <alignment horizontal="center" vertical="center" wrapText="1"/>
      <protection locked="0"/>
    </xf>
    <xf numFmtId="0" fontId="82" fillId="37" borderId="11" xfId="0" applyFont="1" applyFill="1" applyBorder="1" applyAlignment="1" applyProtection="1">
      <alignment horizontal="center" vertical="center" wrapText="1"/>
      <protection locked="0"/>
    </xf>
    <xf numFmtId="0" fontId="83" fillId="2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5" fillId="36" borderId="11" xfId="0" applyFont="1" applyFill="1" applyBorder="1" applyAlignment="1" applyProtection="1">
      <alignment horizontal="center" vertical="center" wrapText="1"/>
      <protection locked="0"/>
    </xf>
    <xf numFmtId="0" fontId="84" fillId="43" borderId="11" xfId="0" applyFont="1" applyFill="1" applyBorder="1" applyAlignment="1" applyProtection="1">
      <alignment horizontal="center" vertical="center" wrapText="1"/>
      <protection locked="0"/>
    </xf>
    <xf numFmtId="0" fontId="7" fillId="36"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2" fillId="29" borderId="11" xfId="0" applyFont="1" applyFill="1" applyBorder="1" applyAlignment="1" applyProtection="1">
      <alignment horizontal="center" vertical="center" wrapText="1"/>
      <protection locked="0"/>
    </xf>
    <xf numFmtId="0" fontId="85" fillId="36" borderId="29" xfId="0" applyFont="1" applyFill="1" applyBorder="1" applyAlignment="1" applyProtection="1">
      <alignment horizontal="center" vertical="center" textRotation="90" wrapText="1"/>
      <protection locked="0"/>
    </xf>
    <xf numFmtId="0" fontId="85" fillId="36" borderId="30" xfId="0" applyFont="1" applyFill="1" applyBorder="1" applyAlignment="1" applyProtection="1">
      <alignment horizontal="center" vertical="center" textRotation="90" wrapText="1"/>
      <protection locked="0"/>
    </xf>
    <xf numFmtId="0" fontId="16" fillId="0" borderId="11"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7" fillId="36" borderId="33" xfId="0" applyFont="1" applyFill="1" applyBorder="1" applyAlignment="1">
      <alignment horizontal="center" vertical="center" wrapText="1"/>
    </xf>
    <xf numFmtId="0" fontId="7" fillId="36" borderId="34" xfId="0" applyFont="1" applyFill="1" applyBorder="1" applyAlignment="1">
      <alignment horizontal="center" vertical="center" wrapText="1"/>
    </xf>
    <xf numFmtId="0" fontId="7" fillId="36" borderId="33" xfId="0" applyFont="1" applyFill="1" applyBorder="1" applyAlignment="1">
      <alignment horizontal="justify" vertical="center" wrapText="1"/>
    </xf>
    <xf numFmtId="0" fontId="7" fillId="36" borderId="34" xfId="0" applyFont="1" applyFill="1" applyBorder="1" applyAlignment="1">
      <alignment horizontal="justify" vertical="center" wrapText="1"/>
    </xf>
    <xf numFmtId="0" fontId="17" fillId="39" borderId="11" xfId="0" applyFont="1" applyFill="1" applyBorder="1" applyAlignment="1" applyProtection="1">
      <alignment horizontal="center" vertical="center" wrapText="1"/>
      <protection/>
    </xf>
    <xf numFmtId="0" fontId="17" fillId="39" borderId="28"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7" fillId="36" borderId="35" xfId="0" applyFont="1" applyFill="1" applyBorder="1" applyAlignment="1">
      <alignment horizontal="center" vertical="center" wrapText="1"/>
    </xf>
    <xf numFmtId="0" fontId="7" fillId="36" borderId="36" xfId="0" applyFont="1" applyFill="1" applyBorder="1" applyAlignment="1">
      <alignment horizontal="center" vertical="center" wrapText="1"/>
    </xf>
    <xf numFmtId="0" fontId="7" fillId="36" borderId="37" xfId="0" applyFont="1" applyFill="1" applyBorder="1" applyAlignment="1">
      <alignment horizontal="center" vertical="center" wrapText="1"/>
    </xf>
    <xf numFmtId="22" fontId="81" fillId="14" borderId="11" xfId="0" applyNumberFormat="1" applyFont="1" applyFill="1" applyBorder="1" applyAlignment="1">
      <alignment horizontal="center" vertical="center"/>
    </xf>
    <xf numFmtId="0" fontId="81" fillId="14" borderId="11" xfId="0" applyFont="1" applyFill="1" applyBorder="1" applyAlignment="1">
      <alignment horizontal="center" vertical="center"/>
    </xf>
    <xf numFmtId="0" fontId="81" fillId="8" borderId="11" xfId="0" applyFont="1" applyFill="1" applyBorder="1" applyAlignment="1">
      <alignment horizontal="center" vertical="center"/>
    </xf>
    <xf numFmtId="0" fontId="81" fillId="8" borderId="15" xfId="0" applyFont="1" applyFill="1" applyBorder="1" applyAlignment="1">
      <alignment horizontal="center" vertical="center"/>
    </xf>
    <xf numFmtId="0" fontId="12" fillId="41"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 fillId="41" borderId="11"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37">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2773025"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2773025"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2773025"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2773025"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2773025"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2773025"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s://gobiernobogota-my.sharepoint.com/:f:/g/personal/ruby_cruz_gobiernobogota_gov_co/EuQiimGYrPdBsWwI53HyGMUBKNZFSCi2cULpo0BVlPfDqQ?e=8ZwM9v" TargetMode="External" /><Relationship Id="rId3" Type="http://schemas.openxmlformats.org/officeDocument/2006/relationships/hyperlink" Target="https://gobiernobogota-my.sharepoint.com/:f:/g/personal/ruby_cruz_gobiernobogota_gov_co/EuQiimGYrPdBsWwI53HyGMUBKNZFSCi2cULpo0BVlPfDqQ?e=8ZwM9v" TargetMode="External" /><Relationship Id="rId4" Type="http://schemas.openxmlformats.org/officeDocument/2006/relationships/hyperlink" Target="http://www.gobiernobogota.gov.co/transparencia/instrumentos-gestion-informacion-publica/relacionados-informacion"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28"/>
  <sheetViews>
    <sheetView showGridLines="0" tabSelected="1" zoomScale="70" zoomScaleNormal="70" zoomScalePageLayoutView="0" workbookViewId="0" topLeftCell="M21">
      <selection activeCell="AT25" sqref="AT25"/>
    </sheetView>
  </sheetViews>
  <sheetFormatPr defaultColWidth="11.421875" defaultRowHeight="15"/>
  <cols>
    <col min="1" max="1" width="8.8515625" style="34" customWidth="1"/>
    <col min="2" max="2" width="26.8515625" style="34" customWidth="1"/>
    <col min="3" max="3" width="30.140625" style="34" customWidth="1"/>
    <col min="4" max="4" width="55.8515625" style="34" customWidth="1"/>
    <col min="5" max="5" width="69.8515625" style="34" customWidth="1"/>
    <col min="6" max="6" width="39.00390625" style="34" hidden="1" customWidth="1"/>
    <col min="7" max="7" width="36.00390625" style="34" hidden="1" customWidth="1"/>
    <col min="8" max="8" width="36.7109375" style="34" hidden="1" customWidth="1"/>
    <col min="9" max="9" width="16.7109375" style="34" hidden="1" customWidth="1"/>
    <col min="10" max="10" width="13.00390625" style="34" hidden="1" customWidth="1"/>
    <col min="11" max="11" width="18.8515625" style="34" hidden="1" customWidth="1"/>
    <col min="12" max="12" width="28.00390625" style="34" hidden="1" customWidth="1"/>
    <col min="13" max="15" width="11.421875" style="34" customWidth="1"/>
    <col min="16" max="16" width="0" style="34" hidden="1" customWidth="1"/>
    <col min="17" max="17" width="24.57421875" style="34" hidden="1" customWidth="1"/>
    <col min="18" max="18" width="20.00390625" style="34" hidden="1" customWidth="1"/>
    <col min="19" max="19" width="27.28125" style="34" hidden="1" customWidth="1"/>
    <col min="20" max="20" width="19.57421875" style="34" hidden="1" customWidth="1"/>
    <col min="21" max="21" width="46.28125" style="34" hidden="1" customWidth="1"/>
    <col min="22" max="25" width="11.421875" style="34" hidden="1" customWidth="1"/>
    <col min="26" max="26" width="20.8515625" style="34" hidden="1" customWidth="1"/>
    <col min="27" max="27" width="18.8515625" style="34" hidden="1" customWidth="1"/>
    <col min="28" max="28" width="26.7109375" style="34" hidden="1" customWidth="1"/>
    <col min="29" max="29" width="18.8515625" style="34" hidden="1" customWidth="1"/>
    <col min="30" max="30" width="14.140625" style="34" hidden="1" customWidth="1"/>
    <col min="31" max="31" width="18.421875" style="34" hidden="1" customWidth="1"/>
    <col min="32" max="32" width="80.28125" style="34" hidden="1" customWidth="1"/>
    <col min="33" max="33" width="17.7109375" style="34" hidden="1" customWidth="1"/>
    <col min="34" max="34" width="33.7109375" style="34" hidden="1" customWidth="1"/>
    <col min="35" max="35" width="19.7109375" style="34" hidden="1" customWidth="1"/>
    <col min="36" max="37" width="16.421875" style="34" hidden="1" customWidth="1"/>
    <col min="38" max="38" width="104.8515625" style="34" hidden="1" customWidth="1"/>
    <col min="39" max="39" width="27.28125" style="34" hidden="1" customWidth="1"/>
    <col min="40" max="40" width="22.8515625" style="34" customWidth="1"/>
    <col min="41" max="43" width="11.421875" style="34" customWidth="1"/>
    <col min="44" max="44" width="40.00390625" style="34" customWidth="1"/>
    <col min="45" max="45" width="11.421875" style="34" customWidth="1"/>
    <col min="46" max="46" width="24.8515625" style="34" customWidth="1"/>
    <col min="47" max="48" width="11.421875" style="34" customWidth="1"/>
    <col min="49" max="49" width="14.8515625" style="34" customWidth="1"/>
    <col min="50" max="50" width="14.57421875" style="34" customWidth="1"/>
    <col min="51" max="51" width="20.7109375" style="34" customWidth="1"/>
    <col min="52" max="52" width="23.00390625" style="34" customWidth="1"/>
    <col min="53" max="53" width="19.140625" style="34" customWidth="1"/>
    <col min="54" max="54" width="31.421875" style="34" customWidth="1"/>
    <col min="55" max="55" width="18.421875" style="34" customWidth="1"/>
    <col min="56" max="56" width="19.8515625" style="34" customWidth="1"/>
    <col min="57" max="16384" width="11.421875" style="34" customWidth="1"/>
  </cols>
  <sheetData>
    <row r="1" spans="1:27" ht="40.5" customHeight="1">
      <c r="A1" s="172"/>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row>
    <row r="2" spans="1:27" ht="40.5" customHeight="1" thickBot="1">
      <c r="A2" s="174" t="s">
        <v>23</v>
      </c>
      <c r="B2" s="174"/>
      <c r="C2" s="174"/>
      <c r="D2" s="174"/>
      <c r="E2" s="175"/>
      <c r="F2" s="175"/>
      <c r="G2" s="175"/>
      <c r="H2" s="175"/>
      <c r="I2" s="175"/>
      <c r="J2" s="175"/>
      <c r="K2" s="174"/>
      <c r="L2" s="174"/>
      <c r="M2" s="174"/>
      <c r="N2" s="174"/>
      <c r="O2" s="174"/>
      <c r="P2" s="174"/>
      <c r="Q2" s="174"/>
      <c r="R2" s="174"/>
      <c r="S2" s="174"/>
      <c r="T2" s="174"/>
      <c r="U2" s="174"/>
      <c r="V2" s="174"/>
      <c r="W2" s="174"/>
      <c r="X2" s="174"/>
      <c r="Y2" s="174"/>
      <c r="Z2" s="174"/>
      <c r="AA2" s="174"/>
    </row>
    <row r="3" spans="1:56" ht="15" customHeight="1">
      <c r="A3" s="147" t="s">
        <v>94</v>
      </c>
      <c r="B3" s="147"/>
      <c r="C3" s="161">
        <v>2018</v>
      </c>
      <c r="D3" s="162"/>
      <c r="E3" s="149" t="s">
        <v>96</v>
      </c>
      <c r="F3" s="150"/>
      <c r="G3" s="150"/>
      <c r="H3" s="150"/>
      <c r="I3" s="150"/>
      <c r="J3" s="151"/>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147" t="s">
        <v>95</v>
      </c>
      <c r="B4" s="147"/>
      <c r="C4" s="161" t="s">
        <v>102</v>
      </c>
      <c r="D4" s="162"/>
      <c r="E4" s="38" t="s">
        <v>97</v>
      </c>
      <c r="F4" s="39" t="s">
        <v>98</v>
      </c>
      <c r="G4" s="152" t="s">
        <v>99</v>
      </c>
      <c r="H4" s="152"/>
      <c r="I4" s="152"/>
      <c r="J4" s="153"/>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76.5" customHeight="1">
      <c r="A5" s="147" t="s">
        <v>113</v>
      </c>
      <c r="B5" s="147"/>
      <c r="C5" s="163" t="s">
        <v>110</v>
      </c>
      <c r="D5" s="164"/>
      <c r="E5" s="104">
        <v>1</v>
      </c>
      <c r="F5" s="105">
        <v>43119</v>
      </c>
      <c r="G5" s="165" t="s">
        <v>176</v>
      </c>
      <c r="H5" s="165"/>
      <c r="I5" s="165"/>
      <c r="J5" s="166"/>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93" customHeight="1">
      <c r="A6" s="147" t="s">
        <v>114</v>
      </c>
      <c r="B6" s="147"/>
      <c r="C6" s="163" t="s">
        <v>111</v>
      </c>
      <c r="D6" s="164"/>
      <c r="E6" s="41"/>
      <c r="F6" s="40"/>
      <c r="G6" s="167"/>
      <c r="H6" s="167"/>
      <c r="I6" s="167"/>
      <c r="J6" s="168"/>
      <c r="K6" s="35"/>
      <c r="L6" s="35"/>
      <c r="M6" s="35"/>
      <c r="N6" s="35"/>
      <c r="O6" s="35"/>
      <c r="P6" s="35"/>
      <c r="Q6" s="35"/>
      <c r="R6" s="35"/>
      <c r="S6" s="35"/>
      <c r="T6" s="35"/>
      <c r="U6" s="35"/>
      <c r="V6" s="35"/>
      <c r="W6" s="35"/>
      <c r="X6" s="35"/>
      <c r="Y6" s="35"/>
      <c r="Z6" s="35"/>
      <c r="AA6" s="36"/>
      <c r="AB6" s="42"/>
      <c r="AC6" s="43"/>
      <c r="AD6" s="43"/>
      <c r="AE6" s="43"/>
      <c r="AF6" s="43"/>
      <c r="AG6" s="43"/>
      <c r="AH6" s="42"/>
      <c r="AI6" s="43"/>
      <c r="AJ6" s="43"/>
      <c r="AK6" s="43"/>
      <c r="AL6" s="43"/>
      <c r="AM6" s="43"/>
      <c r="AN6" s="42"/>
      <c r="AO6" s="43"/>
      <c r="AP6" s="43"/>
      <c r="AQ6" s="43"/>
      <c r="AR6" s="43"/>
      <c r="AS6" s="43"/>
      <c r="AT6" s="42"/>
      <c r="AU6" s="43"/>
      <c r="AV6" s="43"/>
      <c r="AW6" s="43"/>
      <c r="AX6" s="43"/>
      <c r="AY6" s="43"/>
      <c r="AZ6" s="42"/>
      <c r="BA6" s="43"/>
      <c r="BB6" s="43"/>
      <c r="BC6" s="43"/>
      <c r="BD6" s="43"/>
    </row>
    <row r="7" spans="1:56" ht="15.75" customHeight="1" thickBot="1">
      <c r="A7" s="147" t="s">
        <v>115</v>
      </c>
      <c r="B7" s="147"/>
      <c r="C7" s="161" t="s">
        <v>112</v>
      </c>
      <c r="D7" s="162"/>
      <c r="E7" s="44"/>
      <c r="F7" s="45"/>
      <c r="G7" s="169"/>
      <c r="H7" s="170"/>
      <c r="I7" s="170"/>
      <c r="J7" s="171"/>
      <c r="K7" s="35"/>
      <c r="L7" s="35"/>
      <c r="M7" s="35"/>
      <c r="N7" s="35"/>
      <c r="O7" s="35"/>
      <c r="P7" s="35"/>
      <c r="Q7" s="35"/>
      <c r="R7" s="35"/>
      <c r="S7" s="35"/>
      <c r="T7" s="35"/>
      <c r="U7" s="35"/>
      <c r="V7" s="35"/>
      <c r="W7" s="35"/>
      <c r="X7" s="35"/>
      <c r="Y7" s="35"/>
      <c r="Z7" s="35"/>
      <c r="AA7" s="36"/>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row>
    <row r="8" spans="1:56" ht="14.25">
      <c r="A8" s="46"/>
      <c r="B8" s="42"/>
      <c r="C8" s="42"/>
      <c r="D8" s="42"/>
      <c r="E8" s="42"/>
      <c r="F8" s="42"/>
      <c r="G8" s="42"/>
      <c r="H8" s="42"/>
      <c r="I8" s="42"/>
      <c r="J8" s="42"/>
      <c r="K8" s="42"/>
      <c r="L8" s="42"/>
      <c r="M8" s="42"/>
      <c r="N8" s="42"/>
      <c r="O8" s="42"/>
      <c r="P8" s="42"/>
      <c r="Q8" s="42"/>
      <c r="R8" s="37"/>
      <c r="S8" s="37"/>
      <c r="T8" s="37"/>
      <c r="U8" s="37"/>
      <c r="V8" s="37"/>
      <c r="W8" s="37"/>
      <c r="X8" s="37"/>
      <c r="Y8" s="37"/>
      <c r="Z8" s="37"/>
      <c r="AA8" s="37"/>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row>
    <row r="9" spans="1:56" ht="14.25">
      <c r="A9" s="148" t="s">
        <v>62</v>
      </c>
      <c r="B9" s="148"/>
      <c r="C9" s="148"/>
      <c r="D9" s="148"/>
      <c r="E9" s="176"/>
      <c r="F9" s="176"/>
      <c r="G9" s="176"/>
      <c r="H9" s="176"/>
      <c r="I9" s="176"/>
      <c r="J9" s="176"/>
      <c r="K9" s="176"/>
      <c r="L9" s="176"/>
      <c r="M9" s="176"/>
      <c r="N9" s="176"/>
      <c r="O9" s="176"/>
      <c r="P9" s="176"/>
      <c r="Q9" s="176"/>
      <c r="R9" s="176"/>
      <c r="S9" s="176"/>
      <c r="T9" s="176"/>
      <c r="U9" s="176"/>
      <c r="V9" s="176"/>
      <c r="W9" s="176"/>
      <c r="X9" s="176"/>
      <c r="Y9" s="176"/>
      <c r="Z9" s="176"/>
      <c r="AA9" s="176"/>
      <c r="AB9" s="137" t="s">
        <v>63</v>
      </c>
      <c r="AC9" s="137"/>
      <c r="AD9" s="137"/>
      <c r="AE9" s="137"/>
      <c r="AF9" s="137"/>
      <c r="AG9" s="137"/>
      <c r="AH9" s="131" t="s">
        <v>63</v>
      </c>
      <c r="AI9" s="131"/>
      <c r="AJ9" s="131"/>
      <c r="AK9" s="131"/>
      <c r="AL9" s="131"/>
      <c r="AM9" s="131"/>
      <c r="AN9" s="137" t="s">
        <v>63</v>
      </c>
      <c r="AO9" s="137"/>
      <c r="AP9" s="137"/>
      <c r="AQ9" s="137"/>
      <c r="AR9" s="137"/>
      <c r="AS9" s="137"/>
      <c r="AT9" s="138" t="s">
        <v>63</v>
      </c>
      <c r="AU9" s="138"/>
      <c r="AV9" s="138"/>
      <c r="AW9" s="138"/>
      <c r="AX9" s="138"/>
      <c r="AY9" s="138"/>
      <c r="AZ9" s="136" t="s">
        <v>63</v>
      </c>
      <c r="BA9" s="136"/>
      <c r="BB9" s="136"/>
      <c r="BC9" s="136"/>
      <c r="BD9" s="136"/>
    </row>
    <row r="10" spans="1:56" ht="14.25">
      <c r="A10" s="148"/>
      <c r="B10" s="148"/>
      <c r="C10" s="148"/>
      <c r="D10" s="148"/>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37" t="s">
        <v>0</v>
      </c>
      <c r="AC10" s="137"/>
      <c r="AD10" s="137"/>
      <c r="AE10" s="137"/>
      <c r="AF10" s="137"/>
      <c r="AG10" s="137"/>
      <c r="AH10" s="131" t="s">
        <v>1</v>
      </c>
      <c r="AI10" s="131"/>
      <c r="AJ10" s="131"/>
      <c r="AK10" s="131"/>
      <c r="AL10" s="131"/>
      <c r="AM10" s="131"/>
      <c r="AN10" s="137" t="s">
        <v>2</v>
      </c>
      <c r="AO10" s="137"/>
      <c r="AP10" s="137"/>
      <c r="AQ10" s="137"/>
      <c r="AR10" s="137"/>
      <c r="AS10" s="137"/>
      <c r="AT10" s="138" t="s">
        <v>3</v>
      </c>
      <c r="AU10" s="138"/>
      <c r="AV10" s="138"/>
      <c r="AW10" s="138"/>
      <c r="AX10" s="138"/>
      <c r="AY10" s="138"/>
      <c r="AZ10" s="136" t="s">
        <v>82</v>
      </c>
      <c r="BA10" s="136"/>
      <c r="BB10" s="136"/>
      <c r="BC10" s="136"/>
      <c r="BD10" s="136"/>
    </row>
    <row r="11" spans="1:56" ht="15" customHeight="1">
      <c r="A11" s="77"/>
      <c r="B11" s="77"/>
      <c r="C11" s="77"/>
      <c r="D11" s="77"/>
      <c r="E11" s="178" t="s">
        <v>4</v>
      </c>
      <c r="F11" s="178"/>
      <c r="G11" s="178"/>
      <c r="H11" s="178"/>
      <c r="I11" s="178"/>
      <c r="J11" s="178"/>
      <c r="K11" s="178"/>
      <c r="L11" s="178"/>
      <c r="M11" s="178"/>
      <c r="N11" s="178"/>
      <c r="O11" s="178"/>
      <c r="P11" s="178"/>
      <c r="Q11" s="178"/>
      <c r="R11" s="178"/>
      <c r="S11" s="178"/>
      <c r="T11" s="178"/>
      <c r="U11" s="49"/>
      <c r="V11" s="49"/>
      <c r="W11" s="131" t="s">
        <v>24</v>
      </c>
      <c r="X11" s="131"/>
      <c r="Y11" s="131"/>
      <c r="Z11" s="131"/>
      <c r="AA11" s="131"/>
      <c r="AB11" s="133" t="s">
        <v>5</v>
      </c>
      <c r="AC11" s="133"/>
      <c r="AD11" s="133"/>
      <c r="AE11" s="177" t="s">
        <v>6</v>
      </c>
      <c r="AF11" s="133" t="s">
        <v>7</v>
      </c>
      <c r="AG11" s="133" t="s">
        <v>8</v>
      </c>
      <c r="AH11" s="132" t="s">
        <v>5</v>
      </c>
      <c r="AI11" s="132"/>
      <c r="AJ11" s="132"/>
      <c r="AK11" s="132" t="s">
        <v>6</v>
      </c>
      <c r="AL11" s="132" t="s">
        <v>7</v>
      </c>
      <c r="AM11" s="132" t="s">
        <v>8</v>
      </c>
      <c r="AN11" s="133" t="s">
        <v>5</v>
      </c>
      <c r="AO11" s="133"/>
      <c r="AP11" s="133"/>
      <c r="AQ11" s="133" t="s">
        <v>6</v>
      </c>
      <c r="AR11" s="133" t="s">
        <v>7</v>
      </c>
      <c r="AS11" s="133" t="s">
        <v>8</v>
      </c>
      <c r="AT11" s="130" t="s">
        <v>5</v>
      </c>
      <c r="AU11" s="130"/>
      <c r="AV11" s="130"/>
      <c r="AW11" s="130" t="s">
        <v>6</v>
      </c>
      <c r="AX11" s="130" t="s">
        <v>7</v>
      </c>
      <c r="AY11" s="130" t="s">
        <v>8</v>
      </c>
      <c r="AZ11" s="140" t="s">
        <v>5</v>
      </c>
      <c r="BA11" s="140"/>
      <c r="BB11" s="140"/>
      <c r="BC11" s="140" t="s">
        <v>6</v>
      </c>
      <c r="BD11" s="140" t="s">
        <v>70</v>
      </c>
    </row>
    <row r="12" spans="1:56" ht="63.75">
      <c r="A12" s="48" t="s">
        <v>18</v>
      </c>
      <c r="B12" s="48" t="s">
        <v>19</v>
      </c>
      <c r="C12" s="48" t="s">
        <v>100</v>
      </c>
      <c r="D12" s="81" t="s">
        <v>77</v>
      </c>
      <c r="E12" s="49" t="s">
        <v>76</v>
      </c>
      <c r="F12" s="49" t="s">
        <v>85</v>
      </c>
      <c r="G12" s="49" t="s">
        <v>75</v>
      </c>
      <c r="H12" s="49" t="s">
        <v>9</v>
      </c>
      <c r="I12" s="49" t="s">
        <v>10</v>
      </c>
      <c r="J12" s="49" t="s">
        <v>11</v>
      </c>
      <c r="K12" s="49" t="s">
        <v>42</v>
      </c>
      <c r="L12" s="49" t="s">
        <v>12</v>
      </c>
      <c r="M12" s="49" t="s">
        <v>78</v>
      </c>
      <c r="N12" s="49" t="s">
        <v>79</v>
      </c>
      <c r="O12" s="49" t="s">
        <v>80</v>
      </c>
      <c r="P12" s="49" t="s">
        <v>81</v>
      </c>
      <c r="Q12" s="49" t="s">
        <v>83</v>
      </c>
      <c r="R12" s="49" t="s">
        <v>13</v>
      </c>
      <c r="S12" s="49" t="s">
        <v>14</v>
      </c>
      <c r="T12" s="49" t="s">
        <v>15</v>
      </c>
      <c r="U12" s="49" t="s">
        <v>101</v>
      </c>
      <c r="V12" s="49" t="s">
        <v>31</v>
      </c>
      <c r="W12" s="76" t="s">
        <v>25</v>
      </c>
      <c r="X12" s="76" t="s">
        <v>27</v>
      </c>
      <c r="Y12" s="132" t="s">
        <v>28</v>
      </c>
      <c r="Z12" s="132"/>
      <c r="AA12" s="76" t="s">
        <v>21</v>
      </c>
      <c r="AB12" s="74" t="s">
        <v>9</v>
      </c>
      <c r="AC12" s="73" t="s">
        <v>16</v>
      </c>
      <c r="AD12" s="73" t="s">
        <v>17</v>
      </c>
      <c r="AE12" s="177"/>
      <c r="AF12" s="133"/>
      <c r="AG12" s="133"/>
      <c r="AH12" s="76" t="s">
        <v>9</v>
      </c>
      <c r="AI12" s="76" t="s">
        <v>16</v>
      </c>
      <c r="AJ12" s="76" t="s">
        <v>17</v>
      </c>
      <c r="AK12" s="132"/>
      <c r="AL12" s="132"/>
      <c r="AM12" s="132"/>
      <c r="AN12" s="73" t="s">
        <v>9</v>
      </c>
      <c r="AO12" s="73" t="s">
        <v>16</v>
      </c>
      <c r="AP12" s="73" t="s">
        <v>17</v>
      </c>
      <c r="AQ12" s="133"/>
      <c r="AR12" s="133"/>
      <c r="AS12" s="133"/>
      <c r="AT12" s="78" t="s">
        <v>9</v>
      </c>
      <c r="AU12" s="78" t="s">
        <v>16</v>
      </c>
      <c r="AV12" s="78" t="s">
        <v>17</v>
      </c>
      <c r="AW12" s="130"/>
      <c r="AX12" s="130"/>
      <c r="AY12" s="130"/>
      <c r="AZ12" s="72" t="s">
        <v>9</v>
      </c>
      <c r="BA12" s="72" t="s">
        <v>16</v>
      </c>
      <c r="BB12" s="72" t="s">
        <v>17</v>
      </c>
      <c r="BC12" s="140"/>
      <c r="BD12" s="140"/>
    </row>
    <row r="13" spans="1:56" s="96" customFormat="1" ht="14.25">
      <c r="A13" s="48"/>
      <c r="B13" s="48"/>
      <c r="C13" s="48"/>
      <c r="D13" s="48"/>
      <c r="E13" s="49" t="s">
        <v>22</v>
      </c>
      <c r="F13" s="49"/>
      <c r="G13" s="49" t="s">
        <v>22</v>
      </c>
      <c r="H13" s="49" t="s">
        <v>22</v>
      </c>
      <c r="I13" s="49" t="s">
        <v>22</v>
      </c>
      <c r="J13" s="49" t="s">
        <v>22</v>
      </c>
      <c r="K13" s="49" t="s">
        <v>22</v>
      </c>
      <c r="L13" s="49" t="s">
        <v>22</v>
      </c>
      <c r="M13" s="95" t="s">
        <v>22</v>
      </c>
      <c r="N13" s="95" t="s">
        <v>22</v>
      </c>
      <c r="O13" s="95" t="s">
        <v>22</v>
      </c>
      <c r="P13" s="95" t="s">
        <v>22</v>
      </c>
      <c r="Q13" s="49" t="s">
        <v>22</v>
      </c>
      <c r="R13" s="49" t="s">
        <v>22</v>
      </c>
      <c r="S13" s="49" t="s">
        <v>22</v>
      </c>
      <c r="T13" s="49" t="s">
        <v>22</v>
      </c>
      <c r="U13" s="49"/>
      <c r="V13" s="49"/>
      <c r="W13" s="76" t="s">
        <v>26</v>
      </c>
      <c r="X13" s="76" t="s">
        <v>22</v>
      </c>
      <c r="Y13" s="76" t="s">
        <v>29</v>
      </c>
      <c r="Z13" s="76" t="s">
        <v>30</v>
      </c>
      <c r="AA13" s="76" t="s">
        <v>22</v>
      </c>
      <c r="AB13" s="73" t="s">
        <v>22</v>
      </c>
      <c r="AC13" s="73" t="s">
        <v>22</v>
      </c>
      <c r="AD13" s="73"/>
      <c r="AE13" s="74" t="s">
        <v>22</v>
      </c>
      <c r="AF13" s="73" t="s">
        <v>22</v>
      </c>
      <c r="AG13" s="73" t="s">
        <v>22</v>
      </c>
      <c r="AH13" s="76" t="s">
        <v>22</v>
      </c>
      <c r="AI13" s="76" t="s">
        <v>22</v>
      </c>
      <c r="AJ13" s="76" t="s">
        <v>22</v>
      </c>
      <c r="AK13" s="76" t="s">
        <v>22</v>
      </c>
      <c r="AL13" s="76" t="s">
        <v>22</v>
      </c>
      <c r="AM13" s="76" t="s">
        <v>22</v>
      </c>
      <c r="AN13" s="73" t="s">
        <v>22</v>
      </c>
      <c r="AO13" s="73" t="s">
        <v>22</v>
      </c>
      <c r="AP13" s="73" t="s">
        <v>22</v>
      </c>
      <c r="AQ13" s="73"/>
      <c r="AR13" s="73" t="s">
        <v>22</v>
      </c>
      <c r="AS13" s="73" t="s">
        <v>22</v>
      </c>
      <c r="AT13" s="78" t="s">
        <v>22</v>
      </c>
      <c r="AU13" s="78" t="s">
        <v>22</v>
      </c>
      <c r="AV13" s="78" t="s">
        <v>22</v>
      </c>
      <c r="AW13" s="78" t="s">
        <v>22</v>
      </c>
      <c r="AX13" s="78" t="s">
        <v>22</v>
      </c>
      <c r="AY13" s="78" t="s">
        <v>22</v>
      </c>
      <c r="AZ13" s="72" t="s">
        <v>22</v>
      </c>
      <c r="BA13" s="72"/>
      <c r="BB13" s="72" t="s">
        <v>22</v>
      </c>
      <c r="BC13" s="72" t="s">
        <v>22</v>
      </c>
      <c r="BD13" s="72" t="s">
        <v>22</v>
      </c>
    </row>
    <row r="14" spans="1:56" ht="90" customHeight="1">
      <c r="A14" s="82">
        <v>1</v>
      </c>
      <c r="B14" s="126" t="s">
        <v>104</v>
      </c>
      <c r="C14" s="145" t="s">
        <v>117</v>
      </c>
      <c r="D14" s="134" t="s">
        <v>120</v>
      </c>
      <c r="E14" s="58" t="s">
        <v>129</v>
      </c>
      <c r="F14" s="69">
        <v>0.4</v>
      </c>
      <c r="G14" s="70" t="s">
        <v>92</v>
      </c>
      <c r="H14" s="80" t="s">
        <v>122</v>
      </c>
      <c r="I14" s="83" t="s">
        <v>135</v>
      </c>
      <c r="J14" s="66"/>
      <c r="K14" s="66" t="s">
        <v>44</v>
      </c>
      <c r="L14" s="66" t="s">
        <v>130</v>
      </c>
      <c r="M14" s="67">
        <v>0</v>
      </c>
      <c r="N14" s="67">
        <v>0</v>
      </c>
      <c r="O14" s="67">
        <v>1</v>
      </c>
      <c r="P14" s="67">
        <v>0</v>
      </c>
      <c r="Q14" s="66">
        <v>1</v>
      </c>
      <c r="R14" s="66" t="s">
        <v>51</v>
      </c>
      <c r="S14" s="70" t="s">
        <v>131</v>
      </c>
      <c r="T14" s="66" t="s">
        <v>102</v>
      </c>
      <c r="U14" s="68" t="s">
        <v>132</v>
      </c>
      <c r="V14" s="50"/>
      <c r="W14" s="50"/>
      <c r="X14" s="50"/>
      <c r="Y14" s="50"/>
      <c r="Z14" s="51"/>
      <c r="AA14" s="84"/>
      <c r="AB14" s="75" t="str">
        <f>H14</f>
        <v>Tablas de retención ajustadas con la estructura anterior al Decreto 411 de 2016</v>
      </c>
      <c r="AC14" s="75">
        <f>M14</f>
        <v>0</v>
      </c>
      <c r="AD14" s="85"/>
      <c r="AE14" s="53"/>
      <c r="AF14" s="59" t="s">
        <v>191</v>
      </c>
      <c r="AG14" s="59"/>
      <c r="AH14" s="75" t="str">
        <f>H14</f>
        <v>Tablas de retención ajustadas con la estructura anterior al Decreto 411 de 2016</v>
      </c>
      <c r="AI14" s="86" t="s">
        <v>121</v>
      </c>
      <c r="AJ14" s="52"/>
      <c r="AK14" s="87" t="s">
        <v>219</v>
      </c>
      <c r="AL14" s="50"/>
      <c r="AM14" s="50"/>
      <c r="AN14" s="75" t="str">
        <f>H14</f>
        <v>Tablas de retención ajustadas con la estructura anterior al Decreto 411 de 2016</v>
      </c>
      <c r="AO14" s="75">
        <v>1</v>
      </c>
      <c r="AP14" s="50">
        <v>1</v>
      </c>
      <c r="AQ14" s="53">
        <f>AP14/AO14</f>
        <v>1</v>
      </c>
      <c r="AR14" s="50" t="s">
        <v>222</v>
      </c>
      <c r="AS14" s="50" t="s">
        <v>223</v>
      </c>
      <c r="AT14" s="75" t="str">
        <f>H14</f>
        <v>Tablas de retención ajustadas con la estructura anterior al Decreto 411 de 2016</v>
      </c>
      <c r="AU14" s="75" t="s">
        <v>121</v>
      </c>
      <c r="AV14" s="88"/>
      <c r="AW14" s="53" t="e">
        <f>AV14/AU14</f>
        <v>#VALUE!</v>
      </c>
      <c r="AX14" s="79"/>
      <c r="AY14" s="50"/>
      <c r="AZ14" s="75" t="str">
        <f>H14</f>
        <v>Tablas de retención ajustadas con la estructura anterior al Decreto 411 de 2016</v>
      </c>
      <c r="BA14" s="75">
        <f>Q14</f>
        <v>1</v>
      </c>
      <c r="BB14" s="86">
        <f>SUM(AD14,AJ14,AP14,AV14)</f>
        <v>1</v>
      </c>
      <c r="BC14" s="56">
        <f>BB14/BA14</f>
        <v>1</v>
      </c>
      <c r="BD14" s="79"/>
    </row>
    <row r="15" spans="1:56" ht="91.5" customHeight="1">
      <c r="A15" s="82">
        <v>2</v>
      </c>
      <c r="B15" s="127"/>
      <c r="C15" s="145"/>
      <c r="D15" s="134"/>
      <c r="E15" s="58" t="s">
        <v>128</v>
      </c>
      <c r="F15" s="69">
        <v>0.1</v>
      </c>
      <c r="G15" s="70" t="s">
        <v>91</v>
      </c>
      <c r="H15" s="80" t="s">
        <v>123</v>
      </c>
      <c r="I15" s="83" t="s">
        <v>136</v>
      </c>
      <c r="J15" s="66"/>
      <c r="K15" s="66" t="s">
        <v>44</v>
      </c>
      <c r="L15" s="66" t="s">
        <v>124</v>
      </c>
      <c r="M15" s="67">
        <v>0</v>
      </c>
      <c r="N15" s="67">
        <v>0</v>
      </c>
      <c r="O15" s="67">
        <v>0</v>
      </c>
      <c r="P15" s="67">
        <v>5</v>
      </c>
      <c r="Q15" s="66">
        <v>5</v>
      </c>
      <c r="R15" s="66" t="s">
        <v>51</v>
      </c>
      <c r="S15" s="70" t="s">
        <v>131</v>
      </c>
      <c r="T15" s="66" t="s">
        <v>102</v>
      </c>
      <c r="U15" s="68" t="s">
        <v>107</v>
      </c>
      <c r="V15" s="50"/>
      <c r="W15" s="50"/>
      <c r="X15" s="50"/>
      <c r="Y15" s="50"/>
      <c r="Z15" s="51"/>
      <c r="AA15" s="84"/>
      <c r="AB15" s="75" t="str">
        <f>H15</f>
        <v>Tablas de retención actualizadas con la estructura vigente Decreto 411 de 2016</v>
      </c>
      <c r="AC15" s="75" t="s">
        <v>121</v>
      </c>
      <c r="AD15" s="53"/>
      <c r="AE15" s="53"/>
      <c r="AF15" s="59" t="s">
        <v>191</v>
      </c>
      <c r="AG15" s="59"/>
      <c r="AH15" s="75" t="str">
        <f>H15</f>
        <v>Tablas de retención actualizadas con la estructura vigente Decreto 411 de 2016</v>
      </c>
      <c r="AI15" s="86" t="s">
        <v>121</v>
      </c>
      <c r="AJ15" s="52"/>
      <c r="AK15" s="87" t="s">
        <v>219</v>
      </c>
      <c r="AL15" s="51"/>
      <c r="AM15" s="50"/>
      <c r="AN15" s="75" t="str">
        <f>H15</f>
        <v>Tablas de retención actualizadas con la estructura vigente Decreto 411 de 2016</v>
      </c>
      <c r="AO15" s="75">
        <v>0</v>
      </c>
      <c r="AP15" s="50">
        <v>0</v>
      </c>
      <c r="AQ15" s="124" t="s">
        <v>219</v>
      </c>
      <c r="AR15" s="50"/>
      <c r="AS15" s="50"/>
      <c r="AT15" s="75" t="str">
        <f>H15</f>
        <v>Tablas de retención actualizadas con la estructura vigente Decreto 411 de 2016</v>
      </c>
      <c r="AU15" s="55">
        <f>P15</f>
        <v>5</v>
      </c>
      <c r="AV15" s="54"/>
      <c r="AW15" s="53">
        <f aca="true" t="shared" si="0" ref="AW15:AW25">AV15/AU15</f>
        <v>0</v>
      </c>
      <c r="AX15" s="79"/>
      <c r="AY15" s="50"/>
      <c r="AZ15" s="75" t="str">
        <f>H15</f>
        <v>Tablas de retención actualizadas con la estructura vigente Decreto 411 de 2016</v>
      </c>
      <c r="BA15" s="55">
        <f>Q15</f>
        <v>5</v>
      </c>
      <c r="BB15" s="55">
        <f>SUM(AD15,AJ15,AP15,AV15)</f>
        <v>0</v>
      </c>
      <c r="BC15" s="98">
        <f aca="true" t="shared" si="1" ref="BC15:BC25">BB15/BA15</f>
        <v>0</v>
      </c>
      <c r="BD15" s="79"/>
    </row>
    <row r="16" spans="1:56" ht="143.25" customHeight="1">
      <c r="A16" s="82">
        <v>3</v>
      </c>
      <c r="B16" s="127"/>
      <c r="C16" s="145" t="s">
        <v>116</v>
      </c>
      <c r="D16" s="94" t="s">
        <v>119</v>
      </c>
      <c r="E16" s="108" t="s">
        <v>186</v>
      </c>
      <c r="F16" s="69">
        <v>0.2</v>
      </c>
      <c r="G16" s="70" t="s">
        <v>92</v>
      </c>
      <c r="H16" s="80" t="s">
        <v>125</v>
      </c>
      <c r="I16" s="80" t="s">
        <v>137</v>
      </c>
      <c r="J16" s="66"/>
      <c r="K16" s="66" t="s">
        <v>44</v>
      </c>
      <c r="L16" s="66" t="s">
        <v>126</v>
      </c>
      <c r="M16" s="109">
        <v>0.5</v>
      </c>
      <c r="N16" s="109">
        <v>0.5</v>
      </c>
      <c r="O16" s="67">
        <v>0</v>
      </c>
      <c r="P16" s="67">
        <v>0</v>
      </c>
      <c r="Q16" s="71">
        <v>1</v>
      </c>
      <c r="R16" s="66" t="s">
        <v>51</v>
      </c>
      <c r="S16" s="70" t="s">
        <v>133</v>
      </c>
      <c r="T16" s="66" t="s">
        <v>102</v>
      </c>
      <c r="U16" s="68" t="s">
        <v>134</v>
      </c>
      <c r="V16" s="50"/>
      <c r="W16" s="50"/>
      <c r="X16" s="50"/>
      <c r="Y16" s="50"/>
      <c r="Z16" s="51"/>
      <c r="AA16" s="84"/>
      <c r="AB16" s="75" t="str">
        <f>H16</f>
        <v>Política de Gestión Documental Ajustada a los lineamientos exigidos en el Decreto 1080 de 2015 Artículo 2.8.2.5.6. Componentes de la política de gestión documental</v>
      </c>
      <c r="AC16" s="75">
        <v>0.5</v>
      </c>
      <c r="AD16" s="85">
        <v>0.5</v>
      </c>
      <c r="AE16" s="53">
        <f>AD16/AC16</f>
        <v>1</v>
      </c>
      <c r="AF16" s="59" t="s">
        <v>187</v>
      </c>
      <c r="AG16" s="59" t="s">
        <v>188</v>
      </c>
      <c r="AH16" s="75" t="str">
        <f>H16</f>
        <v>Política de Gestión Documental Ajustada a los lineamientos exigidos en el Decreto 1080 de 2015 Artículo 2.8.2.5.6. Componentes de la política de gestión documental</v>
      </c>
      <c r="AI16" s="86">
        <f>N16</f>
        <v>0.5</v>
      </c>
      <c r="AJ16" s="52">
        <v>0.5</v>
      </c>
      <c r="AK16" s="53">
        <f>AJ16/AI16</f>
        <v>1</v>
      </c>
      <c r="AL16" s="51" t="s">
        <v>203</v>
      </c>
      <c r="AM16" s="119" t="s">
        <v>204</v>
      </c>
      <c r="AN16" s="75" t="str">
        <f>H16</f>
        <v>Política de Gestión Documental Ajustada a los lineamientos exigidos en el Decreto 1080 de 2015 Artículo 2.8.2.5.6. Componentes de la política de gestión documental</v>
      </c>
      <c r="AO16" s="75">
        <f>O16</f>
        <v>0</v>
      </c>
      <c r="AP16" s="124">
        <v>0</v>
      </c>
      <c r="AQ16" s="124" t="s">
        <v>219</v>
      </c>
      <c r="AR16" s="50"/>
      <c r="AS16" s="50"/>
      <c r="AT16" s="75" t="str">
        <f>H16</f>
        <v>Política de Gestión Documental Ajustada a los lineamientos exigidos en el Decreto 1080 de 2015 Artículo 2.8.2.5.6. Componentes de la política de gestión documental</v>
      </c>
      <c r="AU16" s="75" t="s">
        <v>121</v>
      </c>
      <c r="AV16" s="54"/>
      <c r="AW16" s="53" t="e">
        <f t="shared" si="0"/>
        <v>#VALUE!</v>
      </c>
      <c r="AX16" s="79"/>
      <c r="AY16" s="50"/>
      <c r="AZ16" s="75" t="str">
        <f>H16</f>
        <v>Política de Gestión Documental Ajustada a los lineamientos exigidos en el Decreto 1080 de 2015 Artículo 2.8.2.5.6. Componentes de la política de gestión documental</v>
      </c>
      <c r="BA16" s="75">
        <f>Q16</f>
        <v>1</v>
      </c>
      <c r="BB16" s="86">
        <f>SUM(AD16,AJ16,AP16,AV16)</f>
        <v>1</v>
      </c>
      <c r="BC16" s="98">
        <f t="shared" si="1"/>
        <v>1</v>
      </c>
      <c r="BD16" s="79"/>
    </row>
    <row r="17" spans="1:56" ht="152.25" customHeight="1" thickBot="1">
      <c r="A17" s="82">
        <v>4</v>
      </c>
      <c r="B17" s="128"/>
      <c r="C17" s="145"/>
      <c r="D17" s="94" t="s">
        <v>118</v>
      </c>
      <c r="E17" s="58" t="s">
        <v>105</v>
      </c>
      <c r="F17" s="69">
        <v>0.1</v>
      </c>
      <c r="G17" s="70" t="s">
        <v>92</v>
      </c>
      <c r="H17" s="80" t="s">
        <v>103</v>
      </c>
      <c r="I17" s="80" t="s">
        <v>127</v>
      </c>
      <c r="J17" s="66"/>
      <c r="K17" s="66" t="s">
        <v>44</v>
      </c>
      <c r="L17" s="66" t="s">
        <v>106</v>
      </c>
      <c r="M17" s="109">
        <v>1</v>
      </c>
      <c r="N17" s="109">
        <v>1</v>
      </c>
      <c r="O17" s="109">
        <v>1</v>
      </c>
      <c r="P17" s="109">
        <v>1</v>
      </c>
      <c r="Q17" s="71">
        <v>4</v>
      </c>
      <c r="R17" s="66" t="s">
        <v>51</v>
      </c>
      <c r="S17" s="70" t="s">
        <v>108</v>
      </c>
      <c r="T17" s="66" t="s">
        <v>102</v>
      </c>
      <c r="U17" s="68" t="s">
        <v>109</v>
      </c>
      <c r="V17" s="50"/>
      <c r="W17" s="66"/>
      <c r="X17" s="67"/>
      <c r="Y17" s="67"/>
      <c r="Z17" s="51"/>
      <c r="AA17" s="84"/>
      <c r="AB17" s="75" t="str">
        <f>H17</f>
        <v>Capacitaciones en gestión documental</v>
      </c>
      <c r="AC17" s="75">
        <v>1</v>
      </c>
      <c r="AD17" s="85">
        <v>2</v>
      </c>
      <c r="AE17" s="53">
        <v>1</v>
      </c>
      <c r="AF17" s="59" t="s">
        <v>189</v>
      </c>
      <c r="AG17" s="59" t="s">
        <v>190</v>
      </c>
      <c r="AH17" s="75" t="str">
        <f>H17</f>
        <v>Capacitaciones en gestión documental</v>
      </c>
      <c r="AI17" s="86">
        <v>1</v>
      </c>
      <c r="AJ17" s="86">
        <v>1</v>
      </c>
      <c r="AK17" s="53">
        <f>AJ17/AI17</f>
        <v>1</v>
      </c>
      <c r="AL17" s="51" t="s">
        <v>205</v>
      </c>
      <c r="AM17" s="119" t="s">
        <v>204</v>
      </c>
      <c r="AN17" s="75" t="str">
        <f>H17</f>
        <v>Capacitaciones en gestión documental</v>
      </c>
      <c r="AO17" s="75">
        <f>O17</f>
        <v>1</v>
      </c>
      <c r="AP17" s="50">
        <v>3</v>
      </c>
      <c r="AQ17" s="53">
        <v>1</v>
      </c>
      <c r="AR17" s="50" t="s">
        <v>224</v>
      </c>
      <c r="AS17" s="50" t="s">
        <v>225</v>
      </c>
      <c r="AT17" s="75" t="str">
        <f>H17</f>
        <v>Capacitaciones en gestión documental</v>
      </c>
      <c r="AU17" s="75">
        <f>P17</f>
        <v>1</v>
      </c>
      <c r="AV17" s="54"/>
      <c r="AW17" s="53">
        <f t="shared" si="0"/>
        <v>0</v>
      </c>
      <c r="AX17" s="79"/>
      <c r="AY17" s="50"/>
      <c r="AZ17" s="75" t="str">
        <f>H17</f>
        <v>Capacitaciones en gestión documental</v>
      </c>
      <c r="BA17" s="75">
        <f>Q17</f>
        <v>4</v>
      </c>
      <c r="BB17" s="86">
        <f>SUM(AD17,AJ17,AP17,AV17)</f>
        <v>6</v>
      </c>
      <c r="BC17" s="98">
        <f t="shared" si="1"/>
        <v>1.5</v>
      </c>
      <c r="BD17" s="79"/>
    </row>
    <row r="18" spans="1:56" ht="152.25" customHeight="1">
      <c r="A18" s="82">
        <v>5</v>
      </c>
      <c r="B18" s="155" t="s">
        <v>138</v>
      </c>
      <c r="C18" s="155" t="s">
        <v>139</v>
      </c>
      <c r="D18" s="157" t="s">
        <v>140</v>
      </c>
      <c r="E18" s="112" t="s">
        <v>202</v>
      </c>
      <c r="F18" s="121">
        <v>0.03</v>
      </c>
      <c r="G18" s="106" t="s">
        <v>141</v>
      </c>
      <c r="H18" s="106" t="s">
        <v>142</v>
      </c>
      <c r="I18" s="106" t="s">
        <v>143</v>
      </c>
      <c r="J18" s="106"/>
      <c r="K18" s="114" t="s">
        <v>44</v>
      </c>
      <c r="L18" s="106" t="s">
        <v>144</v>
      </c>
      <c r="M18" s="114">
        <v>0</v>
      </c>
      <c r="N18" s="114">
        <v>0</v>
      </c>
      <c r="O18" s="114">
        <v>0</v>
      </c>
      <c r="P18" s="114">
        <v>1</v>
      </c>
      <c r="Q18" s="114">
        <v>1</v>
      </c>
      <c r="R18" s="101" t="s">
        <v>51</v>
      </c>
      <c r="S18" s="101" t="s">
        <v>145</v>
      </c>
      <c r="T18" s="102"/>
      <c r="U18" s="66" t="s">
        <v>178</v>
      </c>
      <c r="V18" s="99"/>
      <c r="W18" s="66"/>
      <c r="X18" s="67"/>
      <c r="Y18" s="67"/>
      <c r="Z18" s="51"/>
      <c r="AA18" s="84"/>
      <c r="AB18" s="100" t="str">
        <f aca="true" t="shared" si="2" ref="AB18:AB25">H18</f>
        <v>Ejercicios de evaluación de los requisitos legales aplicables el proceso/Alcaldía realizados</v>
      </c>
      <c r="AC18" s="100">
        <f>M18</f>
        <v>0</v>
      </c>
      <c r="AD18" s="85" t="s">
        <v>192</v>
      </c>
      <c r="AE18" s="53" t="s">
        <v>192</v>
      </c>
      <c r="AF18" s="59" t="s">
        <v>193</v>
      </c>
      <c r="AG18" s="59"/>
      <c r="AH18" s="100" t="str">
        <f aca="true" t="shared" si="3" ref="AH18:AH25">H18</f>
        <v>Ejercicios de evaluación de los requisitos legales aplicables el proceso/Alcaldía realizados</v>
      </c>
      <c r="AI18" s="86">
        <f>N18</f>
        <v>0</v>
      </c>
      <c r="AJ18" s="57"/>
      <c r="AK18" s="87" t="s">
        <v>219</v>
      </c>
      <c r="AL18" s="51"/>
      <c r="AM18" s="99"/>
      <c r="AN18" s="100" t="str">
        <f aca="true" t="shared" si="4" ref="AN18:AN25">H18</f>
        <v>Ejercicios de evaluación de los requisitos legales aplicables el proceso/Alcaldía realizados</v>
      </c>
      <c r="AO18" s="100">
        <f aca="true" t="shared" si="5" ref="AO18:AO25">O18</f>
        <v>0</v>
      </c>
      <c r="AP18" s="99">
        <v>0</v>
      </c>
      <c r="AQ18" s="53" t="s">
        <v>219</v>
      </c>
      <c r="AR18" s="99"/>
      <c r="AS18" s="99"/>
      <c r="AT18" s="100" t="str">
        <f aca="true" t="shared" si="6" ref="AT18:AT25">H18</f>
        <v>Ejercicios de evaluación de los requisitos legales aplicables el proceso/Alcaldía realizados</v>
      </c>
      <c r="AU18" s="100">
        <f aca="true" t="shared" si="7" ref="AU18:AU25">P18</f>
        <v>1</v>
      </c>
      <c r="AV18" s="54"/>
      <c r="AW18" s="53">
        <f t="shared" si="0"/>
        <v>0</v>
      </c>
      <c r="AX18" s="97"/>
      <c r="AY18" s="99"/>
      <c r="AZ18" s="100" t="str">
        <f aca="true" t="shared" si="8" ref="AZ18:AZ25">H18</f>
        <v>Ejercicios de evaluación de los requisitos legales aplicables el proceso/Alcaldía realizados</v>
      </c>
      <c r="BA18" s="100">
        <f aca="true" t="shared" si="9" ref="BA18:BA25">Q18</f>
        <v>1</v>
      </c>
      <c r="BB18" s="86"/>
      <c r="BC18" s="98">
        <f t="shared" si="1"/>
        <v>0</v>
      </c>
      <c r="BD18" s="97"/>
    </row>
    <row r="19" spans="1:56" ht="152.25" customHeight="1">
      <c r="A19" s="82">
        <v>9</v>
      </c>
      <c r="B19" s="156"/>
      <c r="C19" s="156"/>
      <c r="D19" s="157"/>
      <c r="E19" s="112" t="s">
        <v>146</v>
      </c>
      <c r="F19" s="121">
        <v>0.015</v>
      </c>
      <c r="G19" s="106" t="s">
        <v>141</v>
      </c>
      <c r="H19" s="106" t="s">
        <v>147</v>
      </c>
      <c r="I19" s="106" t="s">
        <v>148</v>
      </c>
      <c r="J19" s="106"/>
      <c r="K19" s="106" t="s">
        <v>44</v>
      </c>
      <c r="L19" s="106" t="s">
        <v>147</v>
      </c>
      <c r="M19" s="114">
        <v>0</v>
      </c>
      <c r="N19" s="114">
        <v>1</v>
      </c>
      <c r="O19" s="114">
        <v>0</v>
      </c>
      <c r="P19" s="114">
        <v>1</v>
      </c>
      <c r="Q19" s="114">
        <v>2</v>
      </c>
      <c r="R19" s="101" t="s">
        <v>51</v>
      </c>
      <c r="S19" s="101" t="s">
        <v>149</v>
      </c>
      <c r="T19" s="102"/>
      <c r="U19" s="66" t="s">
        <v>179</v>
      </c>
      <c r="V19" s="99"/>
      <c r="W19" s="66"/>
      <c r="X19" s="67"/>
      <c r="Y19" s="67"/>
      <c r="Z19" s="51"/>
      <c r="AA19" s="84"/>
      <c r="AB19" s="100" t="str">
        <f t="shared" si="2"/>
        <v>Mediciones de desempeño ambiental realizadas en el proceso/alcaldia local</v>
      </c>
      <c r="AC19" s="100">
        <f aca="true" t="shared" si="10" ref="AC19:AC25">M19</f>
        <v>0</v>
      </c>
      <c r="AD19" s="85" t="s">
        <v>192</v>
      </c>
      <c r="AE19" s="53" t="s">
        <v>192</v>
      </c>
      <c r="AF19" s="59" t="s">
        <v>193</v>
      </c>
      <c r="AG19" s="59"/>
      <c r="AH19" s="100" t="str">
        <f t="shared" si="3"/>
        <v>Mediciones de desempeño ambiental realizadas en el proceso/alcaldia local</v>
      </c>
      <c r="AI19" s="86">
        <f aca="true" t="shared" si="11" ref="AI19:AI25">N19</f>
        <v>1</v>
      </c>
      <c r="AJ19" s="52">
        <v>1</v>
      </c>
      <c r="AK19" s="57">
        <v>1</v>
      </c>
      <c r="AL19" s="51" t="s">
        <v>214</v>
      </c>
      <c r="AM19" s="99" t="s">
        <v>215</v>
      </c>
      <c r="AN19" s="100" t="str">
        <f t="shared" si="4"/>
        <v>Mediciones de desempeño ambiental realizadas en el proceso/alcaldia local</v>
      </c>
      <c r="AO19" s="100">
        <f t="shared" si="5"/>
        <v>0</v>
      </c>
      <c r="AP19" s="99">
        <v>0</v>
      </c>
      <c r="AQ19" s="53" t="s">
        <v>219</v>
      </c>
      <c r="AR19" s="99"/>
      <c r="AS19" s="99"/>
      <c r="AT19" s="100" t="str">
        <f t="shared" si="6"/>
        <v>Mediciones de desempeño ambiental realizadas en el proceso/alcaldia local</v>
      </c>
      <c r="AU19" s="100">
        <f t="shared" si="7"/>
        <v>1</v>
      </c>
      <c r="AV19" s="54"/>
      <c r="AW19" s="53">
        <f t="shared" si="0"/>
        <v>0</v>
      </c>
      <c r="AX19" s="97"/>
      <c r="AY19" s="99"/>
      <c r="AZ19" s="100" t="str">
        <f t="shared" si="8"/>
        <v>Mediciones de desempeño ambiental realizadas en el proceso/alcaldia local</v>
      </c>
      <c r="BA19" s="100">
        <f t="shared" si="9"/>
        <v>2</v>
      </c>
      <c r="BB19" s="86"/>
      <c r="BC19" s="98">
        <f t="shared" si="1"/>
        <v>0</v>
      </c>
      <c r="BD19" s="97"/>
    </row>
    <row r="20" spans="1:56" ht="152.25" customHeight="1">
      <c r="A20" s="82">
        <v>10</v>
      </c>
      <c r="B20" s="156"/>
      <c r="C20" s="156"/>
      <c r="D20" s="157"/>
      <c r="E20" s="101" t="s">
        <v>150</v>
      </c>
      <c r="F20" s="122">
        <v>0.025</v>
      </c>
      <c r="G20" s="101" t="s">
        <v>141</v>
      </c>
      <c r="H20" s="101" t="s">
        <v>151</v>
      </c>
      <c r="I20" s="101" t="s">
        <v>152</v>
      </c>
      <c r="J20" s="101"/>
      <c r="K20" s="101" t="s">
        <v>47</v>
      </c>
      <c r="L20" s="107" t="s">
        <v>177</v>
      </c>
      <c r="M20" s="106"/>
      <c r="N20" s="106">
        <v>2</v>
      </c>
      <c r="O20" s="106">
        <v>0</v>
      </c>
      <c r="P20" s="106">
        <v>0</v>
      </c>
      <c r="Q20" s="106">
        <v>0</v>
      </c>
      <c r="R20" s="101" t="s">
        <v>51</v>
      </c>
      <c r="S20" s="101" t="s">
        <v>153</v>
      </c>
      <c r="T20" s="102"/>
      <c r="U20" s="66" t="s">
        <v>180</v>
      </c>
      <c r="V20" s="99"/>
      <c r="W20" s="66"/>
      <c r="X20" s="67"/>
      <c r="Y20" s="67"/>
      <c r="Z20" s="51"/>
      <c r="AA20" s="84"/>
      <c r="AB20" s="100" t="str">
        <f t="shared" si="2"/>
        <v>Disminución de requerimientos ciudadanos vencidos asignados al proceso/Alcaldía Local</v>
      </c>
      <c r="AC20" s="85" t="s">
        <v>192</v>
      </c>
      <c r="AD20" s="85" t="s">
        <v>192</v>
      </c>
      <c r="AE20" s="53" t="s">
        <v>192</v>
      </c>
      <c r="AF20" s="59" t="s">
        <v>201</v>
      </c>
      <c r="AG20" s="59" t="s">
        <v>194</v>
      </c>
      <c r="AH20" s="100" t="str">
        <f t="shared" si="3"/>
        <v>Disminución de requerimientos ciudadanos vencidos asignados al proceso/Alcaldía Local</v>
      </c>
      <c r="AI20" s="86">
        <f t="shared" si="11"/>
        <v>2</v>
      </c>
      <c r="AJ20" s="52">
        <v>2</v>
      </c>
      <c r="AK20" s="87">
        <f>AJ20/AI20</f>
        <v>1</v>
      </c>
      <c r="AL20" s="51" t="s">
        <v>218</v>
      </c>
      <c r="AM20" s="99"/>
      <c r="AN20" s="100" t="str">
        <f t="shared" si="4"/>
        <v>Disminución de requerimientos ciudadanos vencidos asignados al proceso/Alcaldía Local</v>
      </c>
      <c r="AO20" s="100">
        <f t="shared" si="5"/>
        <v>0</v>
      </c>
      <c r="AP20" s="99">
        <v>0</v>
      </c>
      <c r="AQ20" s="53">
        <v>1</v>
      </c>
      <c r="AR20" s="99" t="s">
        <v>230</v>
      </c>
      <c r="AS20" s="99"/>
      <c r="AT20" s="100" t="str">
        <f t="shared" si="6"/>
        <v>Disminución de requerimientos ciudadanos vencidos asignados al proceso/Alcaldía Local</v>
      </c>
      <c r="AU20" s="100">
        <f t="shared" si="7"/>
        <v>0</v>
      </c>
      <c r="AV20" s="54"/>
      <c r="AW20" s="53" t="e">
        <f t="shared" si="0"/>
        <v>#DIV/0!</v>
      </c>
      <c r="AX20" s="97"/>
      <c r="AY20" s="99"/>
      <c r="AZ20" s="100" t="str">
        <f t="shared" si="8"/>
        <v>Disminución de requerimientos ciudadanos vencidos asignados al proceso/Alcaldía Local</v>
      </c>
      <c r="BA20" s="100">
        <f t="shared" si="9"/>
        <v>0</v>
      </c>
      <c r="BB20" s="86"/>
      <c r="BC20" s="98" t="e">
        <f t="shared" si="1"/>
        <v>#DIV/0!</v>
      </c>
      <c r="BD20" s="97"/>
    </row>
    <row r="21" spans="1:56" ht="105.75" customHeight="1">
      <c r="A21" s="82">
        <v>11</v>
      </c>
      <c r="B21" s="156"/>
      <c r="C21" s="156"/>
      <c r="D21" s="157"/>
      <c r="E21" s="112" t="s">
        <v>154</v>
      </c>
      <c r="F21" s="125">
        <v>0.025</v>
      </c>
      <c r="G21" s="106" t="s">
        <v>141</v>
      </c>
      <c r="H21" s="106" t="s">
        <v>155</v>
      </c>
      <c r="I21" s="106" t="s">
        <v>156</v>
      </c>
      <c r="J21" s="106"/>
      <c r="K21" s="106" t="s">
        <v>44</v>
      </c>
      <c r="L21" s="106" t="s">
        <v>157</v>
      </c>
      <c r="M21" s="114">
        <v>0</v>
      </c>
      <c r="N21" s="114">
        <v>1</v>
      </c>
      <c r="O21" s="114">
        <v>1</v>
      </c>
      <c r="P21" s="114">
        <v>0</v>
      </c>
      <c r="Q21" s="114">
        <v>2</v>
      </c>
      <c r="R21" s="101" t="s">
        <v>51</v>
      </c>
      <c r="S21" s="101" t="s">
        <v>158</v>
      </c>
      <c r="T21" s="102"/>
      <c r="U21" s="66" t="s">
        <v>181</v>
      </c>
      <c r="V21" s="50"/>
      <c r="W21" s="50"/>
      <c r="X21" s="50"/>
      <c r="Y21" s="50"/>
      <c r="Z21" s="51"/>
      <c r="AA21" s="84"/>
      <c r="AB21" s="100" t="str">
        <f t="shared" si="2"/>
        <v>Buenas practicas y lecciones aprendidas identificadas por proceso o Alcaldía Local en la herramienta de gestión del conocimiento (AGORA)</v>
      </c>
      <c r="AC21" s="85" t="s">
        <v>192</v>
      </c>
      <c r="AD21" s="53" t="s">
        <v>192</v>
      </c>
      <c r="AE21" s="53" t="s">
        <v>192</v>
      </c>
      <c r="AF21" s="59" t="s">
        <v>193</v>
      </c>
      <c r="AG21" s="59"/>
      <c r="AH21" s="100" t="str">
        <f t="shared" si="3"/>
        <v>Buenas practicas y lecciones aprendidas identificadas por proceso o Alcaldía Local en la herramienta de gestión del conocimiento (AGORA)</v>
      </c>
      <c r="AI21" s="86">
        <f t="shared" si="11"/>
        <v>1</v>
      </c>
      <c r="AJ21" s="86">
        <v>0</v>
      </c>
      <c r="AK21" s="87">
        <v>0</v>
      </c>
      <c r="AL21" s="50" t="s">
        <v>212</v>
      </c>
      <c r="AM21" s="59" t="s">
        <v>213</v>
      </c>
      <c r="AN21" s="100" t="str">
        <f t="shared" si="4"/>
        <v>Buenas practicas y lecciones aprendidas identificadas por proceso o Alcaldía Local en la herramienta de gestión del conocimiento (AGORA)</v>
      </c>
      <c r="AO21" s="100">
        <f t="shared" si="5"/>
        <v>1</v>
      </c>
      <c r="AP21" s="52">
        <v>1</v>
      </c>
      <c r="AQ21" s="53">
        <f>AP21/AO21</f>
        <v>1</v>
      </c>
      <c r="AR21" s="59" t="s">
        <v>226</v>
      </c>
      <c r="AS21" s="59"/>
      <c r="AT21" s="100" t="str">
        <f t="shared" si="6"/>
        <v>Buenas practicas y lecciones aprendidas identificadas por proceso o Alcaldía Local en la herramienta de gestión del conocimiento (AGORA)</v>
      </c>
      <c r="AU21" s="100">
        <f t="shared" si="7"/>
        <v>0</v>
      </c>
      <c r="AV21" s="89"/>
      <c r="AW21" s="53" t="e">
        <f t="shared" si="0"/>
        <v>#DIV/0!</v>
      </c>
      <c r="AX21" s="58"/>
      <c r="AY21" s="50"/>
      <c r="AZ21" s="100" t="str">
        <f t="shared" si="8"/>
        <v>Buenas practicas y lecciones aprendidas identificadas por proceso o Alcaldía Local en la herramienta de gestión del conocimiento (AGORA)</v>
      </c>
      <c r="BA21" s="100">
        <f t="shared" si="9"/>
        <v>2</v>
      </c>
      <c r="BB21" s="55"/>
      <c r="BC21" s="98">
        <f t="shared" si="1"/>
        <v>0</v>
      </c>
      <c r="BD21" s="58"/>
    </row>
    <row r="22" spans="1:56" ht="78.75" customHeight="1">
      <c r="A22" s="82">
        <v>12</v>
      </c>
      <c r="B22" s="156"/>
      <c r="C22" s="156"/>
      <c r="D22" s="158" t="s">
        <v>159</v>
      </c>
      <c r="E22" s="112" t="s">
        <v>220</v>
      </c>
      <c r="F22" s="121">
        <v>0.02</v>
      </c>
      <c r="G22" s="106" t="s">
        <v>141</v>
      </c>
      <c r="H22" s="106" t="s">
        <v>160</v>
      </c>
      <c r="I22" s="106" t="s">
        <v>161</v>
      </c>
      <c r="J22" s="106"/>
      <c r="K22" s="106" t="s">
        <v>44</v>
      </c>
      <c r="L22" s="106" t="s">
        <v>162</v>
      </c>
      <c r="M22" s="115"/>
      <c r="N22" s="113">
        <v>0.5</v>
      </c>
      <c r="O22" s="114"/>
      <c r="P22" s="113">
        <v>0.5</v>
      </c>
      <c r="Q22" s="113">
        <v>1</v>
      </c>
      <c r="R22" s="101" t="s">
        <v>51</v>
      </c>
      <c r="S22" s="101" t="s">
        <v>163</v>
      </c>
      <c r="T22" s="102"/>
      <c r="U22" s="66" t="s">
        <v>182</v>
      </c>
      <c r="V22" s="50"/>
      <c r="W22" s="50"/>
      <c r="X22" s="50"/>
      <c r="Y22" s="50"/>
      <c r="Z22" s="51"/>
      <c r="AA22" s="90"/>
      <c r="AB22" s="100" t="str">
        <f t="shared" si="2"/>
        <v>Porcentaje de depuración de las comunicaciones en el aplicatio de gestión documental</v>
      </c>
      <c r="AC22" s="55">
        <f t="shared" si="10"/>
        <v>0</v>
      </c>
      <c r="AD22" s="53" t="s">
        <v>192</v>
      </c>
      <c r="AE22" s="53" t="s">
        <v>192</v>
      </c>
      <c r="AF22" s="59" t="s">
        <v>193</v>
      </c>
      <c r="AG22" s="59"/>
      <c r="AH22" s="100" t="str">
        <f t="shared" si="3"/>
        <v>Porcentaje de depuración de las comunicaciones en el aplicatio de gestión documental</v>
      </c>
      <c r="AI22" s="55">
        <f t="shared" si="11"/>
        <v>0.5</v>
      </c>
      <c r="AJ22" s="120">
        <v>1</v>
      </c>
      <c r="AK22" s="120">
        <v>1</v>
      </c>
      <c r="AL22" s="50" t="s">
        <v>210</v>
      </c>
      <c r="AM22" s="50" t="s">
        <v>211</v>
      </c>
      <c r="AN22" s="100" t="str">
        <f t="shared" si="4"/>
        <v>Porcentaje de depuración de las comunicaciones en el aplicatio de gestión documental</v>
      </c>
      <c r="AO22" s="100">
        <f t="shared" si="5"/>
        <v>0</v>
      </c>
      <c r="AP22" s="50">
        <v>0</v>
      </c>
      <c r="AQ22" s="53" t="s">
        <v>219</v>
      </c>
      <c r="AR22" s="50"/>
      <c r="AS22" s="50"/>
      <c r="AT22" s="100" t="str">
        <f t="shared" si="6"/>
        <v>Porcentaje de depuración de las comunicaciones en el aplicatio de gestión documental</v>
      </c>
      <c r="AU22" s="55">
        <f t="shared" si="7"/>
        <v>0.5</v>
      </c>
      <c r="AV22" s="57"/>
      <c r="AW22" s="53">
        <f t="shared" si="0"/>
        <v>0</v>
      </c>
      <c r="AX22" s="58"/>
      <c r="AY22" s="50"/>
      <c r="AZ22" s="100" t="str">
        <f t="shared" si="8"/>
        <v>Porcentaje de depuración de las comunicaciones en el aplicatio de gestión documental</v>
      </c>
      <c r="BA22" s="55">
        <f t="shared" si="9"/>
        <v>1</v>
      </c>
      <c r="BB22" s="55"/>
      <c r="BC22" s="98">
        <f t="shared" si="1"/>
        <v>0</v>
      </c>
      <c r="BD22" s="58"/>
    </row>
    <row r="23" spans="1:56" ht="94.5" customHeight="1">
      <c r="A23" s="82">
        <v>14</v>
      </c>
      <c r="B23" s="156"/>
      <c r="C23" s="156"/>
      <c r="D23" s="159"/>
      <c r="E23" s="112" t="s">
        <v>165</v>
      </c>
      <c r="F23" s="121">
        <v>0.03</v>
      </c>
      <c r="G23" s="106" t="s">
        <v>141</v>
      </c>
      <c r="H23" s="106" t="s">
        <v>166</v>
      </c>
      <c r="I23" s="106" t="s">
        <v>167</v>
      </c>
      <c r="J23" s="106" t="s">
        <v>164</v>
      </c>
      <c r="K23" s="106" t="s">
        <v>45</v>
      </c>
      <c r="L23" s="106" t="s">
        <v>168</v>
      </c>
      <c r="M23" s="113">
        <v>1</v>
      </c>
      <c r="N23" s="113">
        <v>1</v>
      </c>
      <c r="O23" s="113">
        <v>1</v>
      </c>
      <c r="P23" s="113">
        <v>1</v>
      </c>
      <c r="Q23" s="113">
        <v>1</v>
      </c>
      <c r="R23" s="101" t="s">
        <v>51</v>
      </c>
      <c r="S23" s="101" t="s">
        <v>169</v>
      </c>
      <c r="T23" s="102"/>
      <c r="U23" s="66" t="s">
        <v>183</v>
      </c>
      <c r="V23" s="50"/>
      <c r="W23" s="50"/>
      <c r="X23" s="50"/>
      <c r="Y23" s="50"/>
      <c r="Z23" s="51"/>
      <c r="AA23" s="90"/>
      <c r="AB23" s="100" t="str">
        <f t="shared" si="2"/>
        <v>Cumplimiento del plan de actualización de los procesos en el marco del Sistema de Gestión</v>
      </c>
      <c r="AC23" s="55">
        <f t="shared" si="10"/>
        <v>1</v>
      </c>
      <c r="AD23" s="57">
        <v>0.9</v>
      </c>
      <c r="AE23" s="53">
        <v>0.9</v>
      </c>
      <c r="AF23" s="110" t="s">
        <v>195</v>
      </c>
      <c r="AG23" s="50" t="s">
        <v>196</v>
      </c>
      <c r="AH23" s="100" t="str">
        <f t="shared" si="3"/>
        <v>Cumplimiento del plan de actualización de los procesos en el marco del Sistema de Gestión</v>
      </c>
      <c r="AI23" s="55">
        <f t="shared" si="11"/>
        <v>1</v>
      </c>
      <c r="AJ23" s="57">
        <v>0.7</v>
      </c>
      <c r="AK23" s="87">
        <v>0.7</v>
      </c>
      <c r="AL23" s="50" t="s">
        <v>208</v>
      </c>
      <c r="AM23" s="50" t="s">
        <v>209</v>
      </c>
      <c r="AN23" s="100" t="str">
        <f t="shared" si="4"/>
        <v>Cumplimiento del plan de actualización de los procesos en el marco del Sistema de Gestión</v>
      </c>
      <c r="AO23" s="55">
        <f t="shared" si="5"/>
        <v>1</v>
      </c>
      <c r="AP23" s="57">
        <v>1</v>
      </c>
      <c r="AQ23" s="53">
        <f>AP23/AO23</f>
        <v>1</v>
      </c>
      <c r="AR23" s="59" t="s">
        <v>227</v>
      </c>
      <c r="AS23" s="79"/>
      <c r="AT23" s="100" t="str">
        <f t="shared" si="6"/>
        <v>Cumplimiento del plan de actualización de los procesos en el marco del Sistema de Gestión</v>
      </c>
      <c r="AU23" s="55">
        <f t="shared" si="7"/>
        <v>1</v>
      </c>
      <c r="AV23" s="61"/>
      <c r="AW23" s="53">
        <f t="shared" si="0"/>
        <v>0</v>
      </c>
      <c r="AX23" s="79"/>
      <c r="AY23" s="50"/>
      <c r="AZ23" s="100" t="str">
        <f t="shared" si="8"/>
        <v>Cumplimiento del plan de actualización de los procesos en el marco del Sistema de Gestión</v>
      </c>
      <c r="BA23" s="55">
        <f t="shared" si="9"/>
        <v>1</v>
      </c>
      <c r="BB23" s="55"/>
      <c r="BC23" s="98">
        <f t="shared" si="1"/>
        <v>0</v>
      </c>
      <c r="BD23" s="60"/>
    </row>
    <row r="24" spans="1:56" ht="118.5" customHeight="1">
      <c r="A24" s="82">
        <v>15</v>
      </c>
      <c r="B24" s="156"/>
      <c r="C24" s="156"/>
      <c r="D24" s="159"/>
      <c r="E24" s="112" t="s">
        <v>221</v>
      </c>
      <c r="F24" s="121">
        <v>0.03</v>
      </c>
      <c r="G24" s="106" t="s">
        <v>141</v>
      </c>
      <c r="H24" s="106" t="s">
        <v>170</v>
      </c>
      <c r="I24" s="106" t="s">
        <v>217</v>
      </c>
      <c r="J24" s="106" t="s">
        <v>164</v>
      </c>
      <c r="K24" s="106" t="s">
        <v>45</v>
      </c>
      <c r="L24" s="106" t="s">
        <v>168</v>
      </c>
      <c r="M24" s="113">
        <v>1</v>
      </c>
      <c r="N24" s="113">
        <v>1</v>
      </c>
      <c r="O24" s="113">
        <v>1</v>
      </c>
      <c r="P24" s="113">
        <v>1</v>
      </c>
      <c r="Q24" s="113">
        <v>1</v>
      </c>
      <c r="R24" s="101" t="s">
        <v>51</v>
      </c>
      <c r="S24" s="101" t="s">
        <v>169</v>
      </c>
      <c r="T24" s="102"/>
      <c r="U24" s="66" t="s">
        <v>184</v>
      </c>
      <c r="V24" s="50"/>
      <c r="W24" s="50"/>
      <c r="X24" s="50"/>
      <c r="Y24" s="50"/>
      <c r="Z24" s="51"/>
      <c r="AA24" s="90"/>
      <c r="AB24" s="100" t="str">
        <f t="shared" si="2"/>
        <v>Acciones correctivas documentadas y vigentes</v>
      </c>
      <c r="AC24" s="55">
        <f t="shared" si="10"/>
        <v>1</v>
      </c>
      <c r="AD24" s="57">
        <v>0.99</v>
      </c>
      <c r="AE24" s="53">
        <v>0.99</v>
      </c>
      <c r="AF24" s="59" t="s">
        <v>197</v>
      </c>
      <c r="AG24" s="59" t="s">
        <v>199</v>
      </c>
      <c r="AH24" s="100" t="str">
        <f t="shared" si="3"/>
        <v>Acciones correctivas documentadas y vigentes</v>
      </c>
      <c r="AI24" s="55">
        <f t="shared" si="11"/>
        <v>1</v>
      </c>
      <c r="AJ24" s="57">
        <v>0.78</v>
      </c>
      <c r="AK24" s="87">
        <f>AJ24/AI24</f>
        <v>0.78</v>
      </c>
      <c r="AL24" s="50" t="s">
        <v>229</v>
      </c>
      <c r="AM24" s="50" t="s">
        <v>207</v>
      </c>
      <c r="AN24" s="100" t="str">
        <f t="shared" si="4"/>
        <v>Acciones correctivas documentadas y vigentes</v>
      </c>
      <c r="AO24" s="55">
        <f t="shared" si="5"/>
        <v>1</v>
      </c>
      <c r="AP24" s="57">
        <v>1</v>
      </c>
      <c r="AQ24" s="53">
        <f>AP24/AO24</f>
        <v>1</v>
      </c>
      <c r="AR24" s="59" t="s">
        <v>228</v>
      </c>
      <c r="AS24" s="79"/>
      <c r="AT24" s="100" t="str">
        <f t="shared" si="6"/>
        <v>Acciones correctivas documentadas y vigentes</v>
      </c>
      <c r="AU24" s="55">
        <f t="shared" si="7"/>
        <v>1</v>
      </c>
      <c r="AV24" s="61"/>
      <c r="AW24" s="53">
        <f t="shared" si="0"/>
        <v>0</v>
      </c>
      <c r="AX24" s="79"/>
      <c r="AY24" s="50"/>
      <c r="AZ24" s="100" t="str">
        <f t="shared" si="8"/>
        <v>Acciones correctivas documentadas y vigentes</v>
      </c>
      <c r="BA24" s="55">
        <f t="shared" si="9"/>
        <v>1</v>
      </c>
      <c r="BB24" s="55"/>
      <c r="BC24" s="98">
        <f t="shared" si="1"/>
        <v>0</v>
      </c>
      <c r="BD24" s="60"/>
    </row>
    <row r="25" spans="1:56" ht="163.5" customHeight="1" thickBot="1">
      <c r="A25" s="82">
        <v>16</v>
      </c>
      <c r="B25" s="156"/>
      <c r="C25" s="156"/>
      <c r="D25" s="160"/>
      <c r="E25" s="116" t="s">
        <v>171</v>
      </c>
      <c r="F25" s="123">
        <v>0.02</v>
      </c>
      <c r="G25" s="118" t="s">
        <v>141</v>
      </c>
      <c r="H25" s="118" t="s">
        <v>172</v>
      </c>
      <c r="I25" s="118" t="s">
        <v>173</v>
      </c>
      <c r="J25" s="118"/>
      <c r="K25" s="118" t="s">
        <v>45</v>
      </c>
      <c r="L25" s="118" t="s">
        <v>174</v>
      </c>
      <c r="M25" s="117">
        <v>1</v>
      </c>
      <c r="N25" s="117">
        <v>1</v>
      </c>
      <c r="O25" s="117">
        <v>1</v>
      </c>
      <c r="P25" s="117">
        <v>1</v>
      </c>
      <c r="Q25" s="117">
        <v>1</v>
      </c>
      <c r="R25" s="101" t="s">
        <v>51</v>
      </c>
      <c r="S25" s="101"/>
      <c r="T25" s="103"/>
      <c r="U25" s="66" t="s">
        <v>185</v>
      </c>
      <c r="V25" s="50"/>
      <c r="W25" s="50"/>
      <c r="X25" s="50"/>
      <c r="Y25" s="50"/>
      <c r="Z25" s="51"/>
      <c r="AA25" s="90"/>
      <c r="AB25" s="100" t="str">
        <f t="shared" si="2"/>
        <v>Información publicada según lineamientos de la ley de transparencia 1712 de 2014</v>
      </c>
      <c r="AC25" s="55">
        <f t="shared" si="10"/>
        <v>1</v>
      </c>
      <c r="AD25" s="57">
        <v>0.5</v>
      </c>
      <c r="AE25" s="53">
        <v>0.5</v>
      </c>
      <c r="AF25" s="59" t="s">
        <v>198</v>
      </c>
      <c r="AG25" s="111" t="s">
        <v>200</v>
      </c>
      <c r="AH25" s="100" t="str">
        <f t="shared" si="3"/>
        <v>Información publicada según lineamientos de la ley de transparencia 1712 de 2014</v>
      </c>
      <c r="AI25" s="55">
        <f t="shared" si="11"/>
        <v>1</v>
      </c>
      <c r="AJ25" s="57">
        <v>0.83</v>
      </c>
      <c r="AK25" s="57">
        <f>AJ25/AI25</f>
        <v>0.83</v>
      </c>
      <c r="AL25" s="91" t="s">
        <v>216</v>
      </c>
      <c r="AM25" s="119" t="s">
        <v>206</v>
      </c>
      <c r="AN25" s="100" t="str">
        <f t="shared" si="4"/>
        <v>Información publicada según lineamientos de la ley de transparencia 1712 de 2014</v>
      </c>
      <c r="AO25" s="55">
        <f t="shared" si="5"/>
        <v>1</v>
      </c>
      <c r="AP25" s="57">
        <v>0.5</v>
      </c>
      <c r="AQ25" s="53">
        <f>AP25/AO25</f>
        <v>0.5</v>
      </c>
      <c r="AR25" s="59" t="s">
        <v>231</v>
      </c>
      <c r="AS25" s="79"/>
      <c r="AT25" s="100" t="str">
        <f t="shared" si="6"/>
        <v>Información publicada según lineamientos de la ley de transparencia 1712 de 2014</v>
      </c>
      <c r="AU25" s="55">
        <f t="shared" si="7"/>
        <v>1</v>
      </c>
      <c r="AV25" s="61"/>
      <c r="AW25" s="53">
        <f t="shared" si="0"/>
        <v>0</v>
      </c>
      <c r="AX25" s="79"/>
      <c r="AY25" s="50"/>
      <c r="AZ25" s="100" t="str">
        <f t="shared" si="8"/>
        <v>Información publicada según lineamientos de la ley de transparencia 1712 de 2014</v>
      </c>
      <c r="BA25" s="55">
        <f t="shared" si="9"/>
        <v>1</v>
      </c>
      <c r="BB25" s="55"/>
      <c r="BC25" s="98">
        <f t="shared" si="1"/>
        <v>0</v>
      </c>
      <c r="BD25" s="60"/>
    </row>
    <row r="26" spans="1:56" ht="95.25" customHeight="1">
      <c r="A26" s="82"/>
      <c r="B26" s="146" t="s">
        <v>84</v>
      </c>
      <c r="C26" s="146"/>
      <c r="D26" s="146"/>
      <c r="E26" s="146"/>
      <c r="F26" s="92">
        <f>SUM(F14:F25)</f>
        <v>0.9950000000000001</v>
      </c>
      <c r="G26" s="144"/>
      <c r="H26" s="144"/>
      <c r="I26" s="144"/>
      <c r="J26" s="144"/>
      <c r="K26" s="144"/>
      <c r="L26" s="144"/>
      <c r="M26" s="144"/>
      <c r="N26" s="144"/>
      <c r="O26" s="144"/>
      <c r="P26" s="144"/>
      <c r="Q26" s="144"/>
      <c r="R26" s="144"/>
      <c r="S26" s="144"/>
      <c r="T26" s="144"/>
      <c r="U26" s="144"/>
      <c r="V26" s="144"/>
      <c r="W26" s="144"/>
      <c r="X26" s="144"/>
      <c r="Y26" s="144"/>
      <c r="Z26" s="144"/>
      <c r="AA26" s="144"/>
      <c r="AB26" s="141" t="s">
        <v>86</v>
      </c>
      <c r="AC26" s="141"/>
      <c r="AD26" s="141"/>
      <c r="AE26" s="53">
        <f>AVERAGE(AE14:AE25)</f>
        <v>0.8779999999999999</v>
      </c>
      <c r="AF26" s="144"/>
      <c r="AG26" s="144"/>
      <c r="AH26" s="154" t="s">
        <v>87</v>
      </c>
      <c r="AI26" s="154"/>
      <c r="AJ26" s="154"/>
      <c r="AK26" s="53">
        <f>AVERAGE(AK14:AK25)</f>
        <v>0.8122222222222223</v>
      </c>
      <c r="AL26" s="144"/>
      <c r="AM26" s="144"/>
      <c r="AN26" s="141" t="s">
        <v>88</v>
      </c>
      <c r="AO26" s="141"/>
      <c r="AP26" s="141"/>
      <c r="AQ26" s="53">
        <f>AVERAGE(AQ14:AQ25)</f>
        <v>0.9285714285714286</v>
      </c>
      <c r="AR26" s="145"/>
      <c r="AS26" s="145"/>
      <c r="AT26" s="142" t="s">
        <v>89</v>
      </c>
      <c r="AU26" s="142"/>
      <c r="AV26" s="142"/>
      <c r="AW26" s="53" t="e">
        <f>AVERAGE(AW14:AW25)</f>
        <v>#VALUE!</v>
      </c>
      <c r="AX26" s="79"/>
      <c r="AY26" s="143" t="s">
        <v>175</v>
      </c>
      <c r="AZ26" s="143"/>
      <c r="BA26" s="143"/>
      <c r="BB26" s="93" t="e">
        <f>AVERAGE(BC14:BC25)</f>
        <v>#DIV/0!</v>
      </c>
      <c r="BC26" s="139"/>
      <c r="BD26" s="139"/>
    </row>
    <row r="27" spans="1:56" ht="14.25">
      <c r="A27" s="47"/>
      <c r="B27" s="62"/>
      <c r="C27" s="62"/>
      <c r="D27" s="62"/>
      <c r="E27" s="62"/>
      <c r="F27" s="62"/>
      <c r="G27" s="62"/>
      <c r="H27" s="62"/>
      <c r="I27" s="37"/>
      <c r="J27" s="37"/>
      <c r="K27" s="37"/>
      <c r="L27" s="37"/>
      <c r="M27" s="37"/>
      <c r="N27" s="37"/>
      <c r="O27" s="37"/>
      <c r="P27" s="37"/>
      <c r="Q27" s="37"/>
      <c r="R27" s="37"/>
      <c r="S27" s="37"/>
      <c r="T27" s="37"/>
      <c r="U27" s="37"/>
      <c r="V27" s="37"/>
      <c r="W27" s="37"/>
      <c r="X27" s="37"/>
      <c r="Y27" s="37"/>
      <c r="Z27" s="37"/>
      <c r="AA27" s="37"/>
      <c r="AB27" s="135"/>
      <c r="AC27" s="135"/>
      <c r="AD27" s="135"/>
      <c r="AE27" s="63"/>
      <c r="AF27" s="64"/>
      <c r="AG27" s="64"/>
      <c r="AH27" s="135"/>
      <c r="AI27" s="135"/>
      <c r="AJ27" s="135"/>
      <c r="AK27" s="63"/>
      <c r="AL27" s="64"/>
      <c r="AM27" s="64"/>
      <c r="AN27" s="135"/>
      <c r="AO27" s="135"/>
      <c r="AP27" s="135"/>
      <c r="AQ27" s="63"/>
      <c r="AR27" s="64"/>
      <c r="AS27" s="64"/>
      <c r="AT27" s="135"/>
      <c r="AU27" s="135"/>
      <c r="AV27" s="135"/>
      <c r="AW27" s="63"/>
      <c r="AX27" s="64"/>
      <c r="AY27" s="64"/>
      <c r="AZ27" s="135"/>
      <c r="BA27" s="135"/>
      <c r="BB27" s="135"/>
      <c r="BC27" s="63"/>
      <c r="BD27" s="37"/>
    </row>
    <row r="28" spans="1:56" ht="14.25">
      <c r="A28" s="47"/>
      <c r="B28" s="62"/>
      <c r="C28" s="62"/>
      <c r="D28" s="62"/>
      <c r="E28" s="62"/>
      <c r="F28" s="62"/>
      <c r="G28" s="62"/>
      <c r="H28" s="62"/>
      <c r="I28" s="37"/>
      <c r="J28" s="37"/>
      <c r="K28" s="37"/>
      <c r="L28" s="37"/>
      <c r="M28" s="37"/>
      <c r="N28" s="37"/>
      <c r="O28" s="37"/>
      <c r="P28" s="37"/>
      <c r="Q28" s="37"/>
      <c r="R28" s="37"/>
      <c r="S28" s="37"/>
      <c r="T28" s="37"/>
      <c r="U28" s="37"/>
      <c r="V28" s="37"/>
      <c r="W28" s="37"/>
      <c r="X28" s="37"/>
      <c r="Y28" s="37"/>
      <c r="Z28" s="37"/>
      <c r="AA28" s="37"/>
      <c r="AB28" s="65"/>
      <c r="AC28" s="65"/>
      <c r="AD28" s="65"/>
      <c r="AE28" s="63"/>
      <c r="AF28" s="64"/>
      <c r="AG28" s="64"/>
      <c r="AH28" s="65"/>
      <c r="AI28" s="65"/>
      <c r="AJ28" s="65"/>
      <c r="AK28" s="63"/>
      <c r="AL28" s="64"/>
      <c r="AM28" s="64"/>
      <c r="AN28" s="65"/>
      <c r="AO28" s="65"/>
      <c r="AP28" s="65"/>
      <c r="AQ28" s="63"/>
      <c r="AR28" s="64"/>
      <c r="AS28" s="64"/>
      <c r="AT28" s="65"/>
      <c r="AU28" s="65"/>
      <c r="AV28" s="65"/>
      <c r="AW28" s="63"/>
      <c r="AX28" s="64"/>
      <c r="AY28" s="64"/>
      <c r="AZ28" s="65"/>
      <c r="BA28" s="65"/>
      <c r="BB28" s="65"/>
      <c r="BC28" s="63"/>
      <c r="BD28" s="37"/>
    </row>
  </sheetData>
  <sheetProtection/>
  <mergeCells count="85">
    <mergeCell ref="AT7:AY7"/>
    <mergeCell ref="AH7:AM7"/>
    <mergeCell ref="AH8:AM8"/>
    <mergeCell ref="AN8:AS8"/>
    <mergeCell ref="C3:D3"/>
    <mergeCell ref="W11:AA11"/>
    <mergeCell ref="AB11:AD11"/>
    <mergeCell ref="E11:T11"/>
    <mergeCell ref="C6:D6"/>
    <mergeCell ref="C7:D7"/>
    <mergeCell ref="AZ7:BD7"/>
    <mergeCell ref="BC11:BC12"/>
    <mergeCell ref="AQ11:AQ12"/>
    <mergeCell ref="AR11:AR12"/>
    <mergeCell ref="Y12:Z12"/>
    <mergeCell ref="AY11:AY12"/>
    <mergeCell ref="AX11:AX12"/>
    <mergeCell ref="AZ8:BD8"/>
    <mergeCell ref="AH9:AM9"/>
    <mergeCell ref="AN9:AS9"/>
    <mergeCell ref="AH27:AJ27"/>
    <mergeCell ref="AM11:AM12"/>
    <mergeCell ref="AB26:AD26"/>
    <mergeCell ref="AL11:AL12"/>
    <mergeCell ref="AB7:AG7"/>
    <mergeCell ref="AE11:AE12"/>
    <mergeCell ref="AF11:AF12"/>
    <mergeCell ref="AB9:AG9"/>
    <mergeCell ref="AB10:AG10"/>
    <mergeCell ref="AB8:AG8"/>
    <mergeCell ref="AB27:AD27"/>
    <mergeCell ref="A6:B6"/>
    <mergeCell ref="A7:B7"/>
    <mergeCell ref="G6:J6"/>
    <mergeCell ref="G7:J7"/>
    <mergeCell ref="A1:AA1"/>
    <mergeCell ref="A2:AA2"/>
    <mergeCell ref="E9:AA10"/>
    <mergeCell ref="A3:B3"/>
    <mergeCell ref="A4:B4"/>
    <mergeCell ref="E3:J3"/>
    <mergeCell ref="G4:J4"/>
    <mergeCell ref="AH26:AJ26"/>
    <mergeCell ref="B18:B25"/>
    <mergeCell ref="C18:C25"/>
    <mergeCell ref="D18:D21"/>
    <mergeCell ref="D22:D25"/>
    <mergeCell ref="C4:D4"/>
    <mergeCell ref="C5:D5"/>
    <mergeCell ref="G5:J5"/>
    <mergeCell ref="G26:AA26"/>
    <mergeCell ref="AF26:AG26"/>
    <mergeCell ref="AL26:AM26"/>
    <mergeCell ref="AR26:AS26"/>
    <mergeCell ref="B26:E26"/>
    <mergeCell ref="A5:B5"/>
    <mergeCell ref="A9:D10"/>
    <mergeCell ref="AN7:AS7"/>
    <mergeCell ref="C14:C15"/>
    <mergeCell ref="C16:C17"/>
    <mergeCell ref="AZ10:BD10"/>
    <mergeCell ref="BD11:BD12"/>
    <mergeCell ref="AN26:AP26"/>
    <mergeCell ref="AT26:AV26"/>
    <mergeCell ref="AY26:BA26"/>
    <mergeCell ref="AZ11:BB11"/>
    <mergeCell ref="AN11:AP11"/>
    <mergeCell ref="AZ27:BB27"/>
    <mergeCell ref="AW11:AW12"/>
    <mergeCell ref="AZ9:BD9"/>
    <mergeCell ref="AN10:AS10"/>
    <mergeCell ref="AT10:AY10"/>
    <mergeCell ref="BC26:BD26"/>
    <mergeCell ref="AN27:AP27"/>
    <mergeCell ref="AS11:AS12"/>
    <mergeCell ref="AT9:AY9"/>
    <mergeCell ref="AT27:AV27"/>
    <mergeCell ref="B14:B17"/>
    <mergeCell ref="AT8:AY8"/>
    <mergeCell ref="AT11:AV11"/>
    <mergeCell ref="AH10:AM10"/>
    <mergeCell ref="AK11:AK12"/>
    <mergeCell ref="AG11:AG12"/>
    <mergeCell ref="AH11:AJ11"/>
    <mergeCell ref="D14:D15"/>
  </mergeCells>
  <conditionalFormatting sqref="BB26 AK26 AE14:AE16 AE18 AD19:AE21 AE23:AE26 AQ14 AW14:AW26 BC14:BC26 AQ17:AQ26">
    <cfRule type="containsText" priority="285" dxfId="0" operator="containsText" text="N/A">
      <formula>NOT(ISERROR(SEARCH("N/A",AD14)))</formula>
    </cfRule>
    <cfRule type="cellIs" priority="286" dxfId="2" operator="between">
      <formula>'PLAN GESTION POR PROCESO'!#REF!</formula>
      <formula>'PLAN GESTION POR PROCESO'!#REF!</formula>
    </cfRule>
    <cfRule type="cellIs" priority="287" dxfId="1" operator="between">
      <formula>'PLAN GESTION POR PROCESO'!#REF!</formula>
      <formula>'PLAN GESTION POR PROCESO'!#REF!</formula>
    </cfRule>
    <cfRule type="cellIs" priority="288" dxfId="35" operator="between">
      <formula>'PLAN GESTION POR PROCESO'!#REF!</formula>
      <formula>'PLAN GESTION POR PROCESO'!#REF!</formula>
    </cfRule>
  </conditionalFormatting>
  <conditionalFormatting sqref="AE26">
    <cfRule type="colorScale" priority="76" dxfId="36">
      <colorScale>
        <cfvo type="min" val="0"/>
        <cfvo type="percentile" val="50"/>
        <cfvo type="max"/>
        <color rgb="FFF8696B"/>
        <color rgb="FFFFEB84"/>
        <color rgb="FF63BE7B"/>
      </colorScale>
    </cfRule>
  </conditionalFormatting>
  <conditionalFormatting sqref="AK26">
    <cfRule type="colorScale" priority="75" dxfId="36">
      <colorScale>
        <cfvo type="min" val="0"/>
        <cfvo type="percentile" val="50"/>
        <cfvo type="max"/>
        <color rgb="FFF8696B"/>
        <color rgb="FFFFEB84"/>
        <color rgb="FF63BE7B"/>
      </colorScale>
    </cfRule>
  </conditionalFormatting>
  <conditionalFormatting sqref="AQ26">
    <cfRule type="colorScale" priority="74" dxfId="36">
      <colorScale>
        <cfvo type="min" val="0"/>
        <cfvo type="percentile" val="50"/>
        <cfvo type="max"/>
        <color rgb="FFF8696B"/>
        <color rgb="FFFFEB84"/>
        <color rgb="FF63BE7B"/>
      </colorScale>
    </cfRule>
  </conditionalFormatting>
  <conditionalFormatting sqref="AW26">
    <cfRule type="colorScale" priority="73" dxfId="36">
      <colorScale>
        <cfvo type="min" val="0"/>
        <cfvo type="percentile" val="50"/>
        <cfvo type="max"/>
        <color rgb="FFF8696B"/>
        <color rgb="FFFFEB84"/>
        <color rgb="FF63BE7B"/>
      </colorScale>
    </cfRule>
  </conditionalFormatting>
  <conditionalFormatting sqref="BB26">
    <cfRule type="colorScale" priority="68" dxfId="36">
      <colorScale>
        <cfvo type="min" val="0"/>
        <cfvo type="percentile" val="50"/>
        <cfvo type="max"/>
        <color rgb="FFF8696B"/>
        <color rgb="FFFFEB84"/>
        <color rgb="FF63BE7B"/>
      </colorScale>
    </cfRule>
  </conditionalFormatting>
  <conditionalFormatting sqref="AE14:AE16 AE18 AD19:AE21 AE23:AE25">
    <cfRule type="containsText" priority="61" dxfId="0" operator="containsText" text="N/A">
      <formula>NOT(ISERROR(SEARCH("N/A",AD14)))</formula>
    </cfRule>
  </conditionalFormatting>
  <conditionalFormatting sqref="AD14:AD18">
    <cfRule type="containsText" priority="57" dxfId="0" operator="containsText" text="N/A">
      <formula>NOT(ISERROR(SEARCH("N/A",AD14)))</formula>
    </cfRule>
    <cfRule type="cellIs" priority="58" dxfId="2" operator="between">
      <formula>'PLAN GESTION POR PROCESO'!#REF!</formula>
      <formula>'PLAN GESTION POR PROCESO'!#REF!</formula>
    </cfRule>
    <cfRule type="cellIs" priority="59" dxfId="1" operator="between">
      <formula>'PLAN GESTION POR PROCESO'!#REF!</formula>
      <formula>'PLAN GESTION POR PROCESO'!#REF!</formula>
    </cfRule>
    <cfRule type="cellIs" priority="60" dxfId="35" operator="between">
      <formula>'PLAN GESTION POR PROCESO'!#REF!</formula>
      <formula>'PLAN GESTION POR PROCESO'!#REF!</formula>
    </cfRule>
  </conditionalFormatting>
  <conditionalFormatting sqref="AD14:AD18">
    <cfRule type="containsText" priority="53" dxfId="0" operator="containsText" text="N/A">
      <formula>NOT(ISERROR(SEARCH("N/A",AD14)))</formula>
    </cfRule>
  </conditionalFormatting>
  <conditionalFormatting sqref="AK16">
    <cfRule type="containsText" priority="45" dxfId="0" operator="containsText" text="N/A">
      <formula>NOT(ISERROR(SEARCH("N/A",AK16)))</formula>
    </cfRule>
    <cfRule type="cellIs" priority="46" dxfId="2" operator="between">
      <formula>'PLAN GESTION POR PROCESO'!#REF!</formula>
      <formula>'PLAN GESTION POR PROCESO'!#REF!</formula>
    </cfRule>
    <cfRule type="cellIs" priority="47" dxfId="1" operator="between">
      <formula>'PLAN GESTION POR PROCESO'!#REF!</formula>
      <formula>'PLAN GESTION POR PROCESO'!#REF!</formula>
    </cfRule>
    <cfRule type="cellIs" priority="48" dxfId="35" operator="between">
      <formula>'PLAN GESTION POR PROCESO'!#REF!</formula>
      <formula>'PLAN GESTION POR PROCESO'!#REF!</formula>
    </cfRule>
  </conditionalFormatting>
  <conditionalFormatting sqref="AK16">
    <cfRule type="containsText" priority="44" dxfId="0" operator="containsText" text="N/A">
      <formula>NOT(ISERROR(SEARCH("N/A",AK16)))</formula>
    </cfRule>
  </conditionalFormatting>
  <conditionalFormatting sqref="AK17">
    <cfRule type="containsText" priority="40" dxfId="0" operator="containsText" text="N/A">
      <formula>NOT(ISERROR(SEARCH("N/A",AK17)))</formula>
    </cfRule>
    <cfRule type="cellIs" priority="41" dxfId="2" operator="between">
      <formula>'PLAN GESTION POR PROCESO'!#REF!</formula>
      <formula>'PLAN GESTION POR PROCESO'!#REF!</formula>
    </cfRule>
    <cfRule type="cellIs" priority="42" dxfId="1" operator="between">
      <formula>'PLAN GESTION POR PROCESO'!#REF!</formula>
      <formula>'PLAN GESTION POR PROCESO'!#REF!</formula>
    </cfRule>
    <cfRule type="cellIs" priority="43" dxfId="35" operator="between">
      <formula>'PLAN GESTION POR PROCESO'!#REF!</formula>
      <formula>'PLAN GESTION POR PROCESO'!#REF!</formula>
    </cfRule>
  </conditionalFormatting>
  <conditionalFormatting sqref="AE17">
    <cfRule type="containsText" priority="32" dxfId="0" operator="containsText" text="N/A">
      <formula>NOT(ISERROR(SEARCH("N/A",AE17)))</formula>
    </cfRule>
    <cfRule type="cellIs" priority="33" dxfId="2" operator="between">
      <formula>'PLAN GESTION POR PROCESO'!#REF!</formula>
      <formula>'PLAN GESTION POR PROCESO'!#REF!</formula>
    </cfRule>
    <cfRule type="cellIs" priority="34" dxfId="1" operator="between">
      <formula>'PLAN GESTION POR PROCESO'!#REF!</formula>
      <formula>'PLAN GESTION POR PROCESO'!#REF!</formula>
    </cfRule>
    <cfRule type="cellIs" priority="35" dxfId="35" operator="between">
      <formula>'PLAN GESTION POR PROCESO'!#REF!</formula>
      <formula>'PLAN GESTION POR PROCESO'!#REF!</formula>
    </cfRule>
  </conditionalFormatting>
  <conditionalFormatting sqref="AE17">
    <cfRule type="containsText" priority="31" dxfId="0" operator="containsText" text="N/A">
      <formula>NOT(ISERROR(SEARCH("N/A",AE17)))</formula>
    </cfRule>
  </conditionalFormatting>
  <conditionalFormatting sqref="AE22">
    <cfRule type="containsText" priority="17" dxfId="0" operator="containsText" text="N/A">
      <formula>NOT(ISERROR(SEARCH("N/A",AE22)))</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35" operator="between">
      <formula>'PLAN GESTION POR PROCESO'!#REF!</formula>
      <formula>'PLAN GESTION POR PROCESO'!#REF!</formula>
    </cfRule>
  </conditionalFormatting>
  <conditionalFormatting sqref="AE22">
    <cfRule type="containsText" priority="16" dxfId="0" operator="containsText" text="N/A">
      <formula>NOT(ISERROR(SEARCH("N/A",AE22)))</formula>
    </cfRule>
  </conditionalFormatting>
  <conditionalFormatting sqref="AD22">
    <cfRule type="containsText" priority="12" dxfId="0" operator="containsText" text="N/A">
      <formula>NOT(ISERROR(SEARCH("N/A",AD22)))</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35" operator="between">
      <formula>'PLAN GESTION POR PROCESO'!#REF!</formula>
      <formula>'PLAN GESTION POR PROCESO'!#REF!</formula>
    </cfRule>
  </conditionalFormatting>
  <conditionalFormatting sqref="AD22">
    <cfRule type="containsText" priority="11" dxfId="0" operator="containsText" text="N/A">
      <formula>NOT(ISERROR(SEARCH("N/A",AD22)))</formula>
    </cfRule>
  </conditionalFormatting>
  <conditionalFormatting sqref="AC20">
    <cfRule type="containsText" priority="7" dxfId="0" operator="containsText" text="N/A">
      <formula>NOT(ISERROR(SEARCH("N/A",AC20)))</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35" operator="between">
      <formula>'PLAN GESTION POR PROCESO'!#REF!</formula>
      <formula>'PLAN GESTION POR PROCESO'!#REF!</formula>
    </cfRule>
  </conditionalFormatting>
  <conditionalFormatting sqref="AC20">
    <cfRule type="containsText" priority="6" dxfId="0" operator="containsText" text="N/A">
      <formula>NOT(ISERROR(SEARCH("N/A",AC20)))</formula>
    </cfRule>
  </conditionalFormatting>
  <conditionalFormatting sqref="AC21">
    <cfRule type="containsText" priority="2" dxfId="0" operator="containsText" text="N/A">
      <formula>NOT(ISERROR(SEARCH("N/A",AC21)))</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35" operator="between">
      <formula>'PLAN GESTION POR PROCESO'!#REF!</formula>
      <formula>'PLAN GESTION POR PROCESO'!#REF!</formula>
    </cfRule>
  </conditionalFormatting>
  <conditionalFormatting sqref="AC21">
    <cfRule type="containsText" priority="1" dxfId="0" operator="containsText" text="N/A">
      <formula>NOT(ISERROR(SEARCH("N/A",AC21)))</formula>
    </cfRule>
  </conditionalFormatting>
  <conditionalFormatting sqref="BB14:BB22">
    <cfRule type="colorScale" priority="420" dxfId="36">
      <colorScale>
        <cfvo type="min" val="0"/>
        <cfvo type="percentile" val="50"/>
        <cfvo type="max"/>
        <color rgb="FF63BE7B"/>
        <color rgb="FFFFEB84"/>
        <color rgb="FFF8696B"/>
      </colorScale>
    </cfRule>
  </conditionalFormatting>
  <conditionalFormatting sqref="BB14:BB26">
    <cfRule type="colorScale" priority="421" dxfId="36">
      <colorScale>
        <cfvo type="min" val="0"/>
        <cfvo type="percentile" val="50"/>
        <cfvo type="max"/>
        <color rgb="FF63BE7B"/>
        <color rgb="FFFFEB84"/>
        <color rgb="FFF8696B"/>
      </colorScale>
    </cfRule>
  </conditionalFormatting>
  <dataValidations count="9">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25 G18:G22">
      <formula1>META2</formula1>
    </dataValidation>
    <dataValidation type="list" allowBlank="1" showInputMessage="1" showErrorMessage="1" sqref="AD5">
      <formula1>$BD$7:$BD$8</formula1>
    </dataValidation>
    <dataValidation type="list" allowBlank="1" showInputMessage="1" showErrorMessage="1" sqref="K14:K25">
      <formula1>PROGRAMACION</formula1>
    </dataValidation>
    <dataValidation type="list" allowBlank="1" showInputMessage="1" showErrorMessage="1" sqref="R14:R25">
      <formula1>INDICADOR</formula1>
    </dataValidation>
    <dataValidation type="list" allowBlank="1" showInputMessage="1" showErrorMessage="1" sqref="W14:W25">
      <formula1>FUENTE</formula1>
    </dataValidation>
    <dataValidation type="list" allowBlank="1" showInputMessage="1" showErrorMessage="1" sqref="X14:X25">
      <formula1>RUBROS</formula1>
    </dataValidation>
    <dataValidation type="list" allowBlank="1" showInputMessage="1" showErrorMessage="1" sqref="Y14:Y25">
      <formula1>CODIGO</formula1>
    </dataValidation>
    <dataValidation type="list" allowBlank="1" showInputMessage="1" showErrorMessage="1" sqref="V14:V25">
      <formula1>CONTRALORIA</formula1>
    </dataValidation>
  </dataValidations>
  <hyperlinks>
    <hyperlink ref="AG25" r:id="rId1" display="http://www.gobiernobogota.gov.co/transparencia/instrumentos-gestion-informacion-publica/relacionados-la-informacion/107-registro"/>
    <hyperlink ref="AM16" r:id="rId2" display="https://gobiernobogota-my.sharepoint.com/:f:/g/personal/ruby_cruz_gobiernobogota_gov_co/EuQiimGYrPdBsWwI53HyGMUBKNZFSCi2cULpo0BVlPfDqQ?e=8ZwM9v "/>
    <hyperlink ref="AM17" r:id="rId3" display="https://gobiernobogota-my.sharepoint.com/:f:/g/personal/ruby_cruz_gobiernobogota_gov_co/EuQiimGYrPdBsWwI53HyGMUBKNZFSCi2cULpo0BVlPfDqQ?e=8ZwM9v "/>
    <hyperlink ref="AM25" r:id="rId4"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horizontalDpi="300" verticalDpi="300" orientation="landscape" paperSize="14" scale="40" r:id="rId8"/>
  <headerFooter>
    <oddFooter>&amp;RCódigo: PLE-PIN-F017
Versión: 1
Vigencia desde: 8 septiembre de 2017
</oddFooter>
  </headerFooter>
  <colBreaks count="1" manualBreakCount="1">
    <brk id="27" max="42" man="1"/>
  </colBreaks>
  <drawing r:id="rId7"/>
  <legacyDrawing r:id="rId6"/>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90</v>
      </c>
      <c r="D3" t="s">
        <v>45</v>
      </c>
      <c r="F3" t="s">
        <v>51</v>
      </c>
    </row>
    <row r="4" spans="1:6" ht="15">
      <c r="A4" t="s">
        <v>34</v>
      </c>
      <c r="C4" t="s">
        <v>91</v>
      </c>
      <c r="D4" t="s">
        <v>46</v>
      </c>
      <c r="F4" t="s">
        <v>52</v>
      </c>
    </row>
    <row r="5" spans="1:4" ht="15">
      <c r="A5" t="s">
        <v>35</v>
      </c>
      <c r="C5" t="s">
        <v>92</v>
      </c>
      <c r="D5" t="s">
        <v>47</v>
      </c>
    </row>
    <row r="6" spans="1:7" ht="15">
      <c r="A6" t="s">
        <v>36</v>
      </c>
      <c r="C6" t="s">
        <v>93</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36">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2018-07-26T18:57:59Z</cp:lastPrinted>
  <dcterms:created xsi:type="dcterms:W3CDTF">2016-04-29T15:58:00Z</dcterms:created>
  <dcterms:modified xsi:type="dcterms:W3CDTF">2018-10-31T21:33:05Z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