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tabRatio="849" activeTab="0"/>
  </bookViews>
  <sheets>
    <sheet name="PLAN GESTION POR PROCESO" sheetId="1" r:id="rId1"/>
    <sheet name="Hoja2" sheetId="2" state="hidden" r:id="rId2"/>
  </sheets>
  <externalReferences>
    <externalReference r:id="rId5"/>
  </externalReferences>
  <definedNames>
    <definedName name="_xlnm.Print_Area" localSheetId="0">'PLAN GESTION POR PROCESO'!$A$1:$BD$28</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fullCalcOnLoad="1"/>
</workbook>
</file>

<file path=xl/comments1.xml><?xml version="1.0" encoding="utf-8"?>
<comments xmlns="http://schemas.openxmlformats.org/spreadsheetml/2006/main">
  <authors>
    <author>juan.jimenez</author>
  </authors>
  <commentList>
    <comment ref="Y13" authorId="0">
      <text>
        <r>
          <rPr>
            <b/>
            <sz val="8"/>
            <rFont val="Tahoma"/>
            <family val="2"/>
          </rPr>
          <t>juan.jimenez:</t>
        </r>
        <r>
          <rPr>
            <sz val="8"/>
            <rFont val="Tahoma"/>
            <family val="2"/>
          </rPr>
          <t xml:space="preserve">
Al insertar el codigo del proyecto automaticamente se despliega el nombre del proyecto</t>
        </r>
      </text>
    </comment>
    <comment ref="B12" authorId="0">
      <text>
        <r>
          <rPr>
            <b/>
            <sz val="8"/>
            <rFont val="Tahoma"/>
            <family val="2"/>
          </rPr>
          <t>juan.jimenez:</t>
        </r>
        <r>
          <rPr>
            <sz val="8"/>
            <rFont val="Tahoma"/>
            <family val="2"/>
          </rPr>
          <t xml:space="preserve">
Seleccionar el objetivo estrategico asociado al proceso</t>
        </r>
      </text>
    </comment>
    <comment ref="K12" authorId="0">
      <text>
        <r>
          <rPr>
            <b/>
            <sz val="8"/>
            <rFont val="Tahoma"/>
            <family val="2"/>
          </rPr>
          <t>juan.jimenez:</t>
        </r>
        <r>
          <rPr>
            <sz val="8"/>
            <rFont val="Tahoma"/>
            <family val="2"/>
          </rPr>
          <t xml:space="preserve">
Establecer el tipo programacion:
- Suma
-Constante
-Creciente
-Decreciente</t>
        </r>
      </text>
    </comment>
    <comment ref="R12" authorId="0">
      <text>
        <r>
          <rPr>
            <b/>
            <sz val="8"/>
            <rFont val="Tahoma"/>
            <family val="2"/>
          </rPr>
          <t>juan.jimenez:</t>
        </r>
        <r>
          <rPr>
            <sz val="8"/>
            <rFont val="Tahoma"/>
            <family val="2"/>
          </rPr>
          <t xml:space="preserve">
Establecer el tipo de indicador para la medicion:
- Eficacia
-Efectividad
-Eficiencia</t>
        </r>
      </text>
    </comment>
    <comment ref="T12" authorId="0">
      <text>
        <r>
          <rPr>
            <b/>
            <sz val="8"/>
            <rFont val="Tahoma"/>
            <family val="2"/>
          </rPr>
          <t>juan.jimenez:</t>
        </r>
        <r>
          <rPr>
            <sz val="8"/>
            <rFont val="Tahoma"/>
            <family val="2"/>
          </rPr>
          <t xml:space="preserve">
Establecer la o las dependencias responsables del proceso</t>
        </r>
      </text>
    </comment>
    <comment ref="V12" authorId="0">
      <text>
        <r>
          <rPr>
            <b/>
            <sz val="8"/>
            <rFont val="Tahoma"/>
            <family val="2"/>
          </rPr>
          <t>juan.jimenez:</t>
        </r>
        <r>
          <rPr>
            <sz val="8"/>
            <rFont val="Tahoma"/>
            <family val="2"/>
          </rPr>
          <t xml:space="preserve">
Dejar este apartado para el diligenciamiento en la DPSI</t>
        </r>
      </text>
    </comment>
    <comment ref="W12" authorId="0">
      <text>
        <r>
          <rPr>
            <b/>
            <sz val="8"/>
            <rFont val="Tahoma"/>
            <family val="2"/>
          </rPr>
          <t>juan.jimenez:</t>
        </r>
        <r>
          <rPr>
            <sz val="8"/>
            <rFont val="Tahoma"/>
            <family val="2"/>
          </rPr>
          <t xml:space="preserve">
Asociar la fuente de financiacion
-Recursos Inversion
-Recursos Funcionamiento</t>
        </r>
      </text>
    </comment>
    <comment ref="AA12" authorId="0">
      <text>
        <r>
          <rPr>
            <b/>
            <sz val="8"/>
            <rFont val="Tahoma"/>
            <family val="2"/>
          </rPr>
          <t>juan.jimenez:</t>
        </r>
        <r>
          <rPr>
            <sz val="8"/>
            <rFont val="Tahoma"/>
            <family val="2"/>
          </rPr>
          <t xml:space="preserve">
Cuantificar el valor total (en millones de pesos) de cada meta</t>
        </r>
      </text>
    </comment>
  </commentList>
</comments>
</file>

<file path=xl/comments2.xml><?xml version="1.0" encoding="utf-8"?>
<comments xmlns="http://schemas.openxmlformats.org/spreadsheetml/2006/main">
  <authors>
    <author>Sandy.Calderon</author>
  </authors>
  <commentList>
    <comment ref="C91" authorId="0">
      <text>
        <r>
          <rPr>
            <b/>
            <sz val="8"/>
            <rFont val="Tahoma"/>
            <family val="2"/>
          </rPr>
          <t>Sandy.Calderon:</t>
        </r>
        <r>
          <rPr>
            <sz val="8"/>
            <rFont val="Tahoma"/>
            <family val="2"/>
          </rPr>
          <t xml:space="preserve">
ambos A.L y SDG</t>
        </r>
      </text>
    </comment>
  </commentList>
</comments>
</file>

<file path=xl/sharedStrings.xml><?xml version="1.0" encoding="utf-8"?>
<sst xmlns="http://schemas.openxmlformats.org/spreadsheetml/2006/main" count="366" uniqueCount="223">
  <si>
    <t xml:space="preserve">EVALUACIÓN I TRIMESTRE </t>
  </si>
  <si>
    <t xml:space="preserve">EVALUACIÓN II TRIMESTRE </t>
  </si>
  <si>
    <t xml:space="preserve">EVALUACIÓN III TRIMESTRE </t>
  </si>
  <si>
    <t xml:space="preserve">EVALUACIÓN IV TRIMESTRE </t>
  </si>
  <si>
    <t>PROGRAMADO EN LA VIGENCIA</t>
  </si>
  <si>
    <t xml:space="preserve">RESULTADO INDICADOR </t>
  </si>
  <si>
    <t>RESULTADO DE LA MEDICION</t>
  </si>
  <si>
    <t>ANÁLISIS DE AVANCE</t>
  </si>
  <si>
    <t>MEDIO DE VERIFICACIÓN</t>
  </si>
  <si>
    <t>NOMBRE DEL INDICADOR</t>
  </si>
  <si>
    <t>FORMULA DEL INDICADOR</t>
  </si>
  <si>
    <t>LINEA BASE</t>
  </si>
  <si>
    <t>UNIDAD DE MEDIDA</t>
  </si>
  <si>
    <t>TIPO DE INDICADOR</t>
  </si>
  <si>
    <t>FUENTE DE INFORMACIÓN</t>
  </si>
  <si>
    <t>RESPONSABLES DE LA ACTIVIDAD</t>
  </si>
  <si>
    <t>PROGRAMADO</t>
  </si>
  <si>
    <t>EJECUTADO</t>
  </si>
  <si>
    <t>N° OE</t>
  </si>
  <si>
    <t>OBJETIVO ESTRATÉGICO</t>
  </si>
  <si>
    <t>INDICADOR</t>
  </si>
  <si>
    <t>VALOR ESTIMADO (En millones de pesos colombianos)</t>
  </si>
  <si>
    <t>x</t>
  </si>
  <si>
    <t>SECRETARIA DISTRITAL DE GOBIERNO</t>
  </si>
  <si>
    <t>FINANCIACIÓN DE LA ACTIVIDAD</t>
  </si>
  <si>
    <t>FUENTE</t>
  </si>
  <si>
    <t>GF / INV</t>
  </si>
  <si>
    <t>RUBRO GASTO FUNCIONAMIENTO</t>
  </si>
  <si>
    <t xml:space="preserve">PROYECTO DE INVERSIÓN </t>
  </si>
  <si>
    <t>CODIGO</t>
  </si>
  <si>
    <t xml:space="preserve">NOMBRE </t>
  </si>
  <si>
    <t>REPORTA CB0404</t>
  </si>
  <si>
    <t>ADQUISICION DE BIENES</t>
  </si>
  <si>
    <t>ADQUISICION DE SERVICIOS</t>
  </si>
  <si>
    <t>SERVICIOS PUBLICOS</t>
  </si>
  <si>
    <t>GASTOS GENERALES</t>
  </si>
  <si>
    <t>SERVICIOS PERSONALES</t>
  </si>
  <si>
    <t>OTROS GASTOS GENERALES</t>
  </si>
  <si>
    <t>RUBROSFUNCIONAMIENTO</t>
  </si>
  <si>
    <t>GASTOS DE FUNCIONAMIENTO</t>
  </si>
  <si>
    <t>GASTOS DE INVERSION</t>
  </si>
  <si>
    <t>SIG</t>
  </si>
  <si>
    <t>TIPO DE PROGRAMACION</t>
  </si>
  <si>
    <t>PROGRAMACION</t>
  </si>
  <si>
    <t>SUMA</t>
  </si>
  <si>
    <t>CONSTANTE</t>
  </si>
  <si>
    <t>CRECIENTE</t>
  </si>
  <si>
    <t>DECRECIENTE</t>
  </si>
  <si>
    <t>MENSUAL</t>
  </si>
  <si>
    <t>TRIMESTRAL</t>
  </si>
  <si>
    <t>EFICIENCIA</t>
  </si>
  <si>
    <t>EFICACIA</t>
  </si>
  <si>
    <t>EFECTIVIDAD</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</si>
  <si>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</si>
  <si>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</si>
  <si>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</si>
  <si>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</si>
  <si>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</si>
  <si>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</si>
  <si>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</si>
  <si>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</si>
  <si>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</si>
  <si>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PLAN ESTRATEGICO INSTITUCIONAL</t>
  </si>
  <si>
    <t>SEGUIMIENTO PLAN GESTION DEL PROCESO</t>
  </si>
  <si>
    <t>SEMESTRAL</t>
  </si>
  <si>
    <t>ANUAL</t>
  </si>
  <si>
    <t>MEDICIONFINAL</t>
  </si>
  <si>
    <t>CONTRALORIA</t>
  </si>
  <si>
    <t>SI</t>
  </si>
  <si>
    <t>NO</t>
  </si>
  <si>
    <t>ANÁLISIS DE RESULTADO</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</si>
  <si>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</si>
  <si>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</si>
  <si>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</si>
  <si>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</si>
  <si>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TIPO DE META</t>
  </si>
  <si>
    <t>META PLAN DE GESTION VIGENCIA</t>
  </si>
  <si>
    <t>META CUATRIENAL PLAN ESTRATEGICO SDG</t>
  </si>
  <si>
    <t>I TRI</t>
  </si>
  <si>
    <t>II TRI</t>
  </si>
  <si>
    <t>III TRI</t>
  </si>
  <si>
    <t>IV TRI</t>
  </si>
  <si>
    <t>EVALUACIÓN FINAL PLAN DE GESTION</t>
  </si>
  <si>
    <t>TOTAL PROGRAMACION VIGENCIA</t>
  </si>
  <si>
    <t>TOTAL PLAN DE GESTIÓN</t>
  </si>
  <si>
    <t>PONDERACIÓN DE LA META</t>
  </si>
  <si>
    <t>Porcentaje de Cumplimiento Trimestre I</t>
  </si>
  <si>
    <t>Porcentaje de Cumplimiento Trimestre II</t>
  </si>
  <si>
    <t>Porcentaje de Cumplimiento Trimestre III</t>
  </si>
  <si>
    <t>Porcentaje de Cumplimiento Trimestre IV</t>
  </si>
  <si>
    <t>RUTINARIA</t>
  </si>
  <si>
    <t>RETADORA (MEJORA)</t>
  </si>
  <si>
    <t>GESTION</t>
  </si>
  <si>
    <t>SOSTENIBILIDAD DEL SISTEMA DE GESTIÓN</t>
  </si>
  <si>
    <t xml:space="preserve">VIGENCIA DE LA PLANEACIÓN: </t>
  </si>
  <si>
    <t xml:space="preserve">Dependencia: </t>
  </si>
  <si>
    <t>CONTROL DE CAMBIOS</t>
  </si>
  <si>
    <t>VERSIÓN</t>
  </si>
  <si>
    <t>FECHA</t>
  </si>
  <si>
    <t>DESCRIPCIÓN DE LA MODIFICACIÓN</t>
  </si>
  <si>
    <t>OBJETIVO ESPECIFICO/ESTRATEGIA</t>
  </si>
  <si>
    <t>METODO DE VERIFICACIÓN AL SEGUIMIENTO</t>
  </si>
  <si>
    <t>Dirección Administrativa</t>
  </si>
  <si>
    <t>Capacitaciones en gestión documental</t>
  </si>
  <si>
    <t>Integrar las herramientas de planeación, gestión y control, con enfoque de innovación, mejoramiento continuo, responsabilidad social, desarrollo integral del talento humano y transparencia.</t>
  </si>
  <si>
    <t>Realizar cuatro (4) jornadas de capacitación sobre gestión del patrimonio documental para todas las depedencias de la SDG  abordando los siguientes temas: buenas prácticas archivisticas, manuales e instrucitvos, reconocimiento del modelo integrado de planeación y gestión en su componenete documental y capacitación sobre operación del gestor documental POXTA.</t>
  </si>
  <si>
    <t>Capacitaciones realizadas</t>
  </si>
  <si>
    <t>Versión actualizada de acuerdo a la estructura vigente en la SDG</t>
  </si>
  <si>
    <t>Listados de formato de entrenamiento y capacitación de cada jornada</t>
  </si>
  <si>
    <t>Temas abordados según el formato de cada jornada</t>
  </si>
  <si>
    <t>Emitir lineamientos y gestionar adecuadamente los documentos mediante el trámite, Organización, Transferencia, Disposición y Preservación de los documentos que se produzcan o ingresen a la entidad con el fin de proteger su patrimonio documental y su memoria histórica.</t>
  </si>
  <si>
    <t>El proceso de Gestión del Patrimonio Documental es trasversal a todas las dependencias de la Secretaría Distrital de Gobierno. Inicia con la recepción de la documentación que llega a la entidad por cualquier medio y en cualquier soporte; termina con la implementación de la decisión de disposición final: eliminación, selección o conservación total</t>
  </si>
  <si>
    <t>Director/a Administrativo/a</t>
  </si>
  <si>
    <r>
      <t>Objetivo Proceso:</t>
    </r>
    <r>
      <rPr>
        <sz val="10"/>
        <rFont val="Arial Rounded MT Bold"/>
        <family val="2"/>
      </rPr>
      <t xml:space="preserve"> </t>
    </r>
  </si>
  <si>
    <r>
      <t>Alcance del Proceso:</t>
    </r>
    <r>
      <rPr>
        <sz val="10"/>
        <rFont val="Arial Rounded MT Bold"/>
        <family val="2"/>
      </rPr>
      <t xml:space="preserve"> </t>
    </r>
  </si>
  <si>
    <r>
      <t>Líder del  Proceso:</t>
    </r>
    <r>
      <rPr>
        <sz val="10"/>
        <rFont val="Arial Rounded MT Bold"/>
        <family val="2"/>
      </rPr>
      <t xml:space="preserve"> </t>
    </r>
  </si>
  <si>
    <t>Incrementar el nivel de cumplimiento de las directrices de Gestión Documental por parte de los todos los niveles de la Secretaría Distrital de Gobierno.</t>
  </si>
  <si>
    <t>Implementar mecanismos e instrumentos de gestión documental para la captura de la memoria institucional</t>
  </si>
  <si>
    <t xml:space="preserve">Realizar capacitaciones a todas las dependencias del Nivel Central y Local sobre:
  - Buenas prácticas de Gestión Documental.
  - Localización de los documentos normalizados en  el Sistema Integrado de Gestión.
   - Uso del aplicativo de Gestión Documental
</t>
  </si>
  <si>
    <t xml:space="preserve">Formular un  programa de gestión documental para todos los niveles de la Secretaría Distrital de Gobierno.
Formular e implementar el 100% del programa
</t>
  </si>
  <si>
    <t xml:space="preserve">Aplicar el 100% de los mecanismos e instrumentos de gestión documental de manera articulada con los flujos del conocimiento de la entidad.  </t>
  </si>
  <si>
    <t>N/PROG</t>
  </si>
  <si>
    <t>Tablas de retención ajustadas con la estructura anterior al Decreto 411 de 2016</t>
  </si>
  <si>
    <t>Tablas de retención actualizadas con la estructura vigente Decreto 411 de 2016</t>
  </si>
  <si>
    <t>Tablas de retención documental actualizadas nueva estructura organizacional</t>
  </si>
  <si>
    <t>Política de Gestión Documental Ajustada a los lineamientos exigidos en el Decreto 1080 de 2015 Artículo 2.8.2.5.6. Componentes de la política de gestión documental</t>
  </si>
  <si>
    <t>Política de Gestión Documental</t>
  </si>
  <si>
    <t xml:space="preserve">Número de capacitaciones realizadas </t>
  </si>
  <si>
    <t>Actualizar  la TRD de 5 dependencias de la Entidad de acuerdo a la nueva estructura organizacional.</t>
  </si>
  <si>
    <t>Ajustar una (1) Tabla de Retención Documental de acuerdo con observaciones emitidas por el Consejo Distrital de Archivos.</t>
  </si>
  <si>
    <t>Tablas de retención documental actualizadas anterior estructura organizacional</t>
  </si>
  <si>
    <t xml:space="preserve">TDR por dependencia </t>
  </si>
  <si>
    <t xml:space="preserve">Versión actualizada y ajustada de acuerdo con la estructura anterior al Decreto 411 de 2016 </t>
  </si>
  <si>
    <t>Política de Gestión Documental con sus componentes</t>
  </si>
  <si>
    <t>Versión actualizada de acuerdo con los componentes de la Política de Gestión Documental</t>
  </si>
  <si>
    <t>Número de tablas de retención documental ajustadas de acuerdo con las observaciones emitidas por el Consejo Distrital de Archivos</t>
  </si>
  <si>
    <t>Número de tablas de retención documental actualizadas de acuerdo a la nueva estructura organizacional</t>
  </si>
  <si>
    <t>Número de politicas de gestión documental actualizada</t>
  </si>
  <si>
    <t>Integrar las herramientas de planeación, gestión y control, con enfoque de innovación, mejoramiento continuo, responsabilidad social, desarrollo integral del talento humano y transparencia</t>
  </si>
  <si>
    <r>
      <t>Fortalecer los mecanismos de articulación y control de los diferentes elementos del Sistema de Gestión de</t>
    </r>
    <r>
      <rPr>
        <sz val="12"/>
        <color indexed="8"/>
        <rFont val="Arial Rounded MT Bold"/>
        <family val="2"/>
      </rPr>
      <t xml:space="preserve"> </t>
    </r>
    <r>
      <rPr>
        <b/>
        <sz val="22"/>
        <rFont val="Arial Rounded MT Bold"/>
        <family val="2"/>
      </rPr>
      <t>la entidad</t>
    </r>
  </si>
  <si>
    <t>Incrementar el reconocimiento del Sistema de Gestión de la entidad como instrumento de fortalecimiento y modernización de la gestión en la entidad</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</si>
  <si>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</si>
  <si>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</si>
  <si>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</si>
  <si>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</si>
  <si>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</si>
  <si>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</si>
  <si>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</si>
  <si>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</si>
  <si>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</si>
  <si>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</si>
  <si>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</si>
  <si>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</si>
  <si>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REQUERIMIENTOS CIUDADNAOS</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</si>
  <si>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</si>
  <si>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</si>
  <si>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</si>
  <si>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</si>
  <si>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</si>
  <si>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Cumplir con el 100% de los requisitos del modelo integrado de planeación y gestión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</si>
  <si>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</si>
  <si>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</si>
  <si>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</si>
  <si>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COMUNICACIONES DEPURADAS</t>
  </si>
  <si>
    <t>N/A</t>
  </si>
  <si>
    <t>Cumplir el 100% del Plan de Actualización de la documentación del Sistema de Gestión de la Entidad correspondientes al proceso (Nivel Central)</t>
  </si>
  <si>
    <t>Cumplimiento del plan de actualización de los procesos en el marco del Sistema de Gestión</t>
  </si>
  <si>
    <t>(No. De Documentos actualizados según el  Plan/No. De Documentos previstos para actualización en el Plan  )*100</t>
  </si>
  <si>
    <t>Plan de Actualización de la Documentación</t>
  </si>
  <si>
    <t>OFICINA ASESORA DE PLANEACION</t>
  </si>
  <si>
    <t>Acciones correctivas documentadas y vigentes</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</si>
  <si>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</si>
  <si>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</si>
  <si>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</si>
  <si>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Cantidad de resmas de papel de la presente vigencia</t>
  </si>
  <si>
    <t>Porcentaje de Cumplimiento PLAN DE GESTIÓN 2018</t>
  </si>
  <si>
    <t>Primera versión del Plan de Gestión 2018, en el cual se encuentran incluídas las metas de Implementación del Modelo de Planeación y Gestión.</t>
  </si>
  <si>
    <t>Requerimientos ciudadanos (INICIA EL 2018 CON 2 REQUERIMIENTOS VENCIDOS DEL AÑO 2017)</t>
  </si>
  <si>
    <t>Constancia de realización de ejercicios de evaluación del normograma aplicables al proceso/Alcaldía de conformidad con  el procedimiento para la identificación y evaluación de requisitos legales</t>
  </si>
  <si>
    <t>Lista de chequeo de medición ambiental en el proceso/alcaldía</t>
  </si>
  <si>
    <t>Respuesta de requerimientos ciudadanos vencidos de 2017</t>
  </si>
  <si>
    <t>Buena practica y lección aprendida registrada en el AGORA</t>
  </si>
  <si>
    <t>ORFEO depurado de comunicaciones (Excepto derechos de petición)</t>
  </si>
  <si>
    <t>Cumplimiento de la actualización documental del proceso</t>
  </si>
  <si>
    <t>Acciones de mejora asignadas al proceso actualizadas y documentadas</t>
  </si>
  <si>
    <t>Información publicada conforme a  los requisitos e indice de transparencia</t>
  </si>
  <si>
    <t>Actualizar y aprobar una (1) Política de Gestión Documental de la Entidad</t>
  </si>
  <si>
    <t>Se estableció borrador de la política de gestión documental, la cual será presentada en comité interno de archivo para ser aprobada. El documento se encuentra en los archivos de gestión del grupo de gestión documental.</t>
  </si>
  <si>
    <t>Documentos en word de la política de gestion documental</t>
  </si>
  <si>
    <t>Se realizaron 2 capacitaciones de gestión documental, a los funcionarios de las dependencias de Servico de atención a la ciudadanía y Dirección para la gestión policiva. Las actas  reposan en el archivo de gestión del grupo de gestión documental.</t>
  </si>
  <si>
    <t>Actas de capcaitación</t>
  </si>
  <si>
    <t>No se programó esta meta para este trimestre</t>
  </si>
  <si>
    <t>NO PROGRAMADO</t>
  </si>
  <si>
    <t>META NO PROGRAMADA PARA EL I TRIMESTRE</t>
  </si>
  <si>
    <t>INFORME DE SEGUIMIENTO A REQUERIMIENTOS CIUDADANOS ENVIADO POR EL ÁREA DE SERVICIO A LA CIUDADANÍA</t>
  </si>
  <si>
    <t>Para el I trimestre se creó el forma acta de reunión de comité y la modificación del Acta de reunión se encuentra publicada en FORUM</t>
  </si>
  <si>
    <t>INFORME DEL ANALISTA DEL PROCESO</t>
  </si>
  <si>
    <t>NO CUENTA CON ACCIONES DE MEJORA INTERNAS, SIN EMBARGO CUENTA CON 98% DE CUMPLIMIENTO A 30 DE MARZO ACCIONES DE MEJORA EXTERNAS
1. 100% INTERNAS - 50%
2. 98% EXTERNAS - 49%</t>
  </si>
  <si>
    <t>DE 6 REQUERIMIENTOS, CUMPLIERON CON LA PUBLICACIÓN DE 3. SEGÚN LOS LINEAMIENTOS DE LA LEY 1712 DE 2014</t>
  </si>
  <si>
    <t>INFORME PLANES DE MEJORAMIENTO INTERNO Y EXTERNO</t>
  </si>
  <si>
    <t>http://www.gobiernobogota.gov.co/transparencia/instrumentos-gestion-informacion-publica/relacionados-la-informacion/107-registro</t>
  </si>
  <si>
    <t>SE VERIFICARÁ EL CUMPLIMIENTO DE ESTA META EN II TRIMESTRE</t>
  </si>
  <si>
    <t>Hacer un (1) ejercicio de evaluación del normograma  aplicables al proceso/Alcaldía Local de conformidad con el procedimiento  "Procedimiento para la identificación y evaluación de requisitos legales"</t>
  </si>
  <si>
    <t xml:space="preserve"> La  Politica de Gestión Documental Fue presentada  a comité de archivo y adoptada mediiente Resolución  0269 del 25 de Junio de 2018.  </t>
  </si>
  <si>
    <t xml:space="preserve">https://gobiernobogota-my.sharepoint.com/:f:/g/personal/ruby_cruz_gobiernobogota_gov_co/EuQiimGYrPdBsWwI53HyGMUBKNZFSCi2cULpo0BVlPfDqQ?e=8ZwM9v </t>
  </si>
  <si>
    <t>Se realizaron 3 capacitaciones de gestión documental, a los funcionarios de las alcaldias  Locales  y  dependencias de Nivel Central  Las actas  reposan en el archivo de gestión del grupo de gestión documental.</t>
  </si>
  <si>
    <t>http://www.gobiernobogota.gov.co/transparencia/instrumentos-gestion-informacion-publica/relacionados-informacion</t>
  </si>
  <si>
    <t>Informe de acciones de mejora de nivel central</t>
  </si>
  <si>
    <t>Según informe de la analista del proceso, este cuenta con un cumplimiento del 70% en su plan de actuzalición documental</t>
  </si>
  <si>
    <t>Informe de analista del proceso</t>
  </si>
  <si>
    <t>Según informe de ORFEO 1, el proceso no cuenta con comunicaciones en ORFEO 1</t>
  </si>
  <si>
    <t>Informe de ORFEO 1</t>
  </si>
  <si>
    <t>No realizaron registro de buenas prácticas en ÁGORA</t>
  </si>
  <si>
    <t>Informe de buenas prácticas en ÁGORA</t>
  </si>
  <si>
    <t>El proceso realizó la medición ambiental, según los lineamientos de la OAP</t>
  </si>
  <si>
    <t>Informe de medición ambiental</t>
  </si>
  <si>
    <t>Según la matriz de registro de publicaciones, el proceso de gestión documental cumplió con 5 de los  6 requerimientos que le corresponden</t>
  </si>
  <si>
    <t>(1-No. De acciones vencidas de plan de mejoramiento responsabilidad del proceso /N°  de acciones a gestionar bajo responsabilidad del proceso)*100</t>
  </si>
  <si>
    <t>Según el informe de servicio a la ciudadanía  el proceso de gestión documental no cuenta con requerimientos ciudadanos vencidos</t>
  </si>
  <si>
    <t>Meta no programada</t>
  </si>
  <si>
    <r>
      <t xml:space="preserve">Depurar el 100% de las comunicaciones en el aplicativo de gestión documental </t>
    </r>
    <r>
      <rPr>
        <b/>
        <sz val="11"/>
        <rFont val="Calibri"/>
        <family val="2"/>
      </rPr>
      <t>ORFEO I</t>
    </r>
    <r>
      <rPr>
        <sz val="11"/>
        <rFont val="Calibri"/>
        <family val="2"/>
      </rPr>
      <t xml:space="preserve"> (a excepción de los derechos de petición)</t>
    </r>
  </si>
  <si>
    <t>Mantener el 100% de las acciones de mejora asignadas al proceso/Alcaldía con relación a planes de mejoramiento interno documentadas y vigentes</t>
  </si>
  <si>
    <t xml:space="preserve">Acciones correctivas internas - 78%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</si>
</sst>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
    <numFmt numFmtId="187" formatCode="0.0"/>
    <numFmt numFmtId="188" formatCode="[$$-240A]\ #,##0.00"/>
    <numFmt numFmtId="189" formatCode="* #,##0.00&quot;    &quot;;\-* #,##0.00&quot;    &quot;;* \-#&quot;    &quot;;@\ "/>
    <numFmt numFmtId="190" formatCode="[$-C0A]dddd\,\ dd&quot; de &quot;mmmm&quot; de &quot;yyyy"/>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240A]dddd\,\ d\ &quot;de&quot;\ mmmm\ &quot;de&quot;\ yyyy"/>
    <numFmt numFmtId="196" formatCode="[$-240A]h:mm:ss\ AM/PM"/>
  </numFmts>
  <fonts count="87">
    <font>
      <sz val="11"/>
      <color theme="1"/>
      <name val="Calibri"/>
      <family val="2"/>
    </font>
    <font>
      <sz val="11"/>
      <color indexed="8"/>
      <name val="Calibri"/>
      <family val="2"/>
    </font>
    <font>
      <sz val="10"/>
      <name val="Arial"/>
      <family val="2"/>
    </font>
    <font>
      <sz val="8"/>
      <name val="Tahoma"/>
      <family val="2"/>
    </font>
    <font>
      <b/>
      <sz val="8"/>
      <name val="Tahoma"/>
      <family val="2"/>
    </font>
    <font>
      <sz val="14"/>
      <name val="Arial Narrow"/>
      <family val="2"/>
    </font>
    <font>
      <b/>
      <sz val="14"/>
      <name val="Arial Rounded MT Bold"/>
      <family val="2"/>
    </font>
    <font>
      <b/>
      <sz val="10"/>
      <name val="Arial Rounded MT Bold"/>
      <family val="2"/>
    </font>
    <font>
      <b/>
      <sz val="11"/>
      <color indexed="16"/>
      <name val="Arial Rounded MT Bold"/>
      <family val="2"/>
    </font>
    <font>
      <sz val="10"/>
      <name val="Arial Rounded MT Bold"/>
      <family val="2"/>
    </font>
    <font>
      <sz val="12"/>
      <name val="Arial Rounded MT Bold"/>
      <family val="2"/>
    </font>
    <font>
      <sz val="10"/>
      <color indexed="8"/>
      <name val="Arial Rounded MT Bold"/>
      <family val="2"/>
    </font>
    <font>
      <b/>
      <sz val="10"/>
      <color indexed="8"/>
      <name val="Arial Rounded MT Bold"/>
      <family val="2"/>
    </font>
    <font>
      <b/>
      <sz val="22"/>
      <name val="Arial Rounded MT Bold"/>
      <family val="2"/>
    </font>
    <font>
      <sz val="10"/>
      <name val="Arial Narrow"/>
      <family val="2"/>
    </font>
    <font>
      <sz val="12"/>
      <color indexed="8"/>
      <name val="Arial Rounded MT Bold"/>
      <family val="2"/>
    </font>
    <font>
      <b/>
      <sz val="18"/>
      <name val="Arial Rounded MT Bold"/>
      <family val="2"/>
    </font>
    <font>
      <sz val="12"/>
      <name val="Arial"/>
      <family val="2"/>
    </font>
    <font>
      <sz val="18"/>
      <name val="Arial"/>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2"/>
      <color indexed="8"/>
      <name val="Arial"/>
      <family val="2"/>
    </font>
    <font>
      <sz val="14"/>
      <color indexed="8"/>
      <name val="Arial Narrow"/>
      <family val="2"/>
    </font>
    <font>
      <sz val="14"/>
      <color indexed="10"/>
      <name val="Arial Narrow"/>
      <family val="2"/>
    </font>
    <font>
      <sz val="11"/>
      <color indexed="8"/>
      <name val="Arial Rounded MT Bold"/>
      <family val="2"/>
    </font>
    <font>
      <sz val="10"/>
      <color indexed="8"/>
      <name val="Arial"/>
      <family val="2"/>
    </font>
    <font>
      <sz val="10"/>
      <color indexed="8"/>
      <name val="Arial Narrow"/>
      <family val="2"/>
    </font>
    <font>
      <b/>
      <sz val="28"/>
      <color indexed="8"/>
      <name val="Arial Rounded MT Bold"/>
      <family val="2"/>
    </font>
    <font>
      <b/>
      <sz val="18"/>
      <color indexed="8"/>
      <name val="Arial Rounded MT Bold"/>
      <family val="2"/>
    </font>
    <font>
      <b/>
      <sz val="11"/>
      <color indexed="8"/>
      <name val="Arial Rounded MT Bold"/>
      <family val="2"/>
    </font>
    <font>
      <b/>
      <sz val="20"/>
      <color indexed="8"/>
      <name val="Arial Rounded MT Bold"/>
      <family val="2"/>
    </font>
    <font>
      <b/>
      <sz val="26"/>
      <color indexed="8"/>
      <name val="Arial Rounded MT Bold"/>
      <family val="2"/>
    </font>
    <font>
      <b/>
      <sz val="24"/>
      <color indexed="8"/>
      <name val="Arial Rounded MT Bold"/>
      <family val="2"/>
    </font>
    <font>
      <b/>
      <sz val="20"/>
      <color indexed="9"/>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2"/>
      <color theme="1"/>
      <name val="Arial"/>
      <family val="2"/>
    </font>
    <font>
      <sz val="14"/>
      <color theme="1"/>
      <name val="Arial Narrow"/>
      <family val="2"/>
    </font>
    <font>
      <sz val="14"/>
      <color rgb="FFFF0000"/>
      <name val="Arial Narrow"/>
      <family val="2"/>
    </font>
    <font>
      <sz val="11"/>
      <color theme="1"/>
      <name val="Arial Rounded MT Bold"/>
      <family val="2"/>
    </font>
    <font>
      <sz val="10"/>
      <color theme="1"/>
      <name val="Arial Rounded MT Bold"/>
      <family val="2"/>
    </font>
    <font>
      <sz val="12"/>
      <color theme="1"/>
      <name val="Arial Rounded MT Bold"/>
      <family val="2"/>
    </font>
    <font>
      <b/>
      <sz val="10"/>
      <color theme="1"/>
      <name val="Arial Rounded MT Bold"/>
      <family val="2"/>
    </font>
    <font>
      <sz val="10"/>
      <color theme="1"/>
      <name val="Arial"/>
      <family val="2"/>
    </font>
    <font>
      <sz val="10"/>
      <color theme="1"/>
      <name val="Arial Narrow"/>
      <family val="2"/>
    </font>
    <font>
      <b/>
      <sz val="28"/>
      <color theme="1"/>
      <name val="Arial Rounded MT Bold"/>
      <family val="2"/>
    </font>
    <font>
      <sz val="12"/>
      <color rgb="FF000000"/>
      <name val="Arial Rounded MT Bold"/>
      <family val="2"/>
    </font>
    <font>
      <b/>
      <sz val="11"/>
      <color theme="1"/>
      <name val="Arial Rounded MT Bold"/>
      <family val="2"/>
    </font>
    <font>
      <b/>
      <sz val="18"/>
      <color theme="1"/>
      <name val="Arial Rounded MT Bold"/>
      <family val="2"/>
    </font>
    <font>
      <b/>
      <sz val="24"/>
      <color theme="1"/>
      <name val="Arial Rounded MT Bold"/>
      <family val="2"/>
    </font>
    <font>
      <b/>
      <sz val="26"/>
      <color theme="1"/>
      <name val="Arial Rounded MT Bold"/>
      <family val="2"/>
    </font>
    <font>
      <b/>
      <sz val="20"/>
      <color theme="1"/>
      <name val="Arial Rounded MT Bold"/>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00"/>
        <bgColor indexed="64"/>
      </patternFill>
    </fill>
    <fill>
      <patternFill patternType="solid">
        <fgColor theme="2" tint="-0.24997000396251678"/>
        <bgColor indexed="64"/>
      </patternFill>
    </fill>
    <fill>
      <patternFill patternType="solid">
        <fgColor indexed="9"/>
        <bgColor indexed="64"/>
      </patternFill>
    </fill>
    <fill>
      <patternFill patternType="solid">
        <fgColor rgb="FF0070C0"/>
        <bgColor indexed="64"/>
      </patternFill>
    </fill>
    <fill>
      <patternFill patternType="solid">
        <fgColor theme="8" tint="-0.24997000396251678"/>
        <bgColor indexed="64"/>
      </patternFill>
    </fill>
    <fill>
      <patternFill patternType="solid">
        <fgColor rgb="FF00B050"/>
        <bgColor indexed="64"/>
      </patternFill>
    </fill>
    <fill>
      <patternFill patternType="solid">
        <fgColor theme="0" tint="-0.24997000396251678"/>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border>
    <border>
      <left style="thin"/>
      <right style="thin"/>
      <top style="thin"/>
      <bottom style="thin"/>
    </border>
    <border>
      <left style="thin"/>
      <right style="thin"/>
      <top style="medium"/>
      <bottom style="thin"/>
    </border>
    <border>
      <left style="thin"/>
      <right style="thin"/>
      <top/>
      <bottom style="thin"/>
    </border>
    <border>
      <left style="thin"/>
      <right style="thin"/>
      <top style="thin"/>
      <bottom style="medium"/>
    </border>
    <border>
      <left style="thin"/>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thin"/>
    </border>
    <border>
      <left/>
      <right style="thin"/>
      <top style="thin"/>
      <bottom/>
    </border>
    <border>
      <left/>
      <right/>
      <top style="thin"/>
      <bottom style="thin"/>
    </border>
    <border>
      <left style="medium"/>
      <right style="thin"/>
      <top style="thin"/>
      <bottom style="thin"/>
    </border>
    <border>
      <left style="medium"/>
      <right style="thin"/>
      <top style="thin"/>
      <bottom style="medium"/>
    </border>
    <border>
      <left style="thin"/>
      <right/>
      <top/>
      <bottom/>
    </border>
    <border>
      <left style="thin"/>
      <right/>
      <top style="thin"/>
      <bottom style="thin"/>
    </border>
    <border>
      <left/>
      <right style="medium"/>
      <top style="thin"/>
      <bottom style="thin"/>
    </border>
    <border>
      <left style="thin"/>
      <right style="medium"/>
      <top style="thin"/>
      <bottom style="thin"/>
    </border>
    <border>
      <left style="thin"/>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medium"/>
      <top style="medium"/>
      <bottom style="thin"/>
    </border>
    <border>
      <left/>
      <right style="thin"/>
      <top style="medium"/>
      <bottom>
        <color indexed="63"/>
      </bottom>
    </border>
    <border>
      <left/>
      <right style="thin"/>
      <top>
        <color indexed="63"/>
      </top>
      <bottom>
        <color indexed="63"/>
      </bottom>
    </border>
    <border>
      <left style="thin"/>
      <right/>
      <top style="thin"/>
      <bottom>
        <color indexed="63"/>
      </bottom>
    </border>
    <border>
      <left style="thin"/>
      <right/>
      <top/>
      <bottom style="thin"/>
    </border>
    <border>
      <left style="thin"/>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2" fillId="20" borderId="0" applyNumberFormat="0" applyBorder="0" applyAlignment="0" applyProtection="0"/>
    <xf numFmtId="0" fontId="53" fillId="21" borderId="0" applyNumberFormat="0" applyBorder="0" applyAlignment="0" applyProtection="0"/>
    <xf numFmtId="0" fontId="54" fillId="22" borderId="1" applyNumberFormat="0" applyAlignment="0" applyProtection="0"/>
    <xf numFmtId="0" fontId="55" fillId="23"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2" fillId="0" borderId="0" applyFill="0" applyBorder="0" applyAlignment="0" applyProtection="0"/>
    <xf numFmtId="184" fontId="0" fillId="0" borderId="0" applyFont="0" applyFill="0" applyBorder="0" applyAlignment="0" applyProtection="0"/>
    <xf numFmtId="176" fontId="0" fillId="0" borderId="0" applyFont="0" applyFill="0" applyBorder="0" applyAlignment="0" applyProtection="0"/>
    <xf numFmtId="0" fontId="62"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4" borderId="0" applyNumberFormat="0" applyBorder="0" applyAlignment="0" applyProtection="0"/>
    <xf numFmtId="0" fontId="63" fillId="22"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xf numFmtId="0" fontId="2" fillId="35" borderId="0" applyNumberFormat="0" applyBorder="0" applyAlignment="0" applyProtection="0"/>
  </cellStyleXfs>
  <cellXfs count="178">
    <xf numFmtId="0" fontId="0" fillId="0" borderId="0" xfId="0" applyFont="1" applyAlignment="1">
      <alignment/>
    </xf>
    <xf numFmtId="0" fontId="69" fillId="0" borderId="10" xfId="0" applyFont="1" applyFill="1" applyBorder="1" applyAlignment="1">
      <alignment horizontal="justify" vertical="center" wrapText="1"/>
    </xf>
    <xf numFmtId="0" fontId="69" fillId="0" borderId="11" xfId="0" applyFont="1" applyFill="1" applyBorder="1" applyAlignment="1">
      <alignment horizontal="center" vertical="center" wrapText="1"/>
    </xf>
    <xf numFmtId="0" fontId="0" fillId="0" borderId="0" xfId="0" applyAlignment="1">
      <alignment wrapText="1"/>
    </xf>
    <xf numFmtId="0" fontId="69" fillId="0" borderId="12" xfId="0" applyFont="1" applyFill="1" applyBorder="1" applyAlignment="1">
      <alignment horizontal="justify" vertical="center" wrapText="1"/>
    </xf>
    <xf numFmtId="0" fontId="69" fillId="0" borderId="11" xfId="0" applyFont="1" applyFill="1" applyBorder="1" applyAlignment="1">
      <alignment horizontal="justify" vertical="center" wrapText="1"/>
    </xf>
    <xf numFmtId="0" fontId="69" fillId="0" borderId="13" xfId="0" applyFont="1" applyFill="1" applyBorder="1" applyAlignment="1">
      <alignment horizontal="justify" vertical="center" wrapText="1"/>
    </xf>
    <xf numFmtId="0" fontId="69" fillId="0" borderId="14" xfId="0" applyFont="1" applyFill="1" applyBorder="1" applyAlignment="1">
      <alignment horizontal="justify" vertical="center" wrapText="1"/>
    </xf>
    <xf numFmtId="0" fontId="69" fillId="0" borderId="15"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70" fillId="0" borderId="0" xfId="0" applyFont="1" applyAlignment="1">
      <alignment horizontal="justify"/>
    </xf>
    <xf numFmtId="0" fontId="71" fillId="10" borderId="16" xfId="0" applyFont="1" applyFill="1" applyBorder="1" applyAlignment="1">
      <alignment horizontal="justify" vertical="center" wrapText="1"/>
    </xf>
    <xf numFmtId="0" fontId="71" fillId="36" borderId="16" xfId="0" applyFont="1" applyFill="1" applyBorder="1" applyAlignment="1">
      <alignment horizontal="justify" vertical="center" wrapText="1"/>
    </xf>
    <xf numFmtId="0" fontId="5" fillId="8" borderId="11" xfId="0" applyFont="1" applyFill="1" applyBorder="1" applyAlignment="1">
      <alignment horizontal="center" vertical="center" wrapText="1"/>
    </xf>
    <xf numFmtId="0" fontId="5" fillId="8" borderId="11" xfId="0" applyFont="1" applyFill="1" applyBorder="1" applyAlignment="1">
      <alignment horizontal="justify" vertical="center" wrapText="1"/>
    </xf>
    <xf numFmtId="0" fontId="71" fillId="8" borderId="16" xfId="0" applyFont="1" applyFill="1" applyBorder="1" applyAlignment="1">
      <alignment horizontal="justify" vertical="center" wrapText="1"/>
    </xf>
    <xf numFmtId="0" fontId="71" fillId="8" borderId="17" xfId="0" applyFont="1" applyFill="1" applyBorder="1" applyAlignment="1">
      <alignment horizontal="justify" vertical="center" wrapText="1"/>
    </xf>
    <xf numFmtId="0" fontId="5" fillId="37" borderId="18" xfId="0" applyFont="1" applyFill="1" applyBorder="1" applyAlignment="1">
      <alignment horizontal="justify" vertical="center" wrapText="1"/>
    </xf>
    <xf numFmtId="0" fontId="5" fillId="37" borderId="16" xfId="0" applyFont="1" applyFill="1" applyBorder="1" applyAlignment="1">
      <alignment horizontal="justify" vertical="center" wrapText="1"/>
    </xf>
    <xf numFmtId="0" fontId="5" fillId="11" borderId="11" xfId="0" applyFont="1" applyFill="1" applyBorder="1" applyAlignment="1">
      <alignment horizontal="justify" vertical="center" wrapText="1"/>
    </xf>
    <xf numFmtId="0" fontId="5" fillId="11" borderId="16" xfId="0" applyFont="1" applyFill="1" applyBorder="1" applyAlignment="1">
      <alignment horizontal="justify" vertical="center" wrapText="1"/>
    </xf>
    <xf numFmtId="0" fontId="5" fillId="38" borderId="16" xfId="0" applyFont="1" applyFill="1" applyBorder="1" applyAlignment="1">
      <alignment horizontal="justify" vertical="center" wrapText="1"/>
    </xf>
    <xf numFmtId="0" fontId="71" fillId="38" borderId="19" xfId="0" applyFont="1" applyFill="1" applyBorder="1" applyAlignment="1">
      <alignment horizontal="justify" vertical="center" wrapText="1"/>
    </xf>
    <xf numFmtId="0" fontId="71" fillId="38" borderId="16" xfId="0" applyFont="1" applyFill="1" applyBorder="1" applyAlignment="1">
      <alignment horizontal="justify" vertical="center" wrapText="1"/>
    </xf>
    <xf numFmtId="0" fontId="5" fillId="38" borderId="11" xfId="0" applyFont="1" applyFill="1" applyBorder="1" applyAlignment="1">
      <alignment vertical="center" wrapText="1"/>
    </xf>
    <xf numFmtId="0" fontId="71" fillId="13" borderId="18" xfId="0" applyFont="1" applyFill="1" applyBorder="1" applyAlignment="1">
      <alignment horizontal="justify" vertical="center" wrapText="1"/>
    </xf>
    <xf numFmtId="0" fontId="71" fillId="13" borderId="16" xfId="0" applyFont="1" applyFill="1" applyBorder="1" applyAlignment="1">
      <alignment horizontal="justify" vertical="center" wrapText="1"/>
    </xf>
    <xf numFmtId="0" fontId="5" fillId="13" borderId="16" xfId="0" applyFont="1" applyFill="1" applyBorder="1" applyAlignment="1">
      <alignment horizontal="justify" vertical="center" wrapText="1"/>
    </xf>
    <xf numFmtId="0" fontId="72" fillId="13" borderId="16" xfId="0" applyFont="1" applyFill="1" applyBorder="1" applyAlignment="1">
      <alignment horizontal="justify" vertical="center" wrapText="1"/>
    </xf>
    <xf numFmtId="0" fontId="71" fillId="13" borderId="20" xfId="0" applyFont="1" applyFill="1" applyBorder="1" applyAlignment="1">
      <alignment horizontal="left" vertical="center" wrapText="1"/>
    </xf>
    <xf numFmtId="0" fontId="71" fillId="13" borderId="17" xfId="0" applyFont="1" applyFill="1" applyBorder="1" applyAlignment="1">
      <alignment horizontal="justify" vertical="center" wrapText="1"/>
    </xf>
    <xf numFmtId="0" fontId="5" fillId="13" borderId="18" xfId="0" applyFont="1" applyFill="1" applyBorder="1" applyAlignment="1">
      <alignment horizontal="justify" vertical="center" wrapText="1"/>
    </xf>
    <xf numFmtId="0" fontId="5" fillId="13" borderId="17" xfId="0" applyFont="1" applyFill="1" applyBorder="1" applyAlignment="1">
      <alignment horizontal="justify" vertical="center" wrapText="1"/>
    </xf>
    <xf numFmtId="0" fontId="73" fillId="0" borderId="0" xfId="0" applyFont="1" applyAlignment="1">
      <alignment/>
    </xf>
    <xf numFmtId="0" fontId="7" fillId="36" borderId="21" xfId="0" applyFont="1" applyFill="1" applyBorder="1" applyAlignment="1">
      <alignment vertical="center" wrapText="1"/>
    </xf>
    <xf numFmtId="0" fontId="7" fillId="36" borderId="16" xfId="0" applyFont="1" applyFill="1" applyBorder="1" applyAlignment="1">
      <alignment vertical="center" wrapText="1"/>
    </xf>
    <xf numFmtId="0" fontId="74" fillId="36" borderId="0" xfId="0" applyFont="1" applyFill="1" applyAlignment="1">
      <alignment/>
    </xf>
    <xf numFmtId="0" fontId="8" fillId="12" borderId="2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10" fillId="39" borderId="11" xfId="0" applyFont="1" applyFill="1" applyBorder="1" applyAlignment="1" applyProtection="1">
      <alignment horizontal="left" vertical="center" wrapText="1"/>
      <protection/>
    </xf>
    <xf numFmtId="0" fontId="10" fillId="39" borderId="22" xfId="0" applyFont="1" applyFill="1" applyBorder="1" applyAlignment="1" applyProtection="1">
      <alignment horizontal="left" vertical="center" wrapText="1"/>
      <protection/>
    </xf>
    <xf numFmtId="0" fontId="9" fillId="36" borderId="0" xfId="0" applyFont="1" applyFill="1" applyBorder="1" applyAlignment="1">
      <alignment horizontal="left" vertical="center" wrapText="1"/>
    </xf>
    <xf numFmtId="0" fontId="11" fillId="36" borderId="0" xfId="0" applyFont="1" applyFill="1" applyBorder="1" applyAlignment="1">
      <alignment horizontal="center"/>
    </xf>
    <xf numFmtId="0" fontId="7" fillId="36" borderId="23" xfId="0" applyFont="1" applyFill="1" applyBorder="1" applyAlignment="1">
      <alignment vertical="center" wrapText="1"/>
    </xf>
    <xf numFmtId="0" fontId="7" fillId="36" borderId="14" xfId="0" applyFont="1" applyFill="1" applyBorder="1" applyAlignment="1">
      <alignment vertical="center" wrapText="1"/>
    </xf>
    <xf numFmtId="0" fontId="9" fillId="36" borderId="24" xfId="0" applyFont="1" applyFill="1" applyBorder="1" applyAlignment="1">
      <alignment horizontal="left" vertical="center" wrapText="1"/>
    </xf>
    <xf numFmtId="0" fontId="74" fillId="36" borderId="0" xfId="0" applyFont="1" applyFill="1" applyAlignment="1">
      <alignment horizontal="center"/>
    </xf>
    <xf numFmtId="0" fontId="7" fillId="40" borderId="11"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74" fillId="36" borderId="11" xfId="0" applyFont="1" applyFill="1" applyBorder="1" applyAlignment="1" applyProtection="1">
      <alignment horizontal="center" vertical="center" wrapText="1"/>
      <protection locked="0"/>
    </xf>
    <xf numFmtId="0" fontId="74" fillId="36" borderId="11" xfId="0" applyFont="1" applyFill="1" applyBorder="1" applyAlignment="1" applyProtection="1">
      <alignment horizontal="left" vertical="center" wrapText="1"/>
      <protection locked="0"/>
    </xf>
    <xf numFmtId="0" fontId="74" fillId="36" borderId="11" xfId="57" applyNumberFormat="1" applyFont="1" applyFill="1" applyBorder="1" applyAlignment="1" applyProtection="1">
      <alignment horizontal="center" vertical="center" wrapText="1"/>
      <protection locked="0"/>
    </xf>
    <xf numFmtId="9" fontId="9" fillId="36" borderId="11" xfId="57" applyFont="1" applyFill="1" applyBorder="1" applyAlignment="1">
      <alignment horizontal="center" vertical="center" wrapText="1"/>
    </xf>
    <xf numFmtId="186" fontId="74" fillId="36" borderId="11" xfId="57" applyNumberFormat="1" applyFont="1" applyFill="1" applyBorder="1" applyAlignment="1" applyProtection="1">
      <alignment horizontal="center" vertical="center" wrapText="1"/>
      <protection locked="0"/>
    </xf>
    <xf numFmtId="9" fontId="74" fillId="36" borderId="11" xfId="57" applyFont="1" applyFill="1" applyBorder="1" applyAlignment="1">
      <alignment horizontal="center" vertical="center" wrapText="1"/>
    </xf>
    <xf numFmtId="9" fontId="9" fillId="36" borderId="11" xfId="57" applyFont="1" applyFill="1" applyBorder="1" applyAlignment="1" applyProtection="1">
      <alignment horizontal="center" vertical="center" wrapText="1"/>
      <protection locked="0"/>
    </xf>
    <xf numFmtId="9" fontId="74" fillId="36" borderId="11" xfId="57" applyFont="1" applyFill="1" applyBorder="1" applyAlignment="1" applyProtection="1">
      <alignment horizontal="center" vertical="center" wrapText="1"/>
      <protection locked="0"/>
    </xf>
    <xf numFmtId="0" fontId="75" fillId="36" borderId="11" xfId="0" applyFont="1" applyFill="1" applyBorder="1" applyAlignment="1" applyProtection="1">
      <alignment horizontal="justify" vertical="center" wrapText="1"/>
      <protection locked="0"/>
    </xf>
    <xf numFmtId="0" fontId="74" fillId="36" borderId="11" xfId="0" applyFont="1" applyFill="1" applyBorder="1" applyAlignment="1" applyProtection="1">
      <alignment horizontal="justify" vertical="center" wrapText="1"/>
      <protection locked="0"/>
    </xf>
    <xf numFmtId="0" fontId="75" fillId="36" borderId="11" xfId="0" applyFont="1" applyFill="1" applyBorder="1" applyAlignment="1" applyProtection="1">
      <alignment horizontal="left" vertical="center" wrapText="1"/>
      <protection locked="0"/>
    </xf>
    <xf numFmtId="187" fontId="74" fillId="36" borderId="11" xfId="0" applyNumberFormat="1" applyFont="1" applyFill="1" applyBorder="1" applyAlignment="1" applyProtection="1">
      <alignment horizontal="center" vertical="center" wrapText="1"/>
      <protection locked="0"/>
    </xf>
    <xf numFmtId="0" fontId="74" fillId="36" borderId="0" xfId="0" applyFont="1" applyFill="1" applyBorder="1" applyAlignment="1">
      <alignment vertical="center" wrapText="1"/>
    </xf>
    <xf numFmtId="9" fontId="9" fillId="36" borderId="0" xfId="57" applyFont="1" applyFill="1" applyBorder="1" applyAlignment="1">
      <alignment horizontal="center" vertical="center" wrapText="1"/>
    </xf>
    <xf numFmtId="0" fontId="74" fillId="36" borderId="0" xfId="0" applyFont="1" applyFill="1" applyBorder="1" applyAlignment="1">
      <alignment/>
    </xf>
    <xf numFmtId="0" fontId="76" fillId="36" borderId="0" xfId="0" applyFont="1" applyFill="1" applyBorder="1" applyAlignment="1">
      <alignment horizontal="right" vertical="center" wrapText="1"/>
    </xf>
    <xf numFmtId="0" fontId="77" fillId="36" borderId="11" xfId="0" applyFont="1" applyFill="1" applyBorder="1" applyAlignment="1">
      <alignment horizontal="center" vertical="center" wrapText="1"/>
    </xf>
    <xf numFmtId="0" fontId="77" fillId="36" borderId="11" xfId="57" applyNumberFormat="1" applyFont="1" applyFill="1" applyBorder="1" applyAlignment="1">
      <alignment horizontal="center" vertical="center" wrapText="1"/>
    </xf>
    <xf numFmtId="0" fontId="77" fillId="0" borderId="11" xfId="0" applyFont="1" applyFill="1" applyBorder="1" applyAlignment="1">
      <alignment horizontal="center" vertical="center" wrapText="1"/>
    </xf>
    <xf numFmtId="9" fontId="0" fillId="0" borderId="11" xfId="57" applyFont="1" applyFill="1" applyBorder="1" applyAlignment="1">
      <alignment horizontal="center" vertical="center" wrapText="1"/>
    </xf>
    <xf numFmtId="0" fontId="77" fillId="36" borderId="11" xfId="0" applyFont="1" applyFill="1" applyBorder="1" applyAlignment="1" applyProtection="1">
      <alignment horizontal="center" vertical="center" wrapText="1"/>
      <protection locked="0"/>
    </xf>
    <xf numFmtId="0" fontId="77" fillId="36" borderId="11" xfId="0" applyNumberFormat="1" applyFont="1" applyFill="1" applyBorder="1" applyAlignment="1">
      <alignment horizontal="center" vertical="center" wrapText="1"/>
    </xf>
    <xf numFmtId="0" fontId="7" fillId="16"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26" borderId="11" xfId="0" applyFont="1" applyFill="1" applyBorder="1" applyAlignment="1">
      <alignment horizontal="center" vertical="center" wrapText="1"/>
    </xf>
    <xf numFmtId="0" fontId="74" fillId="36"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12" fillId="40"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75" fillId="36" borderId="11" xfId="0" applyFont="1" applyFill="1" applyBorder="1" applyAlignment="1" applyProtection="1">
      <alignment horizontal="center" vertical="center" wrapText="1"/>
      <protection locked="0"/>
    </xf>
    <xf numFmtId="0" fontId="78" fillId="36" borderId="11" xfId="0" applyFont="1" applyFill="1" applyBorder="1" applyAlignment="1">
      <alignment horizontal="justify" vertical="center" wrapText="1"/>
    </xf>
    <xf numFmtId="0" fontId="7" fillId="24" borderId="11" xfId="0" applyFont="1" applyFill="1" applyBorder="1" applyAlignment="1">
      <alignment horizontal="center" vertical="center" wrapText="1"/>
    </xf>
    <xf numFmtId="0" fontId="7" fillId="36" borderId="11" xfId="0" applyFont="1" applyFill="1" applyBorder="1" applyAlignment="1">
      <alignment vertical="center" wrapText="1"/>
    </xf>
    <xf numFmtId="0" fontId="14" fillId="36" borderId="11" xfId="0" applyFont="1" applyFill="1" applyBorder="1" applyAlignment="1">
      <alignment horizontal="justify" vertical="center" wrapText="1"/>
    </xf>
    <xf numFmtId="188" fontId="74" fillId="36" borderId="11" xfId="52" applyNumberFormat="1" applyFont="1" applyFill="1" applyBorder="1" applyAlignment="1" applyProtection="1">
      <alignment horizontal="center" vertical="center" wrapText="1"/>
      <protection locked="0"/>
    </xf>
    <xf numFmtId="0" fontId="9" fillId="36" borderId="11" xfId="57" applyNumberFormat="1" applyFont="1" applyFill="1" applyBorder="1" applyAlignment="1">
      <alignment horizontal="center" vertical="center" wrapText="1"/>
    </xf>
    <xf numFmtId="0" fontId="74" fillId="36" borderId="11" xfId="57" applyNumberFormat="1" applyFont="1" applyFill="1" applyBorder="1" applyAlignment="1">
      <alignment horizontal="center" vertical="center" wrapText="1"/>
    </xf>
    <xf numFmtId="9" fontId="6" fillId="36" borderId="11" xfId="57" applyFont="1" applyFill="1" applyBorder="1" applyAlignment="1">
      <alignment horizontal="center" vertical="center" wrapText="1"/>
    </xf>
    <xf numFmtId="0" fontId="74" fillId="36" borderId="11" xfId="0" applyNumberFormat="1" applyFont="1" applyFill="1" applyBorder="1" applyAlignment="1" applyProtection="1">
      <alignment horizontal="center" vertical="center" wrapText="1"/>
      <protection locked="0"/>
    </xf>
    <xf numFmtId="9" fontId="74" fillId="36" borderId="11" xfId="57" applyNumberFormat="1" applyFont="1" applyFill="1" applyBorder="1" applyAlignment="1" applyProtection="1">
      <alignment horizontal="center" vertical="center" wrapText="1"/>
      <protection locked="0"/>
    </xf>
    <xf numFmtId="188" fontId="74" fillId="36" borderId="11" xfId="0" applyNumberFormat="1" applyFont="1" applyFill="1" applyBorder="1" applyAlignment="1" applyProtection="1">
      <alignment horizontal="center" vertical="center" wrapText="1"/>
      <protection locked="0"/>
    </xf>
    <xf numFmtId="0" fontId="74" fillId="0" borderId="11" xfId="0" applyFont="1" applyFill="1" applyBorder="1" applyAlignment="1" applyProtection="1">
      <alignment horizontal="center" vertical="center" wrapText="1"/>
      <protection locked="0"/>
    </xf>
    <xf numFmtId="9" fontId="79" fillId="36" borderId="11" xfId="57" applyFont="1" applyFill="1" applyBorder="1" applyAlignment="1" applyProtection="1">
      <alignment horizontal="center" vertical="center" wrapText="1"/>
      <protection locked="0"/>
    </xf>
    <xf numFmtId="9" fontId="13" fillId="36" borderId="11" xfId="57" applyFont="1" applyFill="1" applyBorder="1" applyAlignment="1">
      <alignment horizontal="center" vertical="center" wrapText="1"/>
    </xf>
    <xf numFmtId="0" fontId="80" fillId="0" borderId="11" xfId="0" applyFont="1" applyBorder="1" applyAlignment="1">
      <alignment horizontal="left" vertical="center" wrapText="1"/>
    </xf>
    <xf numFmtId="0" fontId="76" fillId="41" borderId="11" xfId="0" applyFont="1" applyFill="1" applyBorder="1" applyAlignment="1">
      <alignment horizontal="center"/>
    </xf>
    <xf numFmtId="0" fontId="73" fillId="0" borderId="0" xfId="0" applyFont="1" applyAlignment="1">
      <alignment horizontal="center"/>
    </xf>
    <xf numFmtId="0" fontId="75" fillId="36" borderId="11" xfId="0" applyFont="1" applyFill="1" applyBorder="1" applyAlignment="1" applyProtection="1">
      <alignment horizontal="center" vertical="center" wrapText="1"/>
      <protection locked="0"/>
    </xf>
    <xf numFmtId="9" fontId="9" fillId="36" borderId="11" xfId="57" applyFont="1" applyFill="1" applyBorder="1" applyAlignment="1" applyProtection="1">
      <alignment horizontal="center" vertical="center" wrapText="1"/>
      <protection locked="0"/>
    </xf>
    <xf numFmtId="0" fontId="74" fillId="36" borderId="11" xfId="0" applyFont="1" applyFill="1" applyBorder="1" applyAlignment="1" applyProtection="1">
      <alignment horizontal="center" vertical="center" wrapText="1"/>
      <protection locked="0"/>
    </xf>
    <xf numFmtId="0" fontId="74" fillId="36" borderId="11" xfId="0" applyFont="1" applyFill="1" applyBorder="1" applyAlignment="1">
      <alignment horizontal="center" vertical="center" wrapText="1"/>
    </xf>
    <xf numFmtId="0" fontId="19" fillId="36" borderId="15" xfId="0" applyFont="1" applyFill="1" applyBorder="1" applyAlignment="1">
      <alignment horizontal="left" vertical="center" wrapText="1"/>
    </xf>
    <xf numFmtId="0" fontId="0" fillId="36" borderId="11" xfId="0" applyFill="1" applyBorder="1" applyAlignment="1" applyProtection="1">
      <alignment horizontal="left" vertical="center" wrapText="1"/>
      <protection locked="0"/>
    </xf>
    <xf numFmtId="0" fontId="77" fillId="36" borderId="15" xfId="0" applyFont="1" applyFill="1" applyBorder="1" applyAlignment="1">
      <alignment horizontal="center" vertical="center" wrapText="1"/>
    </xf>
    <xf numFmtId="0" fontId="17" fillId="39" borderId="22" xfId="0" applyFont="1" applyFill="1" applyBorder="1" applyAlignment="1" applyProtection="1">
      <alignment horizontal="center" vertical="center" wrapText="1"/>
      <protection/>
    </xf>
    <xf numFmtId="14" fontId="17" fillId="39" borderId="11" xfId="0" applyNumberFormat="1" applyFont="1" applyFill="1" applyBorder="1" applyAlignment="1" applyProtection="1">
      <alignment horizontal="center" vertical="center" wrapText="1"/>
      <protection/>
    </xf>
    <xf numFmtId="0" fontId="19" fillId="36" borderId="11" xfId="0" applyFont="1" applyFill="1" applyBorder="1" applyAlignment="1">
      <alignment horizontal="left" vertical="center" wrapText="1"/>
    </xf>
    <xf numFmtId="0" fontId="19" fillId="37" borderId="15" xfId="0" applyFont="1" applyFill="1" applyBorder="1" applyAlignment="1">
      <alignment horizontal="left" vertical="center" wrapText="1"/>
    </xf>
    <xf numFmtId="0" fontId="75" fillId="0" borderId="11" xfId="0" applyFont="1" applyFill="1" applyBorder="1" applyAlignment="1" applyProtection="1">
      <alignment horizontal="justify" vertical="center" wrapText="1"/>
      <protection locked="0"/>
    </xf>
    <xf numFmtId="0" fontId="77" fillId="0" borderId="11" xfId="57" applyNumberFormat="1" applyFont="1" applyFill="1" applyBorder="1" applyAlignment="1">
      <alignment horizontal="center" vertical="center" wrapText="1"/>
    </xf>
    <xf numFmtId="0" fontId="74" fillId="36" borderId="11" xfId="0" applyFont="1" applyFill="1" applyBorder="1" applyAlignment="1" applyProtection="1">
      <alignment horizontal="center" vertical="center" wrapText="1"/>
      <protection locked="0"/>
    </xf>
    <xf numFmtId="0" fontId="60" fillId="36" borderId="11" xfId="47" applyFill="1" applyBorder="1" applyAlignment="1" applyProtection="1">
      <alignment horizontal="justify" vertical="center" wrapText="1"/>
      <protection locked="0"/>
    </xf>
    <xf numFmtId="0" fontId="19" fillId="37" borderId="22" xfId="0" applyFont="1" applyFill="1" applyBorder="1" applyAlignment="1">
      <alignment horizontal="left" vertical="center" wrapText="1"/>
    </xf>
    <xf numFmtId="9" fontId="19" fillId="36" borderId="11" xfId="57" applyFont="1" applyFill="1" applyBorder="1" applyAlignment="1">
      <alignment horizontal="center" vertical="center" wrapText="1"/>
    </xf>
    <xf numFmtId="0" fontId="19" fillId="36" borderId="11" xfId="0" applyFont="1" applyFill="1" applyBorder="1" applyAlignment="1">
      <alignment horizontal="center" vertical="center" wrapText="1"/>
    </xf>
    <xf numFmtId="9" fontId="19" fillId="36" borderId="11" xfId="0" applyNumberFormat="1" applyFont="1" applyFill="1" applyBorder="1" applyAlignment="1">
      <alignment horizontal="center" vertical="center" wrapText="1"/>
    </xf>
    <xf numFmtId="0" fontId="19" fillId="37" borderId="23" xfId="0" applyFont="1" applyFill="1" applyBorder="1" applyAlignment="1">
      <alignment horizontal="left" vertical="center" wrapText="1"/>
    </xf>
    <xf numFmtId="9" fontId="19" fillId="36" borderId="14" xfId="57" applyFont="1" applyFill="1" applyBorder="1" applyAlignment="1">
      <alignment horizontal="center" vertical="center" wrapText="1"/>
    </xf>
    <xf numFmtId="0" fontId="19" fillId="36" borderId="14" xfId="0" applyFont="1" applyFill="1" applyBorder="1" applyAlignment="1">
      <alignment horizontal="left" vertical="center" wrapText="1"/>
    </xf>
    <xf numFmtId="0" fontId="60" fillId="36" borderId="11" xfId="47" applyFill="1" applyBorder="1" applyAlignment="1" applyProtection="1">
      <alignment horizontal="center" vertical="center" wrapText="1"/>
      <protection locked="0"/>
    </xf>
    <xf numFmtId="9" fontId="74" fillId="36" borderId="11" xfId="57" applyNumberFormat="1" applyFont="1" applyFill="1" applyBorder="1" applyAlignment="1">
      <alignment horizontal="center" vertical="center" wrapText="1"/>
    </xf>
    <xf numFmtId="9" fontId="18" fillId="36" borderId="11" xfId="57" applyFont="1" applyFill="1" applyBorder="1" applyAlignment="1" applyProtection="1">
      <alignment horizontal="center" vertical="center" wrapText="1"/>
      <protection/>
    </xf>
    <xf numFmtId="10" fontId="18" fillId="36" borderId="11" xfId="57" applyNumberFormat="1" applyFont="1" applyFill="1" applyBorder="1" applyAlignment="1" applyProtection="1">
      <alignment horizontal="center" vertical="center" wrapText="1"/>
      <protection/>
    </xf>
    <xf numFmtId="9" fontId="18" fillId="36" borderId="14" xfId="57" applyFont="1" applyFill="1" applyBorder="1" applyAlignment="1" applyProtection="1">
      <alignment horizontal="center" vertical="center" wrapText="1"/>
      <protection/>
    </xf>
    <xf numFmtId="186" fontId="18" fillId="36" borderId="11" xfId="57" applyNumberFormat="1" applyFont="1" applyFill="1" applyBorder="1" applyAlignment="1" applyProtection="1">
      <alignment horizontal="center" vertical="center" wrapText="1"/>
      <protection/>
    </xf>
    <xf numFmtId="0" fontId="12" fillId="36" borderId="0" xfId="0" applyFont="1" applyFill="1" applyBorder="1" applyAlignment="1">
      <alignment horizontal="center" vertical="center" wrapText="1"/>
    </xf>
    <xf numFmtId="0" fontId="7" fillId="36" borderId="25" xfId="0" applyFont="1" applyFill="1" applyBorder="1" applyAlignment="1">
      <alignment horizontal="center" vertical="center" wrapText="1"/>
    </xf>
    <xf numFmtId="0" fontId="7" fillId="36" borderId="26" xfId="0" applyFont="1" applyFill="1" applyBorder="1" applyAlignment="1">
      <alignment horizontal="center" vertical="center" wrapText="1"/>
    </xf>
    <xf numFmtId="0" fontId="12" fillId="19" borderId="11" xfId="0" applyFont="1" applyFill="1" applyBorder="1" applyAlignment="1">
      <alignment horizontal="center" vertical="center" wrapText="1"/>
    </xf>
    <xf numFmtId="0" fontId="7" fillId="42" borderId="11" xfId="0" applyFont="1" applyFill="1" applyBorder="1" applyAlignment="1">
      <alignment horizontal="center" vertical="center" wrapText="1"/>
    </xf>
    <xf numFmtId="0" fontId="7" fillId="41" borderId="11" xfId="0" applyFont="1" applyFill="1" applyBorder="1" applyAlignment="1">
      <alignment horizontal="center" vertical="center" wrapText="1"/>
    </xf>
    <xf numFmtId="0" fontId="7" fillId="36" borderId="25" xfId="0" applyFont="1" applyFill="1" applyBorder="1" applyAlignment="1">
      <alignment horizontal="justify" vertical="center" wrapText="1"/>
    </xf>
    <xf numFmtId="0" fontId="7" fillId="36" borderId="26" xfId="0" applyFont="1" applyFill="1" applyBorder="1" applyAlignment="1">
      <alignment horizontal="justify" vertical="center" wrapText="1"/>
    </xf>
    <xf numFmtId="0" fontId="7" fillId="16" borderId="11" xfId="0" applyFont="1" applyFill="1" applyBorder="1" applyAlignment="1">
      <alignment horizontal="center" vertical="center" wrapText="1"/>
    </xf>
    <xf numFmtId="0" fontId="7" fillId="19" borderId="11" xfId="0" applyFont="1" applyFill="1" applyBorder="1" applyAlignment="1">
      <alignment horizontal="center" vertical="center" wrapText="1"/>
    </xf>
    <xf numFmtId="0" fontId="7" fillId="37" borderId="11" xfId="0" applyFont="1" applyFill="1" applyBorder="1" applyAlignment="1">
      <alignment horizontal="center" vertical="center" wrapText="1"/>
    </xf>
    <xf numFmtId="0" fontId="12" fillId="42" borderId="11" xfId="0" applyFont="1" applyFill="1" applyBorder="1" applyAlignment="1">
      <alignment horizontal="center" vertical="center" wrapText="1"/>
    </xf>
    <xf numFmtId="0" fontId="76" fillId="36" borderId="0" xfId="0" applyFont="1" applyFill="1" applyBorder="1" applyAlignment="1">
      <alignment horizontal="right" vertical="center" wrapText="1"/>
    </xf>
    <xf numFmtId="0" fontId="81" fillId="26" borderId="11" xfId="0" applyFont="1" applyFill="1" applyBorder="1" applyAlignment="1" applyProtection="1">
      <alignment horizontal="center" vertical="center" wrapText="1"/>
      <protection locked="0"/>
    </xf>
    <xf numFmtId="0" fontId="7" fillId="26" borderId="11"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10" fillId="39" borderId="11" xfId="0" applyFont="1" applyFill="1" applyBorder="1" applyAlignment="1" applyProtection="1">
      <alignment horizontal="center" vertical="center" wrapText="1"/>
      <protection/>
    </xf>
    <xf numFmtId="0" fontId="10" fillId="39" borderId="27" xfId="0" applyFont="1" applyFill="1" applyBorder="1" applyAlignment="1" applyProtection="1">
      <alignment horizontal="center" vertical="center" wrapText="1"/>
      <protection/>
    </xf>
    <xf numFmtId="0" fontId="7" fillId="36" borderId="28" xfId="0" applyFont="1" applyFill="1" applyBorder="1" applyAlignment="1">
      <alignment horizontal="center" vertical="center" wrapText="1"/>
    </xf>
    <xf numFmtId="0" fontId="7" fillId="36" borderId="29" xfId="0" applyFont="1" applyFill="1" applyBorder="1" applyAlignment="1">
      <alignment horizontal="center" vertical="center" wrapText="1"/>
    </xf>
    <xf numFmtId="0" fontId="7" fillId="36" borderId="30" xfId="0" applyFont="1" applyFill="1" applyBorder="1" applyAlignment="1">
      <alignment horizontal="center" vertical="center" wrapText="1"/>
    </xf>
    <xf numFmtId="22" fontId="82" fillId="14" borderId="11" xfId="0" applyNumberFormat="1" applyFont="1" applyFill="1" applyBorder="1" applyAlignment="1">
      <alignment horizontal="center" vertical="center"/>
    </xf>
    <xf numFmtId="0" fontId="82" fillId="14" borderId="11" xfId="0" applyFont="1" applyFill="1" applyBorder="1" applyAlignment="1">
      <alignment horizontal="center" vertical="center"/>
    </xf>
    <xf numFmtId="0" fontId="82" fillId="8" borderId="11" xfId="0" applyFont="1" applyFill="1" applyBorder="1" applyAlignment="1">
      <alignment horizontal="center" vertical="center"/>
    </xf>
    <xf numFmtId="0" fontId="82" fillId="8" borderId="15" xfId="0" applyFont="1" applyFill="1" applyBorder="1" applyAlignment="1">
      <alignment horizontal="center" vertical="center"/>
    </xf>
    <xf numFmtId="0" fontId="12" fillId="41" borderId="11" xfId="0" applyFont="1" applyFill="1" applyBorder="1" applyAlignment="1">
      <alignment horizontal="center" vertical="center" wrapText="1"/>
    </xf>
    <xf numFmtId="0" fontId="8" fillId="12" borderId="31" xfId="0" applyFont="1" applyFill="1" applyBorder="1" applyAlignment="1">
      <alignment horizontal="center" vertical="center" wrapText="1"/>
    </xf>
    <xf numFmtId="0" fontId="8" fillId="12" borderId="12" xfId="0" applyFont="1" applyFill="1" applyBorder="1" applyAlignment="1">
      <alignment horizontal="center" vertical="center" wrapText="1"/>
    </xf>
    <xf numFmtId="0" fontId="8" fillId="12" borderId="32" xfId="0" applyFont="1" applyFill="1" applyBorder="1" applyAlignment="1">
      <alignment horizontal="center" vertical="center" wrapText="1"/>
    </xf>
    <xf numFmtId="0" fontId="8" fillId="12" borderId="11"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1" fillId="29" borderId="11" xfId="0" applyFont="1" applyFill="1" applyBorder="1" applyAlignment="1" applyProtection="1">
      <alignment horizontal="center" vertical="center" wrapText="1"/>
      <protection locked="0"/>
    </xf>
    <xf numFmtId="0" fontId="83" fillId="36" borderId="33" xfId="0" applyFont="1" applyFill="1" applyBorder="1" applyAlignment="1" applyProtection="1">
      <alignment horizontal="center" vertical="center" textRotation="90" wrapText="1"/>
      <protection locked="0"/>
    </xf>
    <xf numFmtId="0" fontId="83" fillId="36" borderId="34" xfId="0" applyFont="1" applyFill="1" applyBorder="1" applyAlignment="1" applyProtection="1">
      <alignment horizontal="center" vertical="center" textRotation="90" wrapText="1"/>
      <protection locked="0"/>
    </xf>
    <xf numFmtId="0" fontId="16" fillId="0" borderId="11" xfId="0" applyFont="1" applyBorder="1" applyAlignment="1">
      <alignment horizontal="center" vertical="center" textRotation="90" wrapText="1"/>
    </xf>
    <xf numFmtId="0" fontId="16" fillId="0" borderId="35" xfId="0" applyFont="1" applyBorder="1" applyAlignment="1">
      <alignment horizontal="center" vertical="center" textRotation="90" wrapText="1"/>
    </xf>
    <xf numFmtId="0" fontId="16" fillId="0" borderId="24" xfId="0" applyFont="1" applyBorder="1" applyAlignment="1">
      <alignment horizontal="center" vertical="center" textRotation="90" wrapText="1"/>
    </xf>
    <xf numFmtId="0" fontId="16" fillId="0" borderId="36" xfId="0" applyFont="1" applyBorder="1" applyAlignment="1">
      <alignment horizontal="center" vertical="center" textRotation="90" wrapText="1"/>
    </xf>
    <xf numFmtId="0" fontId="17" fillId="39" borderId="11" xfId="0" applyFont="1" applyFill="1" applyBorder="1" applyAlignment="1" applyProtection="1">
      <alignment horizontal="center" vertical="center" wrapText="1"/>
      <protection/>
    </xf>
    <xf numFmtId="0" fontId="17" fillId="39" borderId="27" xfId="0" applyFont="1" applyFill="1" applyBorder="1" applyAlignment="1" applyProtection="1">
      <alignment horizontal="center" vertical="center" wrapText="1"/>
      <protection/>
    </xf>
    <xf numFmtId="0" fontId="74" fillId="36" borderId="11" xfId="0" applyFont="1" applyFill="1" applyBorder="1" applyAlignment="1" applyProtection="1">
      <alignment horizontal="center" vertical="center" wrapText="1"/>
      <protection locked="0"/>
    </xf>
    <xf numFmtId="0" fontId="75" fillId="36" borderId="11" xfId="0" applyFont="1" applyFill="1" applyBorder="1" applyAlignment="1" applyProtection="1">
      <alignment horizontal="center" vertical="center" wrapText="1"/>
      <protection locked="0"/>
    </xf>
    <xf numFmtId="0" fontId="84" fillId="43" borderId="11" xfId="0" applyFont="1" applyFill="1" applyBorder="1" applyAlignment="1" applyProtection="1">
      <alignment horizontal="center" vertical="center" wrapText="1"/>
      <protection locked="0"/>
    </xf>
    <xf numFmtId="0" fontId="12" fillId="40" borderId="11"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81" fillId="37" borderId="11" xfId="0" applyFont="1" applyFill="1" applyBorder="1" applyAlignment="1" applyProtection="1">
      <alignment horizontal="center" vertical="center" wrapText="1"/>
      <protection locked="0"/>
    </xf>
    <xf numFmtId="0" fontId="85" fillId="26" borderId="11" xfId="0" applyFont="1" applyFill="1" applyBorder="1" applyAlignment="1" applyProtection="1">
      <alignment horizontal="center" vertical="center" wrapText="1"/>
      <protection locked="0"/>
    </xf>
    <xf numFmtId="0" fontId="12" fillId="37" borderId="11" xfId="0" applyFont="1" applyFill="1" applyBorder="1" applyAlignment="1">
      <alignment horizontal="center" vertical="center" wrapText="1"/>
    </xf>
    <xf numFmtId="9" fontId="9" fillId="36" borderId="11" xfId="57" applyFont="1" applyFill="1" applyBorder="1" applyAlignment="1" applyProtection="1">
      <alignment horizontal="center" vertical="center" wrapText="1"/>
      <protection locked="0"/>
    </xf>
    <xf numFmtId="0" fontId="82" fillId="36" borderId="15" xfId="0" applyFont="1" applyFill="1" applyBorder="1" applyAlignment="1">
      <alignment horizontal="center" vertical="center" textRotation="90" wrapText="1"/>
    </xf>
    <xf numFmtId="0" fontId="82" fillId="36" borderId="37" xfId="0" applyFont="1" applyFill="1" applyBorder="1" applyAlignment="1">
      <alignment horizontal="center" vertical="center" textRotation="90" wrapText="1"/>
    </xf>
    <xf numFmtId="0" fontId="82" fillId="36" borderId="13" xfId="0" applyFont="1" applyFill="1" applyBorder="1" applyAlignment="1">
      <alignment horizontal="center" vertical="center" textRotation="90" wrapText="1"/>
    </xf>
    <xf numFmtId="0" fontId="75" fillId="36" borderId="11" xfId="0" applyFont="1" applyFill="1" applyBorder="1" applyAlignment="1" applyProtection="1">
      <alignment horizontal="left" vertical="center" wrapText="1"/>
      <protection locked="0"/>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marillo"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Porcentual 2" xfId="59"/>
    <cellStyle name="Rojo" xfId="60"/>
    <cellStyle name="Salida" xfId="61"/>
    <cellStyle name="Texto de advertencia" xfId="62"/>
    <cellStyle name="Texto explicativo" xfId="63"/>
    <cellStyle name="Título" xfId="64"/>
    <cellStyle name="Título 2" xfId="65"/>
    <cellStyle name="Título 3" xfId="66"/>
    <cellStyle name="Total" xfId="67"/>
    <cellStyle name="Verde" xfId="68"/>
  </cellStyles>
  <dxfs count="37">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5</xdr:row>
      <xdr:rowOff>0</xdr:rowOff>
    </xdr:from>
    <xdr:ext cx="295275" cy="190500"/>
    <xdr:sp>
      <xdr:nvSpPr>
        <xdr:cNvPr id="1" name="AutoShape 38" descr="Resultado de imagen para boton agregar icono"/>
        <xdr:cNvSpPr>
          <a:spLocks noChangeAspect="1"/>
        </xdr:cNvSpPr>
      </xdr:nvSpPr>
      <xdr:spPr>
        <a:xfrm>
          <a:off x="153733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2" name="AutoShape 39" descr="Resultado de imagen para boton agregar icono"/>
        <xdr:cNvSpPr>
          <a:spLocks noChangeAspect="1"/>
        </xdr:cNvSpPr>
      </xdr:nvSpPr>
      <xdr:spPr>
        <a:xfrm>
          <a:off x="153733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3" name="AutoShape 40" descr="Resultado de imagen para boton agregar icono"/>
        <xdr:cNvSpPr>
          <a:spLocks noChangeAspect="1"/>
        </xdr:cNvSpPr>
      </xdr:nvSpPr>
      <xdr:spPr>
        <a:xfrm>
          <a:off x="153733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5</xdr:row>
      <xdr:rowOff>0</xdr:rowOff>
    </xdr:from>
    <xdr:ext cx="295275" cy="190500"/>
    <xdr:sp>
      <xdr:nvSpPr>
        <xdr:cNvPr id="4" name="AutoShape 42" descr="Z"/>
        <xdr:cNvSpPr>
          <a:spLocks noChangeAspect="1"/>
        </xdr:cNvSpPr>
      </xdr:nvSpPr>
      <xdr:spPr>
        <a:xfrm>
          <a:off x="15373350" y="2381250"/>
          <a:ext cx="29527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6</xdr:col>
      <xdr:colOff>0</xdr:colOff>
      <xdr:row>4</xdr:row>
      <xdr:rowOff>123825</xdr:rowOff>
    </xdr:from>
    <xdr:to>
      <xdr:col>6</xdr:col>
      <xdr:colOff>0</xdr:colOff>
      <xdr:row>6</xdr:row>
      <xdr:rowOff>0</xdr:rowOff>
    </xdr:to>
    <xdr:sp macro="[1]!MostrarFuente_Impacto">
      <xdr:nvSpPr>
        <xdr:cNvPr id="5" name="Rectangle 53"/>
        <xdr:cNvSpPr>
          <a:spLocks/>
        </xdr:cNvSpPr>
      </xdr:nvSpPr>
      <xdr:spPr>
        <a:xfrm>
          <a:off x="15373350" y="1533525"/>
          <a:ext cx="0" cy="2028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twoCellAnchor>
    <xdr:from>
      <xdr:col>6</xdr:col>
      <xdr:colOff>0</xdr:colOff>
      <xdr:row>4</xdr:row>
      <xdr:rowOff>123825</xdr:rowOff>
    </xdr:from>
    <xdr:to>
      <xdr:col>6</xdr:col>
      <xdr:colOff>0</xdr:colOff>
      <xdr:row>6</xdr:row>
      <xdr:rowOff>0</xdr:rowOff>
    </xdr:to>
    <xdr:sp macro="[1]!MostrarFuente_Impacto">
      <xdr:nvSpPr>
        <xdr:cNvPr id="6" name="Rectangle 53"/>
        <xdr:cNvSpPr>
          <a:spLocks/>
        </xdr:cNvSpPr>
      </xdr:nvSpPr>
      <xdr:spPr>
        <a:xfrm>
          <a:off x="15373350" y="1533525"/>
          <a:ext cx="0" cy="2028825"/>
        </a:xfrm>
        <a:prstGeom prst="rect">
          <a:avLst/>
        </a:prstGeom>
        <a:noFill/>
        <a:ln w="9525" cmpd="sng">
          <a:noFill/>
        </a:ln>
      </xdr:spPr>
      <xdr:txBody>
        <a:bodyPr vertOverflow="clip" wrap="square" lIns="45720" tIns="41148" rIns="45720" bIns="0"/>
        <a:p>
          <a:pPr algn="ctr">
            <a:defRPr/>
          </a:pPr>
          <a:r>
            <a:rPr lang="en-US" cap="none" sz="2000" b="1" i="0" u="none" baseline="0">
              <a:solidFill>
                <a:srgbClr val="FFFFFF"/>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juan.jimenez\Mis%20documentos\Juan%20Sebastian%20Jimenez\EVIDENCIAS%20SEPTIEMBRE%202017\Proceso%20GPTL\REVISI&#210;N%20ING%20LEONARDOMatriz%20de%20Riesg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biernobogota.gov.co/transparencia/instrumentos-gestion-informacion-publica/relacionados-la-informacion/107-registro" TargetMode="External" /><Relationship Id="rId2" Type="http://schemas.openxmlformats.org/officeDocument/2006/relationships/hyperlink" Target="https://gobiernobogota-my.sharepoint.com/:f:/g/personal/ruby_cruz_gobiernobogota_gov_co/EuQiimGYrPdBsWwI53HyGMUBKNZFSCi2cULpo0BVlPfDqQ?e=8ZwM9v" TargetMode="External" /><Relationship Id="rId3" Type="http://schemas.openxmlformats.org/officeDocument/2006/relationships/hyperlink" Target="https://gobiernobogota-my.sharepoint.com/:f:/g/personal/ruby_cruz_gobiernobogota_gov_co/EuQiimGYrPdBsWwI53HyGMUBKNZFSCi2cULpo0BVlPfDqQ?e=8ZwM9v" TargetMode="External" /><Relationship Id="rId4" Type="http://schemas.openxmlformats.org/officeDocument/2006/relationships/hyperlink" Target="http://www.gobiernobogota.gov.co/transparencia/instrumentos-gestion-informacion-publica/relacionados-informacion"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28"/>
  <sheetViews>
    <sheetView showGridLines="0" tabSelected="1" zoomScale="70" zoomScaleNormal="70" zoomScalePageLayoutView="0" workbookViewId="0" topLeftCell="AI14">
      <pane ySplit="1290" topLeftCell="A21" activePane="bottomLeft" state="split"/>
      <selection pane="topLeft" activeCell="C14" sqref="C1:AJ16384"/>
      <selection pane="bottomLeft" activeCell="AL24" sqref="AL24"/>
    </sheetView>
  </sheetViews>
  <sheetFormatPr defaultColWidth="11.421875" defaultRowHeight="15"/>
  <cols>
    <col min="1" max="1" width="8.8515625" style="34" customWidth="1"/>
    <col min="2" max="2" width="26.8515625" style="34" customWidth="1"/>
    <col min="3" max="3" width="30.140625" style="34" customWidth="1"/>
    <col min="4" max="4" width="55.8515625" style="34" customWidth="1"/>
    <col min="5" max="5" width="69.8515625" style="34" customWidth="1"/>
    <col min="6" max="6" width="39.00390625" style="34" customWidth="1"/>
    <col min="7" max="7" width="36.00390625" style="34" customWidth="1"/>
    <col min="8" max="8" width="36.7109375" style="34" customWidth="1"/>
    <col min="9" max="9" width="16.7109375" style="34" customWidth="1"/>
    <col min="10" max="10" width="13.00390625" style="34" customWidth="1"/>
    <col min="11" max="11" width="18.8515625" style="34" customWidth="1"/>
    <col min="12" max="12" width="28.00390625" style="34" customWidth="1"/>
    <col min="13" max="16" width="11.421875" style="34" customWidth="1"/>
    <col min="17" max="17" width="24.57421875" style="34" customWidth="1"/>
    <col min="18" max="18" width="20.00390625" style="34" customWidth="1"/>
    <col min="19" max="19" width="27.28125" style="34" customWidth="1"/>
    <col min="20" max="20" width="19.57421875" style="34" customWidth="1"/>
    <col min="21" max="21" width="46.28125" style="34" customWidth="1"/>
    <col min="22" max="25" width="11.421875" style="34" customWidth="1"/>
    <col min="26" max="26" width="20.8515625" style="34" customWidth="1"/>
    <col min="27" max="27" width="18.8515625" style="34" customWidth="1"/>
    <col min="28" max="28" width="26.7109375" style="34" customWidth="1"/>
    <col min="29" max="29" width="18.8515625" style="34" customWidth="1"/>
    <col min="30" max="30" width="14.140625" style="34" customWidth="1"/>
    <col min="31" max="31" width="18.421875" style="34" customWidth="1"/>
    <col min="32" max="32" width="80.28125" style="34" customWidth="1"/>
    <col min="33" max="33" width="17.7109375" style="34" customWidth="1"/>
    <col min="34" max="34" width="33.7109375" style="34" customWidth="1"/>
    <col min="35" max="35" width="19.7109375" style="34" customWidth="1"/>
    <col min="36" max="37" width="16.421875" style="34" customWidth="1"/>
    <col min="38" max="38" width="104.8515625" style="34" bestFit="1" customWidth="1"/>
    <col min="39" max="39" width="27.28125" style="34" customWidth="1"/>
    <col min="40" max="40" width="22.8515625" style="34" customWidth="1"/>
    <col min="41" max="45" width="11.421875" style="34" customWidth="1"/>
    <col min="46" max="46" width="24.8515625" style="34" customWidth="1"/>
    <col min="47" max="48" width="11.421875" style="34" customWidth="1"/>
    <col min="49" max="49" width="14.8515625" style="34" customWidth="1"/>
    <col min="50" max="50" width="14.57421875" style="34" customWidth="1"/>
    <col min="51" max="51" width="20.7109375" style="34" customWidth="1"/>
    <col min="52" max="52" width="23.00390625" style="34" customWidth="1"/>
    <col min="53" max="53" width="19.140625" style="34" customWidth="1"/>
    <col min="54" max="54" width="31.421875" style="34" customWidth="1"/>
    <col min="55" max="55" width="18.421875" style="34" customWidth="1"/>
    <col min="56" max="56" width="19.8515625" style="34" customWidth="1"/>
    <col min="57" max="16384" width="11.421875" style="34" customWidth="1"/>
  </cols>
  <sheetData>
    <row r="1" spans="1:27" ht="40.5" customHeight="1">
      <c r="A1" s="146"/>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row>
    <row r="2" spans="1:27" ht="40.5" customHeight="1" thickBot="1">
      <c r="A2" s="148" t="s">
        <v>23</v>
      </c>
      <c r="B2" s="148"/>
      <c r="C2" s="148"/>
      <c r="D2" s="148"/>
      <c r="E2" s="149"/>
      <c r="F2" s="149"/>
      <c r="G2" s="149"/>
      <c r="H2" s="149"/>
      <c r="I2" s="149"/>
      <c r="J2" s="149"/>
      <c r="K2" s="148"/>
      <c r="L2" s="148"/>
      <c r="M2" s="148"/>
      <c r="N2" s="148"/>
      <c r="O2" s="148"/>
      <c r="P2" s="148"/>
      <c r="Q2" s="148"/>
      <c r="R2" s="148"/>
      <c r="S2" s="148"/>
      <c r="T2" s="148"/>
      <c r="U2" s="148"/>
      <c r="V2" s="148"/>
      <c r="W2" s="148"/>
      <c r="X2" s="148"/>
      <c r="Y2" s="148"/>
      <c r="Z2" s="148"/>
      <c r="AA2" s="148"/>
    </row>
    <row r="3" spans="1:56" ht="15" customHeight="1">
      <c r="A3" s="140" t="s">
        <v>94</v>
      </c>
      <c r="B3" s="140"/>
      <c r="C3" s="126">
        <v>2018</v>
      </c>
      <c r="D3" s="127"/>
      <c r="E3" s="151" t="s">
        <v>96</v>
      </c>
      <c r="F3" s="152"/>
      <c r="G3" s="152"/>
      <c r="H3" s="152"/>
      <c r="I3" s="152"/>
      <c r="J3" s="153"/>
      <c r="K3" s="35"/>
      <c r="L3" s="35"/>
      <c r="M3" s="35"/>
      <c r="N3" s="35"/>
      <c r="O3" s="35"/>
      <c r="P3" s="35"/>
      <c r="Q3" s="35"/>
      <c r="R3" s="35"/>
      <c r="S3" s="35"/>
      <c r="T3" s="35"/>
      <c r="U3" s="35"/>
      <c r="V3" s="35"/>
      <c r="W3" s="35"/>
      <c r="X3" s="35"/>
      <c r="Y3" s="35"/>
      <c r="Z3" s="35"/>
      <c r="AA3" s="36"/>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row>
    <row r="4" spans="1:56" ht="15" customHeight="1">
      <c r="A4" s="140" t="s">
        <v>95</v>
      </c>
      <c r="B4" s="140"/>
      <c r="C4" s="126" t="s">
        <v>102</v>
      </c>
      <c r="D4" s="127"/>
      <c r="E4" s="38" t="s">
        <v>97</v>
      </c>
      <c r="F4" s="39" t="s">
        <v>98</v>
      </c>
      <c r="G4" s="154" t="s">
        <v>99</v>
      </c>
      <c r="H4" s="154"/>
      <c r="I4" s="154"/>
      <c r="J4" s="155"/>
      <c r="K4" s="35"/>
      <c r="L4" s="35"/>
      <c r="M4" s="35"/>
      <c r="N4" s="35"/>
      <c r="O4" s="35"/>
      <c r="P4" s="35"/>
      <c r="Q4" s="35"/>
      <c r="R4" s="35"/>
      <c r="S4" s="35"/>
      <c r="T4" s="35"/>
      <c r="U4" s="35"/>
      <c r="V4" s="35"/>
      <c r="W4" s="35"/>
      <c r="X4" s="35"/>
      <c r="Y4" s="35"/>
      <c r="Z4" s="35"/>
      <c r="AA4" s="36"/>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row>
    <row r="5" spans="1:56" ht="76.5" customHeight="1">
      <c r="A5" s="140" t="s">
        <v>113</v>
      </c>
      <c r="B5" s="140"/>
      <c r="C5" s="131" t="s">
        <v>110</v>
      </c>
      <c r="D5" s="132"/>
      <c r="E5" s="104">
        <v>1</v>
      </c>
      <c r="F5" s="105">
        <v>43119</v>
      </c>
      <c r="G5" s="163" t="s">
        <v>176</v>
      </c>
      <c r="H5" s="163"/>
      <c r="I5" s="163"/>
      <c r="J5" s="164"/>
      <c r="K5" s="35"/>
      <c r="L5" s="35"/>
      <c r="M5" s="35"/>
      <c r="N5" s="35"/>
      <c r="O5" s="35"/>
      <c r="P5" s="35"/>
      <c r="Q5" s="35"/>
      <c r="R5" s="35"/>
      <c r="S5" s="35"/>
      <c r="T5" s="35"/>
      <c r="U5" s="35"/>
      <c r="V5" s="35"/>
      <c r="W5" s="35"/>
      <c r="X5" s="35"/>
      <c r="Y5" s="35"/>
      <c r="Z5" s="35"/>
      <c r="AA5" s="36"/>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row>
    <row r="6" spans="1:56" ht="93" customHeight="1">
      <c r="A6" s="140" t="s">
        <v>114</v>
      </c>
      <c r="B6" s="140"/>
      <c r="C6" s="131" t="s">
        <v>111</v>
      </c>
      <c r="D6" s="132"/>
      <c r="E6" s="41"/>
      <c r="F6" s="40"/>
      <c r="G6" s="141"/>
      <c r="H6" s="141"/>
      <c r="I6" s="141"/>
      <c r="J6" s="142"/>
      <c r="K6" s="35"/>
      <c r="L6" s="35"/>
      <c r="M6" s="35"/>
      <c r="N6" s="35"/>
      <c r="O6" s="35"/>
      <c r="P6" s="35"/>
      <c r="Q6" s="35"/>
      <c r="R6" s="35"/>
      <c r="S6" s="35"/>
      <c r="T6" s="35"/>
      <c r="U6" s="35"/>
      <c r="V6" s="35"/>
      <c r="W6" s="35"/>
      <c r="X6" s="35"/>
      <c r="Y6" s="35"/>
      <c r="Z6" s="35"/>
      <c r="AA6" s="36"/>
      <c r="AB6" s="42"/>
      <c r="AC6" s="43"/>
      <c r="AD6" s="43"/>
      <c r="AE6" s="43"/>
      <c r="AF6" s="43"/>
      <c r="AG6" s="43"/>
      <c r="AH6" s="42"/>
      <c r="AI6" s="43"/>
      <c r="AJ6" s="43"/>
      <c r="AK6" s="43"/>
      <c r="AL6" s="43"/>
      <c r="AM6" s="43"/>
      <c r="AN6" s="42"/>
      <c r="AO6" s="43"/>
      <c r="AP6" s="43"/>
      <c r="AQ6" s="43"/>
      <c r="AR6" s="43"/>
      <c r="AS6" s="43"/>
      <c r="AT6" s="42"/>
      <c r="AU6" s="43"/>
      <c r="AV6" s="43"/>
      <c r="AW6" s="43"/>
      <c r="AX6" s="43"/>
      <c r="AY6" s="43"/>
      <c r="AZ6" s="42"/>
      <c r="BA6" s="43"/>
      <c r="BB6" s="43"/>
      <c r="BC6" s="43"/>
      <c r="BD6" s="43"/>
    </row>
    <row r="7" spans="1:56" ht="15.75" customHeight="1" thickBot="1">
      <c r="A7" s="140" t="s">
        <v>115</v>
      </c>
      <c r="B7" s="140"/>
      <c r="C7" s="126" t="s">
        <v>112</v>
      </c>
      <c r="D7" s="127"/>
      <c r="E7" s="44"/>
      <c r="F7" s="45"/>
      <c r="G7" s="143"/>
      <c r="H7" s="144"/>
      <c r="I7" s="144"/>
      <c r="J7" s="145"/>
      <c r="K7" s="35"/>
      <c r="L7" s="35"/>
      <c r="M7" s="35"/>
      <c r="N7" s="35"/>
      <c r="O7" s="35"/>
      <c r="P7" s="35"/>
      <c r="Q7" s="35"/>
      <c r="R7" s="35"/>
      <c r="S7" s="35"/>
      <c r="T7" s="35"/>
      <c r="U7" s="35"/>
      <c r="V7" s="35"/>
      <c r="W7" s="35"/>
      <c r="X7" s="35"/>
      <c r="Y7" s="35"/>
      <c r="Z7" s="35"/>
      <c r="AA7" s="36"/>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row>
    <row r="8" spans="1:56" ht="14.25">
      <c r="A8" s="46"/>
      <c r="B8" s="42"/>
      <c r="C8" s="42"/>
      <c r="D8" s="42"/>
      <c r="E8" s="42"/>
      <c r="F8" s="42"/>
      <c r="G8" s="42"/>
      <c r="H8" s="42"/>
      <c r="I8" s="42"/>
      <c r="J8" s="42"/>
      <c r="K8" s="42"/>
      <c r="L8" s="42"/>
      <c r="M8" s="42"/>
      <c r="N8" s="42"/>
      <c r="O8" s="42"/>
      <c r="P8" s="42"/>
      <c r="Q8" s="42"/>
      <c r="R8" s="37"/>
      <c r="S8" s="37"/>
      <c r="T8" s="37"/>
      <c r="U8" s="37"/>
      <c r="V8" s="37"/>
      <c r="W8" s="37"/>
      <c r="X8" s="37"/>
      <c r="Y8" s="37"/>
      <c r="Z8" s="37"/>
      <c r="AA8" s="37"/>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row>
    <row r="9" spans="1:56" ht="14.25">
      <c r="A9" s="168" t="s">
        <v>62</v>
      </c>
      <c r="B9" s="168"/>
      <c r="C9" s="168"/>
      <c r="D9" s="168"/>
      <c r="E9" s="150"/>
      <c r="F9" s="150"/>
      <c r="G9" s="150"/>
      <c r="H9" s="150"/>
      <c r="I9" s="150"/>
      <c r="J9" s="150"/>
      <c r="K9" s="150"/>
      <c r="L9" s="150"/>
      <c r="M9" s="150"/>
      <c r="N9" s="150"/>
      <c r="O9" s="150"/>
      <c r="P9" s="150"/>
      <c r="Q9" s="150"/>
      <c r="R9" s="150"/>
      <c r="S9" s="150"/>
      <c r="T9" s="150"/>
      <c r="U9" s="150"/>
      <c r="V9" s="150"/>
      <c r="W9" s="150"/>
      <c r="X9" s="150"/>
      <c r="Y9" s="150"/>
      <c r="Z9" s="150"/>
      <c r="AA9" s="150"/>
      <c r="AB9" s="136" t="s">
        <v>63</v>
      </c>
      <c r="AC9" s="136"/>
      <c r="AD9" s="136"/>
      <c r="AE9" s="136"/>
      <c r="AF9" s="136"/>
      <c r="AG9" s="136"/>
      <c r="AH9" s="128" t="s">
        <v>63</v>
      </c>
      <c r="AI9" s="128"/>
      <c r="AJ9" s="128"/>
      <c r="AK9" s="128"/>
      <c r="AL9" s="128"/>
      <c r="AM9" s="128"/>
      <c r="AN9" s="136" t="s">
        <v>63</v>
      </c>
      <c r="AO9" s="136"/>
      <c r="AP9" s="136"/>
      <c r="AQ9" s="136"/>
      <c r="AR9" s="136"/>
      <c r="AS9" s="136"/>
      <c r="AT9" s="172" t="s">
        <v>63</v>
      </c>
      <c r="AU9" s="172"/>
      <c r="AV9" s="172"/>
      <c r="AW9" s="172"/>
      <c r="AX9" s="172"/>
      <c r="AY9" s="172"/>
      <c r="AZ9" s="169" t="s">
        <v>63</v>
      </c>
      <c r="BA9" s="169"/>
      <c r="BB9" s="169"/>
      <c r="BC9" s="169"/>
      <c r="BD9" s="169"/>
    </row>
    <row r="10" spans="1:56" ht="14.25">
      <c r="A10" s="168"/>
      <c r="B10" s="168"/>
      <c r="C10" s="168"/>
      <c r="D10" s="168"/>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36" t="s">
        <v>0</v>
      </c>
      <c r="AC10" s="136"/>
      <c r="AD10" s="136"/>
      <c r="AE10" s="136"/>
      <c r="AF10" s="136"/>
      <c r="AG10" s="136"/>
      <c r="AH10" s="128" t="s">
        <v>1</v>
      </c>
      <c r="AI10" s="128"/>
      <c r="AJ10" s="128"/>
      <c r="AK10" s="128"/>
      <c r="AL10" s="128"/>
      <c r="AM10" s="128"/>
      <c r="AN10" s="136" t="s">
        <v>2</v>
      </c>
      <c r="AO10" s="136"/>
      <c r="AP10" s="136"/>
      <c r="AQ10" s="136"/>
      <c r="AR10" s="136"/>
      <c r="AS10" s="136"/>
      <c r="AT10" s="172" t="s">
        <v>3</v>
      </c>
      <c r="AU10" s="172"/>
      <c r="AV10" s="172"/>
      <c r="AW10" s="172"/>
      <c r="AX10" s="172"/>
      <c r="AY10" s="172"/>
      <c r="AZ10" s="169" t="s">
        <v>82</v>
      </c>
      <c r="BA10" s="169"/>
      <c r="BB10" s="169"/>
      <c r="BC10" s="169"/>
      <c r="BD10" s="169"/>
    </row>
    <row r="11" spans="1:56" ht="15" customHeight="1">
      <c r="A11" s="77"/>
      <c r="B11" s="77"/>
      <c r="C11" s="77"/>
      <c r="D11" s="77"/>
      <c r="E11" s="130" t="s">
        <v>4</v>
      </c>
      <c r="F11" s="130"/>
      <c r="G11" s="130"/>
      <c r="H11" s="130"/>
      <c r="I11" s="130"/>
      <c r="J11" s="130"/>
      <c r="K11" s="130"/>
      <c r="L11" s="130"/>
      <c r="M11" s="130"/>
      <c r="N11" s="130"/>
      <c r="O11" s="130"/>
      <c r="P11" s="130"/>
      <c r="Q11" s="130"/>
      <c r="R11" s="130"/>
      <c r="S11" s="130"/>
      <c r="T11" s="130"/>
      <c r="U11" s="49"/>
      <c r="V11" s="49"/>
      <c r="W11" s="128" t="s">
        <v>24</v>
      </c>
      <c r="X11" s="128"/>
      <c r="Y11" s="128"/>
      <c r="Z11" s="128"/>
      <c r="AA11" s="128"/>
      <c r="AB11" s="129" t="s">
        <v>5</v>
      </c>
      <c r="AC11" s="129"/>
      <c r="AD11" s="129"/>
      <c r="AE11" s="139" t="s">
        <v>6</v>
      </c>
      <c r="AF11" s="129" t="s">
        <v>7</v>
      </c>
      <c r="AG11" s="129" t="s">
        <v>8</v>
      </c>
      <c r="AH11" s="134" t="s">
        <v>5</v>
      </c>
      <c r="AI11" s="134"/>
      <c r="AJ11" s="134"/>
      <c r="AK11" s="134" t="s">
        <v>6</v>
      </c>
      <c r="AL11" s="134" t="s">
        <v>7</v>
      </c>
      <c r="AM11" s="134" t="s">
        <v>8</v>
      </c>
      <c r="AN11" s="129" t="s">
        <v>5</v>
      </c>
      <c r="AO11" s="129"/>
      <c r="AP11" s="129"/>
      <c r="AQ11" s="129" t="s">
        <v>6</v>
      </c>
      <c r="AR11" s="129" t="s">
        <v>7</v>
      </c>
      <c r="AS11" s="129" t="s">
        <v>8</v>
      </c>
      <c r="AT11" s="135" t="s">
        <v>5</v>
      </c>
      <c r="AU11" s="135"/>
      <c r="AV11" s="135"/>
      <c r="AW11" s="135" t="s">
        <v>6</v>
      </c>
      <c r="AX11" s="135" t="s">
        <v>7</v>
      </c>
      <c r="AY11" s="135" t="s">
        <v>8</v>
      </c>
      <c r="AZ11" s="133" t="s">
        <v>5</v>
      </c>
      <c r="BA11" s="133"/>
      <c r="BB11" s="133"/>
      <c r="BC11" s="133" t="s">
        <v>6</v>
      </c>
      <c r="BD11" s="133" t="s">
        <v>70</v>
      </c>
    </row>
    <row r="12" spans="1:56" ht="63.75">
      <c r="A12" s="48" t="s">
        <v>18</v>
      </c>
      <c r="B12" s="48" t="s">
        <v>19</v>
      </c>
      <c r="C12" s="48" t="s">
        <v>100</v>
      </c>
      <c r="D12" s="81" t="s">
        <v>77</v>
      </c>
      <c r="E12" s="49" t="s">
        <v>76</v>
      </c>
      <c r="F12" s="49" t="s">
        <v>85</v>
      </c>
      <c r="G12" s="49" t="s">
        <v>75</v>
      </c>
      <c r="H12" s="49" t="s">
        <v>9</v>
      </c>
      <c r="I12" s="49" t="s">
        <v>10</v>
      </c>
      <c r="J12" s="49" t="s">
        <v>11</v>
      </c>
      <c r="K12" s="49" t="s">
        <v>42</v>
      </c>
      <c r="L12" s="49" t="s">
        <v>12</v>
      </c>
      <c r="M12" s="49" t="s">
        <v>78</v>
      </c>
      <c r="N12" s="49" t="s">
        <v>79</v>
      </c>
      <c r="O12" s="49" t="s">
        <v>80</v>
      </c>
      <c r="P12" s="49" t="s">
        <v>81</v>
      </c>
      <c r="Q12" s="49" t="s">
        <v>83</v>
      </c>
      <c r="R12" s="49" t="s">
        <v>13</v>
      </c>
      <c r="S12" s="49" t="s">
        <v>14</v>
      </c>
      <c r="T12" s="49" t="s">
        <v>15</v>
      </c>
      <c r="U12" s="49" t="s">
        <v>101</v>
      </c>
      <c r="V12" s="49" t="s">
        <v>31</v>
      </c>
      <c r="W12" s="76" t="s">
        <v>25</v>
      </c>
      <c r="X12" s="76" t="s">
        <v>27</v>
      </c>
      <c r="Y12" s="134" t="s">
        <v>28</v>
      </c>
      <c r="Z12" s="134"/>
      <c r="AA12" s="76" t="s">
        <v>21</v>
      </c>
      <c r="AB12" s="74" t="s">
        <v>9</v>
      </c>
      <c r="AC12" s="73" t="s">
        <v>16</v>
      </c>
      <c r="AD12" s="73" t="s">
        <v>17</v>
      </c>
      <c r="AE12" s="139"/>
      <c r="AF12" s="129"/>
      <c r="AG12" s="129"/>
      <c r="AH12" s="76" t="s">
        <v>9</v>
      </c>
      <c r="AI12" s="76" t="s">
        <v>16</v>
      </c>
      <c r="AJ12" s="76" t="s">
        <v>17</v>
      </c>
      <c r="AK12" s="134"/>
      <c r="AL12" s="134"/>
      <c r="AM12" s="134"/>
      <c r="AN12" s="73" t="s">
        <v>9</v>
      </c>
      <c r="AO12" s="73" t="s">
        <v>16</v>
      </c>
      <c r="AP12" s="73" t="s">
        <v>17</v>
      </c>
      <c r="AQ12" s="129"/>
      <c r="AR12" s="129"/>
      <c r="AS12" s="129"/>
      <c r="AT12" s="78" t="s">
        <v>9</v>
      </c>
      <c r="AU12" s="78" t="s">
        <v>16</v>
      </c>
      <c r="AV12" s="78" t="s">
        <v>17</v>
      </c>
      <c r="AW12" s="135"/>
      <c r="AX12" s="135"/>
      <c r="AY12" s="135"/>
      <c r="AZ12" s="72" t="s">
        <v>9</v>
      </c>
      <c r="BA12" s="72" t="s">
        <v>16</v>
      </c>
      <c r="BB12" s="72" t="s">
        <v>17</v>
      </c>
      <c r="BC12" s="133"/>
      <c r="BD12" s="133"/>
    </row>
    <row r="13" spans="1:56" s="96" customFormat="1" ht="14.25">
      <c r="A13" s="48"/>
      <c r="B13" s="48"/>
      <c r="C13" s="48"/>
      <c r="D13" s="48"/>
      <c r="E13" s="49" t="s">
        <v>22</v>
      </c>
      <c r="F13" s="49"/>
      <c r="G13" s="49" t="s">
        <v>22</v>
      </c>
      <c r="H13" s="49" t="s">
        <v>22</v>
      </c>
      <c r="I13" s="49" t="s">
        <v>22</v>
      </c>
      <c r="J13" s="49" t="s">
        <v>22</v>
      </c>
      <c r="K13" s="49" t="s">
        <v>22</v>
      </c>
      <c r="L13" s="49" t="s">
        <v>22</v>
      </c>
      <c r="M13" s="95" t="s">
        <v>22</v>
      </c>
      <c r="N13" s="95" t="s">
        <v>22</v>
      </c>
      <c r="O13" s="95" t="s">
        <v>22</v>
      </c>
      <c r="P13" s="95" t="s">
        <v>22</v>
      </c>
      <c r="Q13" s="49" t="s">
        <v>22</v>
      </c>
      <c r="R13" s="49" t="s">
        <v>22</v>
      </c>
      <c r="S13" s="49" t="s">
        <v>22</v>
      </c>
      <c r="T13" s="49" t="s">
        <v>22</v>
      </c>
      <c r="U13" s="49"/>
      <c r="V13" s="49"/>
      <c r="W13" s="76" t="s">
        <v>26</v>
      </c>
      <c r="X13" s="76" t="s">
        <v>22</v>
      </c>
      <c r="Y13" s="76" t="s">
        <v>29</v>
      </c>
      <c r="Z13" s="76" t="s">
        <v>30</v>
      </c>
      <c r="AA13" s="76" t="s">
        <v>22</v>
      </c>
      <c r="AB13" s="73" t="s">
        <v>22</v>
      </c>
      <c r="AC13" s="73" t="s">
        <v>22</v>
      </c>
      <c r="AD13" s="73"/>
      <c r="AE13" s="74" t="s">
        <v>22</v>
      </c>
      <c r="AF13" s="73" t="s">
        <v>22</v>
      </c>
      <c r="AG13" s="73" t="s">
        <v>22</v>
      </c>
      <c r="AH13" s="76" t="s">
        <v>22</v>
      </c>
      <c r="AI13" s="76" t="s">
        <v>22</v>
      </c>
      <c r="AJ13" s="76" t="s">
        <v>22</v>
      </c>
      <c r="AK13" s="76" t="s">
        <v>22</v>
      </c>
      <c r="AL13" s="76" t="s">
        <v>22</v>
      </c>
      <c r="AM13" s="76" t="s">
        <v>22</v>
      </c>
      <c r="AN13" s="73" t="s">
        <v>22</v>
      </c>
      <c r="AO13" s="73" t="s">
        <v>22</v>
      </c>
      <c r="AP13" s="73" t="s">
        <v>22</v>
      </c>
      <c r="AQ13" s="73"/>
      <c r="AR13" s="73" t="s">
        <v>22</v>
      </c>
      <c r="AS13" s="73" t="s">
        <v>22</v>
      </c>
      <c r="AT13" s="78" t="s">
        <v>22</v>
      </c>
      <c r="AU13" s="78" t="s">
        <v>22</v>
      </c>
      <c r="AV13" s="78" t="s">
        <v>22</v>
      </c>
      <c r="AW13" s="78" t="s">
        <v>22</v>
      </c>
      <c r="AX13" s="78" t="s">
        <v>22</v>
      </c>
      <c r="AY13" s="78" t="s">
        <v>22</v>
      </c>
      <c r="AZ13" s="72" t="s">
        <v>22</v>
      </c>
      <c r="BA13" s="72"/>
      <c r="BB13" s="72" t="s">
        <v>22</v>
      </c>
      <c r="BC13" s="72" t="s">
        <v>22</v>
      </c>
      <c r="BD13" s="72" t="s">
        <v>22</v>
      </c>
    </row>
    <row r="14" spans="1:56" ht="90" customHeight="1">
      <c r="A14" s="82">
        <v>1</v>
      </c>
      <c r="B14" s="174" t="s">
        <v>104</v>
      </c>
      <c r="C14" s="166" t="s">
        <v>117</v>
      </c>
      <c r="D14" s="177" t="s">
        <v>120</v>
      </c>
      <c r="E14" s="58" t="s">
        <v>129</v>
      </c>
      <c r="F14" s="69">
        <v>0.4</v>
      </c>
      <c r="G14" s="70" t="s">
        <v>92</v>
      </c>
      <c r="H14" s="80" t="s">
        <v>122</v>
      </c>
      <c r="I14" s="83" t="s">
        <v>135</v>
      </c>
      <c r="J14" s="66"/>
      <c r="K14" s="66" t="s">
        <v>44</v>
      </c>
      <c r="L14" s="66" t="s">
        <v>130</v>
      </c>
      <c r="M14" s="67">
        <v>0</v>
      </c>
      <c r="N14" s="67">
        <v>0</v>
      </c>
      <c r="O14" s="67">
        <v>1</v>
      </c>
      <c r="P14" s="67">
        <v>0</v>
      </c>
      <c r="Q14" s="66">
        <v>1</v>
      </c>
      <c r="R14" s="66" t="s">
        <v>51</v>
      </c>
      <c r="S14" s="70" t="s">
        <v>131</v>
      </c>
      <c r="T14" s="66" t="s">
        <v>102</v>
      </c>
      <c r="U14" s="68" t="s">
        <v>132</v>
      </c>
      <c r="V14" s="50"/>
      <c r="W14" s="50"/>
      <c r="X14" s="50"/>
      <c r="Y14" s="50"/>
      <c r="Z14" s="51"/>
      <c r="AA14" s="84"/>
      <c r="AB14" s="75" t="str">
        <f>H14</f>
        <v>Tablas de retención ajustadas con la estructura anterior al Decreto 411 de 2016</v>
      </c>
      <c r="AC14" s="75">
        <f>M14</f>
        <v>0</v>
      </c>
      <c r="AD14" s="85"/>
      <c r="AE14" s="53"/>
      <c r="AF14" s="59" t="s">
        <v>191</v>
      </c>
      <c r="AG14" s="59"/>
      <c r="AH14" s="75" t="str">
        <f>H14</f>
        <v>Tablas de retención ajustadas con la estructura anterior al Decreto 411 de 2016</v>
      </c>
      <c r="AI14" s="86" t="s">
        <v>121</v>
      </c>
      <c r="AJ14" s="52"/>
      <c r="AK14" s="87" t="s">
        <v>219</v>
      </c>
      <c r="AL14" s="50"/>
      <c r="AM14" s="50"/>
      <c r="AN14" s="75" t="str">
        <f>H14</f>
        <v>Tablas de retención ajustadas con la estructura anterior al Decreto 411 de 2016</v>
      </c>
      <c r="AO14" s="75" t="s">
        <v>121</v>
      </c>
      <c r="AP14" s="50"/>
      <c r="AQ14" s="53" t="e">
        <f>AP14/AO14</f>
        <v>#VALUE!</v>
      </c>
      <c r="AR14" s="50"/>
      <c r="AS14" s="50"/>
      <c r="AT14" s="75" t="str">
        <f>H14</f>
        <v>Tablas de retención ajustadas con la estructura anterior al Decreto 411 de 2016</v>
      </c>
      <c r="AU14" s="75" t="s">
        <v>121</v>
      </c>
      <c r="AV14" s="88"/>
      <c r="AW14" s="53" t="e">
        <f>AV14/AU14</f>
        <v>#VALUE!</v>
      </c>
      <c r="AX14" s="79"/>
      <c r="AY14" s="50"/>
      <c r="AZ14" s="75" t="str">
        <f>H14</f>
        <v>Tablas de retención ajustadas con la estructura anterior al Decreto 411 de 2016</v>
      </c>
      <c r="BA14" s="75">
        <f>Q14</f>
        <v>1</v>
      </c>
      <c r="BB14" s="86">
        <f>SUM(AD14,AJ14,AP14,AV14)</f>
        <v>0</v>
      </c>
      <c r="BC14" s="56">
        <f>BB14/BA14</f>
        <v>0</v>
      </c>
      <c r="BD14" s="79"/>
    </row>
    <row r="15" spans="1:56" ht="91.5" customHeight="1">
      <c r="A15" s="82">
        <v>2</v>
      </c>
      <c r="B15" s="175"/>
      <c r="C15" s="166"/>
      <c r="D15" s="177"/>
      <c r="E15" s="58" t="s">
        <v>128</v>
      </c>
      <c r="F15" s="69">
        <v>0.1</v>
      </c>
      <c r="G15" s="70" t="s">
        <v>91</v>
      </c>
      <c r="H15" s="80" t="s">
        <v>123</v>
      </c>
      <c r="I15" s="83" t="s">
        <v>136</v>
      </c>
      <c r="J15" s="66"/>
      <c r="K15" s="66" t="s">
        <v>44</v>
      </c>
      <c r="L15" s="66" t="s">
        <v>124</v>
      </c>
      <c r="M15" s="67">
        <v>0</v>
      </c>
      <c r="N15" s="67">
        <v>0</v>
      </c>
      <c r="O15" s="67">
        <v>0</v>
      </c>
      <c r="P15" s="67">
        <v>5</v>
      </c>
      <c r="Q15" s="66">
        <v>5</v>
      </c>
      <c r="R15" s="66" t="s">
        <v>51</v>
      </c>
      <c r="S15" s="70" t="s">
        <v>131</v>
      </c>
      <c r="T15" s="66" t="s">
        <v>102</v>
      </c>
      <c r="U15" s="68" t="s">
        <v>107</v>
      </c>
      <c r="V15" s="50"/>
      <c r="W15" s="50"/>
      <c r="X15" s="50"/>
      <c r="Y15" s="50"/>
      <c r="Z15" s="51"/>
      <c r="AA15" s="84"/>
      <c r="AB15" s="75" t="str">
        <f>H15</f>
        <v>Tablas de retención actualizadas con la estructura vigente Decreto 411 de 2016</v>
      </c>
      <c r="AC15" s="75" t="s">
        <v>121</v>
      </c>
      <c r="AD15" s="53"/>
      <c r="AE15" s="53"/>
      <c r="AF15" s="59" t="s">
        <v>191</v>
      </c>
      <c r="AG15" s="59"/>
      <c r="AH15" s="75" t="str">
        <f>H15</f>
        <v>Tablas de retención actualizadas con la estructura vigente Decreto 411 de 2016</v>
      </c>
      <c r="AI15" s="86" t="s">
        <v>121</v>
      </c>
      <c r="AJ15" s="52"/>
      <c r="AK15" s="87" t="s">
        <v>219</v>
      </c>
      <c r="AL15" s="51"/>
      <c r="AM15" s="50"/>
      <c r="AN15" s="75" t="str">
        <f>H15</f>
        <v>Tablas de retención actualizadas con la estructura vigente Decreto 411 de 2016</v>
      </c>
      <c r="AO15" s="75" t="s">
        <v>121</v>
      </c>
      <c r="AP15" s="50"/>
      <c r="AQ15" s="53" t="e">
        <f aca="true" t="shared" si="0" ref="AQ15:AQ25">AP15/AO15</f>
        <v>#VALUE!</v>
      </c>
      <c r="AR15" s="50"/>
      <c r="AS15" s="50"/>
      <c r="AT15" s="75" t="str">
        <f>H15</f>
        <v>Tablas de retención actualizadas con la estructura vigente Decreto 411 de 2016</v>
      </c>
      <c r="AU15" s="55">
        <f>P15</f>
        <v>5</v>
      </c>
      <c r="AV15" s="54"/>
      <c r="AW15" s="53">
        <f aca="true" t="shared" si="1" ref="AW15:AW25">AV15/AU15</f>
        <v>0</v>
      </c>
      <c r="AX15" s="79"/>
      <c r="AY15" s="50"/>
      <c r="AZ15" s="75" t="str">
        <f>H15</f>
        <v>Tablas de retención actualizadas con la estructura vigente Decreto 411 de 2016</v>
      </c>
      <c r="BA15" s="55">
        <f>Q15</f>
        <v>5</v>
      </c>
      <c r="BB15" s="55">
        <f>SUM(AD15,AJ15,AP15,AV15)</f>
        <v>0</v>
      </c>
      <c r="BC15" s="98">
        <f aca="true" t="shared" si="2" ref="BC15:BC25">BB15/BA15</f>
        <v>0</v>
      </c>
      <c r="BD15" s="79"/>
    </row>
    <row r="16" spans="1:56" ht="143.25" customHeight="1">
      <c r="A16" s="82">
        <v>3</v>
      </c>
      <c r="B16" s="175"/>
      <c r="C16" s="166" t="s">
        <v>116</v>
      </c>
      <c r="D16" s="94" t="s">
        <v>119</v>
      </c>
      <c r="E16" s="108" t="s">
        <v>186</v>
      </c>
      <c r="F16" s="69">
        <v>0.2</v>
      </c>
      <c r="G16" s="70" t="s">
        <v>92</v>
      </c>
      <c r="H16" s="80" t="s">
        <v>125</v>
      </c>
      <c r="I16" s="80" t="s">
        <v>137</v>
      </c>
      <c r="J16" s="66"/>
      <c r="K16" s="66" t="s">
        <v>44</v>
      </c>
      <c r="L16" s="66" t="s">
        <v>126</v>
      </c>
      <c r="M16" s="109">
        <v>0.5</v>
      </c>
      <c r="N16" s="109">
        <v>0.5</v>
      </c>
      <c r="O16" s="67">
        <v>0</v>
      </c>
      <c r="P16" s="67">
        <v>0</v>
      </c>
      <c r="Q16" s="71">
        <v>1</v>
      </c>
      <c r="R16" s="66" t="s">
        <v>51</v>
      </c>
      <c r="S16" s="70" t="s">
        <v>133</v>
      </c>
      <c r="T16" s="66" t="s">
        <v>102</v>
      </c>
      <c r="U16" s="68" t="s">
        <v>134</v>
      </c>
      <c r="V16" s="50"/>
      <c r="W16" s="50"/>
      <c r="X16" s="50"/>
      <c r="Y16" s="50"/>
      <c r="Z16" s="51"/>
      <c r="AA16" s="84"/>
      <c r="AB16" s="75" t="str">
        <f>H16</f>
        <v>Política de Gestión Documental Ajustada a los lineamientos exigidos en el Decreto 1080 de 2015 Artículo 2.8.2.5.6. Componentes de la política de gestión documental</v>
      </c>
      <c r="AC16" s="75">
        <v>0.5</v>
      </c>
      <c r="AD16" s="85">
        <v>0.5</v>
      </c>
      <c r="AE16" s="53">
        <f>AD16/AC16</f>
        <v>1</v>
      </c>
      <c r="AF16" s="59" t="s">
        <v>187</v>
      </c>
      <c r="AG16" s="59" t="s">
        <v>188</v>
      </c>
      <c r="AH16" s="75" t="str">
        <f>H16</f>
        <v>Política de Gestión Documental Ajustada a los lineamientos exigidos en el Decreto 1080 de 2015 Artículo 2.8.2.5.6. Componentes de la política de gestión documental</v>
      </c>
      <c r="AI16" s="86">
        <f>N16</f>
        <v>0.5</v>
      </c>
      <c r="AJ16" s="52">
        <v>0.5</v>
      </c>
      <c r="AK16" s="53">
        <f>AJ16/AI16</f>
        <v>1</v>
      </c>
      <c r="AL16" s="51" t="s">
        <v>203</v>
      </c>
      <c r="AM16" s="119" t="s">
        <v>204</v>
      </c>
      <c r="AN16" s="75" t="str">
        <f>H16</f>
        <v>Política de Gestión Documental Ajustada a los lineamientos exigidos en el Decreto 1080 de 2015 Artículo 2.8.2.5.6. Componentes de la política de gestión documental</v>
      </c>
      <c r="AO16" s="75">
        <f>O16</f>
        <v>0</v>
      </c>
      <c r="AP16" s="50"/>
      <c r="AQ16" s="53" t="e">
        <f t="shared" si="0"/>
        <v>#DIV/0!</v>
      </c>
      <c r="AR16" s="50"/>
      <c r="AS16" s="50"/>
      <c r="AT16" s="75" t="str">
        <f>H16</f>
        <v>Política de Gestión Documental Ajustada a los lineamientos exigidos en el Decreto 1080 de 2015 Artículo 2.8.2.5.6. Componentes de la política de gestión documental</v>
      </c>
      <c r="AU16" s="75" t="s">
        <v>121</v>
      </c>
      <c r="AV16" s="54"/>
      <c r="AW16" s="53" t="e">
        <f t="shared" si="1"/>
        <v>#VALUE!</v>
      </c>
      <c r="AX16" s="79"/>
      <c r="AY16" s="50"/>
      <c r="AZ16" s="75" t="str">
        <f>H16</f>
        <v>Política de Gestión Documental Ajustada a los lineamientos exigidos en el Decreto 1080 de 2015 Artículo 2.8.2.5.6. Componentes de la política de gestión documental</v>
      </c>
      <c r="BA16" s="75">
        <f>Q16</f>
        <v>1</v>
      </c>
      <c r="BB16" s="86">
        <f>SUM(AD16,AJ16,AP16,AV16)</f>
        <v>1</v>
      </c>
      <c r="BC16" s="98">
        <f t="shared" si="2"/>
        <v>1</v>
      </c>
      <c r="BD16" s="79"/>
    </row>
    <row r="17" spans="1:56" ht="152.25" customHeight="1" thickBot="1">
      <c r="A17" s="82">
        <v>4</v>
      </c>
      <c r="B17" s="176"/>
      <c r="C17" s="166"/>
      <c r="D17" s="94" t="s">
        <v>118</v>
      </c>
      <c r="E17" s="58" t="s">
        <v>105</v>
      </c>
      <c r="F17" s="69">
        <v>0.1</v>
      </c>
      <c r="G17" s="70" t="s">
        <v>92</v>
      </c>
      <c r="H17" s="80" t="s">
        <v>103</v>
      </c>
      <c r="I17" s="80" t="s">
        <v>127</v>
      </c>
      <c r="J17" s="66"/>
      <c r="K17" s="66" t="s">
        <v>44</v>
      </c>
      <c r="L17" s="66" t="s">
        <v>106</v>
      </c>
      <c r="M17" s="109">
        <v>1</v>
      </c>
      <c r="N17" s="109">
        <v>1</v>
      </c>
      <c r="O17" s="109">
        <v>1</v>
      </c>
      <c r="P17" s="109">
        <v>1</v>
      </c>
      <c r="Q17" s="71">
        <v>4</v>
      </c>
      <c r="R17" s="66" t="s">
        <v>51</v>
      </c>
      <c r="S17" s="70" t="s">
        <v>108</v>
      </c>
      <c r="T17" s="66" t="s">
        <v>102</v>
      </c>
      <c r="U17" s="68" t="s">
        <v>109</v>
      </c>
      <c r="V17" s="50"/>
      <c r="W17" s="66"/>
      <c r="X17" s="67"/>
      <c r="Y17" s="67"/>
      <c r="Z17" s="51"/>
      <c r="AA17" s="84"/>
      <c r="AB17" s="75" t="str">
        <f>H17</f>
        <v>Capacitaciones en gestión documental</v>
      </c>
      <c r="AC17" s="75">
        <v>1</v>
      </c>
      <c r="AD17" s="85">
        <v>2</v>
      </c>
      <c r="AE17" s="53">
        <v>1</v>
      </c>
      <c r="AF17" s="59" t="s">
        <v>189</v>
      </c>
      <c r="AG17" s="59" t="s">
        <v>190</v>
      </c>
      <c r="AH17" s="75" t="str">
        <f>H17</f>
        <v>Capacitaciones en gestión documental</v>
      </c>
      <c r="AI17" s="86">
        <v>1</v>
      </c>
      <c r="AJ17" s="86">
        <v>1</v>
      </c>
      <c r="AK17" s="53">
        <f>AJ17/AI17</f>
        <v>1</v>
      </c>
      <c r="AL17" s="51" t="s">
        <v>205</v>
      </c>
      <c r="AM17" s="119" t="s">
        <v>204</v>
      </c>
      <c r="AN17" s="75" t="str">
        <f>H17</f>
        <v>Capacitaciones en gestión documental</v>
      </c>
      <c r="AO17" s="75">
        <f>O17</f>
        <v>1</v>
      </c>
      <c r="AP17" s="50"/>
      <c r="AQ17" s="53">
        <f t="shared" si="0"/>
        <v>0</v>
      </c>
      <c r="AR17" s="50"/>
      <c r="AS17" s="50"/>
      <c r="AT17" s="75" t="str">
        <f>H17</f>
        <v>Capacitaciones en gestión documental</v>
      </c>
      <c r="AU17" s="75">
        <f>P17</f>
        <v>1</v>
      </c>
      <c r="AV17" s="54"/>
      <c r="AW17" s="53">
        <f t="shared" si="1"/>
        <v>0</v>
      </c>
      <c r="AX17" s="79"/>
      <c r="AY17" s="50"/>
      <c r="AZ17" s="75" t="str">
        <f>H17</f>
        <v>Capacitaciones en gestión documental</v>
      </c>
      <c r="BA17" s="75">
        <f>Q17</f>
        <v>4</v>
      </c>
      <c r="BB17" s="86">
        <f>SUM(AD17,AJ17,AP17,AV17)</f>
        <v>3</v>
      </c>
      <c r="BC17" s="98">
        <f t="shared" si="2"/>
        <v>0.75</v>
      </c>
      <c r="BD17" s="79"/>
    </row>
    <row r="18" spans="1:56" ht="152.25" customHeight="1">
      <c r="A18" s="82">
        <v>5</v>
      </c>
      <c r="B18" s="157" t="s">
        <v>138</v>
      </c>
      <c r="C18" s="157" t="s">
        <v>139</v>
      </c>
      <c r="D18" s="159" t="s">
        <v>140</v>
      </c>
      <c r="E18" s="112" t="s">
        <v>202</v>
      </c>
      <c r="F18" s="121">
        <v>0.03</v>
      </c>
      <c r="G18" s="106" t="s">
        <v>141</v>
      </c>
      <c r="H18" s="106" t="s">
        <v>142</v>
      </c>
      <c r="I18" s="106" t="s">
        <v>143</v>
      </c>
      <c r="J18" s="106"/>
      <c r="K18" s="114" t="s">
        <v>44</v>
      </c>
      <c r="L18" s="106" t="s">
        <v>144</v>
      </c>
      <c r="M18" s="114">
        <v>0</v>
      </c>
      <c r="N18" s="114">
        <v>0</v>
      </c>
      <c r="O18" s="114">
        <v>0</v>
      </c>
      <c r="P18" s="114">
        <v>1</v>
      </c>
      <c r="Q18" s="114">
        <v>1</v>
      </c>
      <c r="R18" s="101" t="s">
        <v>51</v>
      </c>
      <c r="S18" s="101" t="s">
        <v>145</v>
      </c>
      <c r="T18" s="102"/>
      <c r="U18" s="66" t="s">
        <v>178</v>
      </c>
      <c r="V18" s="99"/>
      <c r="W18" s="66"/>
      <c r="X18" s="67"/>
      <c r="Y18" s="67"/>
      <c r="Z18" s="51"/>
      <c r="AA18" s="84"/>
      <c r="AB18" s="100" t="str">
        <f aca="true" t="shared" si="3" ref="AB18:AB25">H18</f>
        <v>Ejercicios de evaluación de los requisitos legales aplicables el proceso/Alcaldía realizados</v>
      </c>
      <c r="AC18" s="100">
        <f>M18</f>
        <v>0</v>
      </c>
      <c r="AD18" s="85" t="s">
        <v>192</v>
      </c>
      <c r="AE18" s="53" t="s">
        <v>192</v>
      </c>
      <c r="AF18" s="59" t="s">
        <v>193</v>
      </c>
      <c r="AG18" s="59"/>
      <c r="AH18" s="100" t="str">
        <f aca="true" t="shared" si="4" ref="AH18:AH25">H18</f>
        <v>Ejercicios de evaluación de los requisitos legales aplicables el proceso/Alcaldía realizados</v>
      </c>
      <c r="AI18" s="86">
        <f>N18</f>
        <v>0</v>
      </c>
      <c r="AJ18" s="57"/>
      <c r="AK18" s="87" t="s">
        <v>219</v>
      </c>
      <c r="AL18" s="51"/>
      <c r="AM18" s="99"/>
      <c r="AN18" s="100" t="str">
        <f aca="true" t="shared" si="5" ref="AN18:AN25">H18</f>
        <v>Ejercicios de evaluación de los requisitos legales aplicables el proceso/Alcaldía realizados</v>
      </c>
      <c r="AO18" s="100">
        <f aca="true" t="shared" si="6" ref="AO18:AO25">O18</f>
        <v>0</v>
      </c>
      <c r="AP18" s="99"/>
      <c r="AQ18" s="53" t="e">
        <f t="shared" si="0"/>
        <v>#DIV/0!</v>
      </c>
      <c r="AR18" s="99"/>
      <c r="AS18" s="99"/>
      <c r="AT18" s="100" t="str">
        <f aca="true" t="shared" si="7" ref="AT18:AT25">H18</f>
        <v>Ejercicios de evaluación de los requisitos legales aplicables el proceso/Alcaldía realizados</v>
      </c>
      <c r="AU18" s="100">
        <f aca="true" t="shared" si="8" ref="AU18:AU25">P18</f>
        <v>1</v>
      </c>
      <c r="AV18" s="54"/>
      <c r="AW18" s="53">
        <f t="shared" si="1"/>
        <v>0</v>
      </c>
      <c r="AX18" s="97"/>
      <c r="AY18" s="99"/>
      <c r="AZ18" s="100" t="str">
        <f aca="true" t="shared" si="9" ref="AZ18:AZ25">H18</f>
        <v>Ejercicios de evaluación de los requisitos legales aplicables el proceso/Alcaldía realizados</v>
      </c>
      <c r="BA18" s="100">
        <f aca="true" t="shared" si="10" ref="BA18:BA25">Q18</f>
        <v>1</v>
      </c>
      <c r="BB18" s="86"/>
      <c r="BC18" s="98">
        <f t="shared" si="2"/>
        <v>0</v>
      </c>
      <c r="BD18" s="97"/>
    </row>
    <row r="19" spans="1:56" ht="152.25" customHeight="1">
      <c r="A19" s="82">
        <v>9</v>
      </c>
      <c r="B19" s="158"/>
      <c r="C19" s="158"/>
      <c r="D19" s="159"/>
      <c r="E19" s="112" t="s">
        <v>146</v>
      </c>
      <c r="F19" s="121">
        <v>0.015</v>
      </c>
      <c r="G19" s="106" t="s">
        <v>141</v>
      </c>
      <c r="H19" s="106" t="s">
        <v>147</v>
      </c>
      <c r="I19" s="106" t="s">
        <v>148</v>
      </c>
      <c r="J19" s="106"/>
      <c r="K19" s="106" t="s">
        <v>44</v>
      </c>
      <c r="L19" s="106" t="s">
        <v>147</v>
      </c>
      <c r="M19" s="114">
        <v>0</v>
      </c>
      <c r="N19" s="114">
        <v>1</v>
      </c>
      <c r="O19" s="114">
        <v>0</v>
      </c>
      <c r="P19" s="114">
        <v>1</v>
      </c>
      <c r="Q19" s="114">
        <v>2</v>
      </c>
      <c r="R19" s="101" t="s">
        <v>51</v>
      </c>
      <c r="S19" s="101" t="s">
        <v>149</v>
      </c>
      <c r="T19" s="102"/>
      <c r="U19" s="66" t="s">
        <v>179</v>
      </c>
      <c r="V19" s="99"/>
      <c r="W19" s="66"/>
      <c r="X19" s="67"/>
      <c r="Y19" s="67"/>
      <c r="Z19" s="51"/>
      <c r="AA19" s="84"/>
      <c r="AB19" s="100" t="str">
        <f t="shared" si="3"/>
        <v>Mediciones de desempeño ambiental realizadas en el proceso/alcaldia local</v>
      </c>
      <c r="AC19" s="100">
        <f aca="true" t="shared" si="11" ref="AC19:AC25">M19</f>
        <v>0</v>
      </c>
      <c r="AD19" s="85" t="s">
        <v>192</v>
      </c>
      <c r="AE19" s="53" t="s">
        <v>192</v>
      </c>
      <c r="AF19" s="59" t="s">
        <v>193</v>
      </c>
      <c r="AG19" s="59"/>
      <c r="AH19" s="100" t="str">
        <f t="shared" si="4"/>
        <v>Mediciones de desempeño ambiental realizadas en el proceso/alcaldia local</v>
      </c>
      <c r="AI19" s="86">
        <f aca="true" t="shared" si="12" ref="AI19:AI25">N19</f>
        <v>1</v>
      </c>
      <c r="AJ19" s="52">
        <v>1</v>
      </c>
      <c r="AK19" s="57">
        <v>1</v>
      </c>
      <c r="AL19" s="51" t="s">
        <v>214</v>
      </c>
      <c r="AM19" s="99" t="s">
        <v>215</v>
      </c>
      <c r="AN19" s="100" t="str">
        <f t="shared" si="5"/>
        <v>Mediciones de desempeño ambiental realizadas en el proceso/alcaldia local</v>
      </c>
      <c r="AO19" s="100">
        <f t="shared" si="6"/>
        <v>0</v>
      </c>
      <c r="AP19" s="99"/>
      <c r="AQ19" s="53" t="e">
        <f t="shared" si="0"/>
        <v>#DIV/0!</v>
      </c>
      <c r="AR19" s="99"/>
      <c r="AS19" s="99"/>
      <c r="AT19" s="100" t="str">
        <f t="shared" si="7"/>
        <v>Mediciones de desempeño ambiental realizadas en el proceso/alcaldia local</v>
      </c>
      <c r="AU19" s="100">
        <f t="shared" si="8"/>
        <v>1</v>
      </c>
      <c r="AV19" s="54"/>
      <c r="AW19" s="53">
        <f t="shared" si="1"/>
        <v>0</v>
      </c>
      <c r="AX19" s="97"/>
      <c r="AY19" s="99"/>
      <c r="AZ19" s="100" t="str">
        <f t="shared" si="9"/>
        <v>Mediciones de desempeño ambiental realizadas en el proceso/alcaldia local</v>
      </c>
      <c r="BA19" s="100">
        <f t="shared" si="10"/>
        <v>2</v>
      </c>
      <c r="BB19" s="86"/>
      <c r="BC19" s="98">
        <f t="shared" si="2"/>
        <v>0</v>
      </c>
      <c r="BD19" s="97"/>
    </row>
    <row r="20" spans="1:56" ht="152.25" customHeight="1">
      <c r="A20" s="82">
        <v>10</v>
      </c>
      <c r="B20" s="158"/>
      <c r="C20" s="158"/>
      <c r="D20" s="159"/>
      <c r="E20" s="101" t="s">
        <v>150</v>
      </c>
      <c r="F20" s="122">
        <v>0.025</v>
      </c>
      <c r="G20" s="101" t="s">
        <v>141</v>
      </c>
      <c r="H20" s="101" t="s">
        <v>151</v>
      </c>
      <c r="I20" s="101" t="s">
        <v>152</v>
      </c>
      <c r="J20" s="101"/>
      <c r="K20" s="101" t="s">
        <v>47</v>
      </c>
      <c r="L20" s="107" t="s">
        <v>177</v>
      </c>
      <c r="M20" s="106"/>
      <c r="N20" s="106">
        <v>2</v>
      </c>
      <c r="O20" s="106">
        <v>0</v>
      </c>
      <c r="P20" s="106">
        <v>0</v>
      </c>
      <c r="Q20" s="106">
        <v>0</v>
      </c>
      <c r="R20" s="101" t="s">
        <v>51</v>
      </c>
      <c r="S20" s="101" t="s">
        <v>153</v>
      </c>
      <c r="T20" s="102"/>
      <c r="U20" s="66" t="s">
        <v>180</v>
      </c>
      <c r="V20" s="99"/>
      <c r="W20" s="66"/>
      <c r="X20" s="67"/>
      <c r="Y20" s="67"/>
      <c r="Z20" s="51"/>
      <c r="AA20" s="84"/>
      <c r="AB20" s="100" t="str">
        <f t="shared" si="3"/>
        <v>Disminución de requerimientos ciudadanos vencidos asignados al proceso/Alcaldía Local</v>
      </c>
      <c r="AC20" s="85" t="s">
        <v>192</v>
      </c>
      <c r="AD20" s="85" t="s">
        <v>192</v>
      </c>
      <c r="AE20" s="53" t="s">
        <v>192</v>
      </c>
      <c r="AF20" s="59" t="s">
        <v>201</v>
      </c>
      <c r="AG20" s="59" t="s">
        <v>194</v>
      </c>
      <c r="AH20" s="100" t="str">
        <f t="shared" si="4"/>
        <v>Disminución de requerimientos ciudadanos vencidos asignados al proceso/Alcaldía Local</v>
      </c>
      <c r="AI20" s="86">
        <f t="shared" si="12"/>
        <v>2</v>
      </c>
      <c r="AJ20" s="52">
        <v>2</v>
      </c>
      <c r="AK20" s="87">
        <f>AJ20/AI20</f>
        <v>1</v>
      </c>
      <c r="AL20" s="51" t="s">
        <v>218</v>
      </c>
      <c r="AM20" s="99"/>
      <c r="AN20" s="100" t="str">
        <f t="shared" si="5"/>
        <v>Disminución de requerimientos ciudadanos vencidos asignados al proceso/Alcaldía Local</v>
      </c>
      <c r="AO20" s="100">
        <f t="shared" si="6"/>
        <v>0</v>
      </c>
      <c r="AP20" s="99"/>
      <c r="AQ20" s="53" t="e">
        <f t="shared" si="0"/>
        <v>#DIV/0!</v>
      </c>
      <c r="AR20" s="99"/>
      <c r="AS20" s="99"/>
      <c r="AT20" s="100" t="str">
        <f t="shared" si="7"/>
        <v>Disminución de requerimientos ciudadanos vencidos asignados al proceso/Alcaldía Local</v>
      </c>
      <c r="AU20" s="100">
        <f t="shared" si="8"/>
        <v>0</v>
      </c>
      <c r="AV20" s="54"/>
      <c r="AW20" s="53" t="e">
        <f t="shared" si="1"/>
        <v>#DIV/0!</v>
      </c>
      <c r="AX20" s="97"/>
      <c r="AY20" s="99"/>
      <c r="AZ20" s="100" t="str">
        <f t="shared" si="9"/>
        <v>Disminución de requerimientos ciudadanos vencidos asignados al proceso/Alcaldía Local</v>
      </c>
      <c r="BA20" s="100">
        <f t="shared" si="10"/>
        <v>0</v>
      </c>
      <c r="BB20" s="86"/>
      <c r="BC20" s="98" t="e">
        <f t="shared" si="2"/>
        <v>#DIV/0!</v>
      </c>
      <c r="BD20" s="97"/>
    </row>
    <row r="21" spans="1:56" ht="68.25" customHeight="1">
      <c r="A21" s="82">
        <v>11</v>
      </c>
      <c r="B21" s="158"/>
      <c r="C21" s="158"/>
      <c r="D21" s="159"/>
      <c r="E21" s="112" t="s">
        <v>154</v>
      </c>
      <c r="F21" s="124">
        <v>0.025</v>
      </c>
      <c r="G21" s="106" t="s">
        <v>141</v>
      </c>
      <c r="H21" s="106" t="s">
        <v>155</v>
      </c>
      <c r="I21" s="106" t="s">
        <v>156</v>
      </c>
      <c r="J21" s="106"/>
      <c r="K21" s="106" t="s">
        <v>44</v>
      </c>
      <c r="L21" s="106" t="s">
        <v>157</v>
      </c>
      <c r="M21" s="114">
        <v>0</v>
      </c>
      <c r="N21" s="114">
        <v>1</v>
      </c>
      <c r="O21" s="114">
        <v>1</v>
      </c>
      <c r="P21" s="114">
        <v>0</v>
      </c>
      <c r="Q21" s="114">
        <v>2</v>
      </c>
      <c r="R21" s="101" t="s">
        <v>51</v>
      </c>
      <c r="S21" s="101" t="s">
        <v>158</v>
      </c>
      <c r="T21" s="102"/>
      <c r="U21" s="66" t="s">
        <v>181</v>
      </c>
      <c r="V21" s="50"/>
      <c r="W21" s="50"/>
      <c r="X21" s="50"/>
      <c r="Y21" s="50"/>
      <c r="Z21" s="51"/>
      <c r="AA21" s="84"/>
      <c r="AB21" s="100" t="str">
        <f t="shared" si="3"/>
        <v>Buenas practicas y lecciones aprendidas identificadas por proceso o Alcaldía Local en la herramienta de gestión del conocimiento (AGORA)</v>
      </c>
      <c r="AC21" s="85" t="s">
        <v>192</v>
      </c>
      <c r="AD21" s="53" t="s">
        <v>192</v>
      </c>
      <c r="AE21" s="53" t="s">
        <v>192</v>
      </c>
      <c r="AF21" s="59" t="s">
        <v>193</v>
      </c>
      <c r="AG21" s="59"/>
      <c r="AH21" s="100" t="str">
        <f t="shared" si="4"/>
        <v>Buenas practicas y lecciones aprendidas identificadas por proceso o Alcaldía Local en la herramienta de gestión del conocimiento (AGORA)</v>
      </c>
      <c r="AI21" s="86">
        <f t="shared" si="12"/>
        <v>1</v>
      </c>
      <c r="AJ21" s="86">
        <v>0</v>
      </c>
      <c r="AK21" s="87">
        <v>0</v>
      </c>
      <c r="AL21" s="50" t="s">
        <v>212</v>
      </c>
      <c r="AM21" s="59" t="s">
        <v>213</v>
      </c>
      <c r="AN21" s="100" t="str">
        <f t="shared" si="5"/>
        <v>Buenas practicas y lecciones aprendidas identificadas por proceso o Alcaldía Local en la herramienta de gestión del conocimiento (AGORA)</v>
      </c>
      <c r="AO21" s="100">
        <f t="shared" si="6"/>
        <v>1</v>
      </c>
      <c r="AP21" s="57"/>
      <c r="AQ21" s="53">
        <f t="shared" si="0"/>
        <v>0</v>
      </c>
      <c r="AR21" s="59"/>
      <c r="AS21" s="59"/>
      <c r="AT21" s="100" t="str">
        <f t="shared" si="7"/>
        <v>Buenas practicas y lecciones aprendidas identificadas por proceso o Alcaldía Local en la herramienta de gestión del conocimiento (AGORA)</v>
      </c>
      <c r="AU21" s="100">
        <f t="shared" si="8"/>
        <v>0</v>
      </c>
      <c r="AV21" s="89"/>
      <c r="AW21" s="53" t="e">
        <f t="shared" si="1"/>
        <v>#DIV/0!</v>
      </c>
      <c r="AX21" s="58"/>
      <c r="AY21" s="50"/>
      <c r="AZ21" s="100" t="str">
        <f t="shared" si="9"/>
        <v>Buenas practicas y lecciones aprendidas identificadas por proceso o Alcaldía Local en la herramienta de gestión del conocimiento (AGORA)</v>
      </c>
      <c r="BA21" s="100">
        <f t="shared" si="10"/>
        <v>2</v>
      </c>
      <c r="BB21" s="55"/>
      <c r="BC21" s="98">
        <f t="shared" si="2"/>
        <v>0</v>
      </c>
      <c r="BD21" s="58"/>
    </row>
    <row r="22" spans="1:56" ht="78.75" customHeight="1">
      <c r="A22" s="82">
        <v>12</v>
      </c>
      <c r="B22" s="158"/>
      <c r="C22" s="158"/>
      <c r="D22" s="160" t="s">
        <v>159</v>
      </c>
      <c r="E22" s="112" t="s">
        <v>220</v>
      </c>
      <c r="F22" s="121">
        <v>0.02</v>
      </c>
      <c r="G22" s="106" t="s">
        <v>141</v>
      </c>
      <c r="H22" s="106" t="s">
        <v>160</v>
      </c>
      <c r="I22" s="106" t="s">
        <v>161</v>
      </c>
      <c r="J22" s="106"/>
      <c r="K22" s="106" t="s">
        <v>44</v>
      </c>
      <c r="L22" s="106" t="s">
        <v>162</v>
      </c>
      <c r="M22" s="115"/>
      <c r="N22" s="113">
        <v>0.5</v>
      </c>
      <c r="O22" s="114"/>
      <c r="P22" s="113">
        <v>0.5</v>
      </c>
      <c r="Q22" s="113">
        <v>1</v>
      </c>
      <c r="R22" s="101" t="s">
        <v>51</v>
      </c>
      <c r="S22" s="101" t="s">
        <v>163</v>
      </c>
      <c r="T22" s="102"/>
      <c r="U22" s="66" t="s">
        <v>182</v>
      </c>
      <c r="V22" s="50"/>
      <c r="W22" s="50"/>
      <c r="X22" s="50"/>
      <c r="Y22" s="50"/>
      <c r="Z22" s="51"/>
      <c r="AA22" s="90"/>
      <c r="AB22" s="100" t="str">
        <f t="shared" si="3"/>
        <v>Porcentaje de depuración de las comunicaciones en el aplicatio de gestión documental</v>
      </c>
      <c r="AC22" s="55">
        <f t="shared" si="11"/>
        <v>0</v>
      </c>
      <c r="AD22" s="53" t="s">
        <v>192</v>
      </c>
      <c r="AE22" s="53" t="s">
        <v>192</v>
      </c>
      <c r="AF22" s="59" t="s">
        <v>193</v>
      </c>
      <c r="AG22" s="59"/>
      <c r="AH22" s="100" t="str">
        <f t="shared" si="4"/>
        <v>Porcentaje de depuración de las comunicaciones en el aplicatio de gestión documental</v>
      </c>
      <c r="AI22" s="55">
        <f t="shared" si="12"/>
        <v>0.5</v>
      </c>
      <c r="AJ22" s="120">
        <v>1</v>
      </c>
      <c r="AK22" s="120">
        <v>1</v>
      </c>
      <c r="AL22" s="50" t="s">
        <v>210</v>
      </c>
      <c r="AM22" s="50" t="s">
        <v>211</v>
      </c>
      <c r="AN22" s="100" t="str">
        <f t="shared" si="5"/>
        <v>Porcentaje de depuración de las comunicaciones en el aplicatio de gestión documental</v>
      </c>
      <c r="AO22" s="55">
        <f t="shared" si="6"/>
        <v>0</v>
      </c>
      <c r="AP22" s="50"/>
      <c r="AQ22" s="53" t="e">
        <f t="shared" si="0"/>
        <v>#DIV/0!</v>
      </c>
      <c r="AR22" s="50"/>
      <c r="AS22" s="50"/>
      <c r="AT22" s="100" t="str">
        <f t="shared" si="7"/>
        <v>Porcentaje de depuración de las comunicaciones en el aplicatio de gestión documental</v>
      </c>
      <c r="AU22" s="55">
        <f t="shared" si="8"/>
        <v>0.5</v>
      </c>
      <c r="AV22" s="57"/>
      <c r="AW22" s="53">
        <f t="shared" si="1"/>
        <v>0</v>
      </c>
      <c r="AX22" s="58"/>
      <c r="AY22" s="50"/>
      <c r="AZ22" s="100" t="str">
        <f t="shared" si="9"/>
        <v>Porcentaje de depuración de las comunicaciones en el aplicatio de gestión documental</v>
      </c>
      <c r="BA22" s="55">
        <f t="shared" si="10"/>
        <v>1</v>
      </c>
      <c r="BB22" s="55"/>
      <c r="BC22" s="98">
        <f t="shared" si="2"/>
        <v>0</v>
      </c>
      <c r="BD22" s="58"/>
    </row>
    <row r="23" spans="1:56" ht="94.5" customHeight="1">
      <c r="A23" s="82">
        <v>14</v>
      </c>
      <c r="B23" s="158"/>
      <c r="C23" s="158"/>
      <c r="D23" s="161"/>
      <c r="E23" s="112" t="s">
        <v>165</v>
      </c>
      <c r="F23" s="121">
        <v>0.03</v>
      </c>
      <c r="G23" s="106" t="s">
        <v>141</v>
      </c>
      <c r="H23" s="106" t="s">
        <v>166</v>
      </c>
      <c r="I23" s="106" t="s">
        <v>167</v>
      </c>
      <c r="J23" s="106" t="s">
        <v>164</v>
      </c>
      <c r="K23" s="106" t="s">
        <v>45</v>
      </c>
      <c r="L23" s="106" t="s">
        <v>168</v>
      </c>
      <c r="M23" s="113">
        <v>1</v>
      </c>
      <c r="N23" s="113">
        <v>1</v>
      </c>
      <c r="O23" s="113">
        <v>1</v>
      </c>
      <c r="P23" s="113">
        <v>1</v>
      </c>
      <c r="Q23" s="113">
        <v>1</v>
      </c>
      <c r="R23" s="101" t="s">
        <v>51</v>
      </c>
      <c r="S23" s="101" t="s">
        <v>169</v>
      </c>
      <c r="T23" s="102"/>
      <c r="U23" s="66" t="s">
        <v>183</v>
      </c>
      <c r="V23" s="50"/>
      <c r="W23" s="50"/>
      <c r="X23" s="50"/>
      <c r="Y23" s="50"/>
      <c r="Z23" s="51"/>
      <c r="AA23" s="90"/>
      <c r="AB23" s="100" t="str">
        <f t="shared" si="3"/>
        <v>Cumplimiento del plan de actualización de los procesos en el marco del Sistema de Gestión</v>
      </c>
      <c r="AC23" s="55">
        <f t="shared" si="11"/>
        <v>1</v>
      </c>
      <c r="AD23" s="57">
        <v>0.9</v>
      </c>
      <c r="AE23" s="53">
        <v>0.9</v>
      </c>
      <c r="AF23" s="110" t="s">
        <v>195</v>
      </c>
      <c r="AG23" s="50" t="s">
        <v>196</v>
      </c>
      <c r="AH23" s="100" t="str">
        <f t="shared" si="4"/>
        <v>Cumplimiento del plan de actualización de los procesos en el marco del Sistema de Gestión</v>
      </c>
      <c r="AI23" s="55">
        <f t="shared" si="12"/>
        <v>1</v>
      </c>
      <c r="AJ23" s="57">
        <v>0.7</v>
      </c>
      <c r="AK23" s="87">
        <v>0.7</v>
      </c>
      <c r="AL23" s="50" t="s">
        <v>208</v>
      </c>
      <c r="AM23" s="50" t="s">
        <v>209</v>
      </c>
      <c r="AN23" s="100" t="str">
        <f t="shared" si="5"/>
        <v>Cumplimiento del plan de actualización de los procesos en el marco del Sistema de Gestión</v>
      </c>
      <c r="AO23" s="55">
        <f t="shared" si="6"/>
        <v>1</v>
      </c>
      <c r="AP23" s="61"/>
      <c r="AQ23" s="53">
        <f t="shared" si="0"/>
        <v>0</v>
      </c>
      <c r="AR23" s="79"/>
      <c r="AS23" s="79"/>
      <c r="AT23" s="100" t="str">
        <f t="shared" si="7"/>
        <v>Cumplimiento del plan de actualización de los procesos en el marco del Sistema de Gestión</v>
      </c>
      <c r="AU23" s="55">
        <f t="shared" si="8"/>
        <v>1</v>
      </c>
      <c r="AV23" s="61"/>
      <c r="AW23" s="53">
        <f t="shared" si="1"/>
        <v>0</v>
      </c>
      <c r="AX23" s="79"/>
      <c r="AY23" s="50"/>
      <c r="AZ23" s="100" t="str">
        <f t="shared" si="9"/>
        <v>Cumplimiento del plan de actualización de los procesos en el marco del Sistema de Gestión</v>
      </c>
      <c r="BA23" s="55">
        <f t="shared" si="10"/>
        <v>1</v>
      </c>
      <c r="BB23" s="55"/>
      <c r="BC23" s="98">
        <f t="shared" si="2"/>
        <v>0</v>
      </c>
      <c r="BD23" s="60"/>
    </row>
    <row r="24" spans="1:56" ht="118.5" customHeight="1">
      <c r="A24" s="82">
        <v>15</v>
      </c>
      <c r="B24" s="158"/>
      <c r="C24" s="158"/>
      <c r="D24" s="161"/>
      <c r="E24" s="112" t="s">
        <v>221</v>
      </c>
      <c r="F24" s="121">
        <v>0.03</v>
      </c>
      <c r="G24" s="106" t="s">
        <v>141</v>
      </c>
      <c r="H24" s="106" t="s">
        <v>170</v>
      </c>
      <c r="I24" s="106" t="s">
        <v>217</v>
      </c>
      <c r="J24" s="106" t="s">
        <v>164</v>
      </c>
      <c r="K24" s="106" t="s">
        <v>45</v>
      </c>
      <c r="L24" s="106" t="s">
        <v>168</v>
      </c>
      <c r="M24" s="113">
        <v>1</v>
      </c>
      <c r="N24" s="113">
        <v>1</v>
      </c>
      <c r="O24" s="113">
        <v>1</v>
      </c>
      <c r="P24" s="113">
        <v>1</v>
      </c>
      <c r="Q24" s="113">
        <v>1</v>
      </c>
      <c r="R24" s="101" t="s">
        <v>51</v>
      </c>
      <c r="S24" s="101" t="s">
        <v>169</v>
      </c>
      <c r="T24" s="102"/>
      <c r="U24" s="66" t="s">
        <v>184</v>
      </c>
      <c r="V24" s="50"/>
      <c r="W24" s="50"/>
      <c r="X24" s="50"/>
      <c r="Y24" s="50"/>
      <c r="Z24" s="51"/>
      <c r="AA24" s="90"/>
      <c r="AB24" s="100" t="str">
        <f t="shared" si="3"/>
        <v>Acciones correctivas documentadas y vigentes</v>
      </c>
      <c r="AC24" s="55">
        <f t="shared" si="11"/>
        <v>1</v>
      </c>
      <c r="AD24" s="57">
        <v>0.99</v>
      </c>
      <c r="AE24" s="53">
        <v>0.99</v>
      </c>
      <c r="AF24" s="59" t="s">
        <v>197</v>
      </c>
      <c r="AG24" s="59" t="s">
        <v>199</v>
      </c>
      <c r="AH24" s="100" t="str">
        <f t="shared" si="4"/>
        <v>Acciones correctivas documentadas y vigentes</v>
      </c>
      <c r="AI24" s="55">
        <f t="shared" si="12"/>
        <v>1</v>
      </c>
      <c r="AJ24" s="57">
        <v>0.78</v>
      </c>
      <c r="AK24" s="87">
        <f>AJ24/AI24</f>
        <v>0.78</v>
      </c>
      <c r="AL24" s="50" t="s">
        <v>222</v>
      </c>
      <c r="AM24" s="50" t="s">
        <v>207</v>
      </c>
      <c r="AN24" s="100" t="str">
        <f t="shared" si="5"/>
        <v>Acciones correctivas documentadas y vigentes</v>
      </c>
      <c r="AO24" s="55">
        <f t="shared" si="6"/>
        <v>1</v>
      </c>
      <c r="AP24" s="61"/>
      <c r="AQ24" s="53">
        <f t="shared" si="0"/>
        <v>0</v>
      </c>
      <c r="AR24" s="79"/>
      <c r="AS24" s="79"/>
      <c r="AT24" s="100" t="str">
        <f t="shared" si="7"/>
        <v>Acciones correctivas documentadas y vigentes</v>
      </c>
      <c r="AU24" s="55">
        <f t="shared" si="8"/>
        <v>1</v>
      </c>
      <c r="AV24" s="61"/>
      <c r="AW24" s="53">
        <f t="shared" si="1"/>
        <v>0</v>
      </c>
      <c r="AX24" s="79"/>
      <c r="AY24" s="50"/>
      <c r="AZ24" s="100" t="str">
        <f t="shared" si="9"/>
        <v>Acciones correctivas documentadas y vigentes</v>
      </c>
      <c r="BA24" s="55">
        <f t="shared" si="10"/>
        <v>1</v>
      </c>
      <c r="BB24" s="55"/>
      <c r="BC24" s="98">
        <f t="shared" si="2"/>
        <v>0</v>
      </c>
      <c r="BD24" s="60"/>
    </row>
    <row r="25" spans="1:56" ht="163.5" customHeight="1" thickBot="1">
      <c r="A25" s="82">
        <v>16</v>
      </c>
      <c r="B25" s="158"/>
      <c r="C25" s="158"/>
      <c r="D25" s="162"/>
      <c r="E25" s="116" t="s">
        <v>171</v>
      </c>
      <c r="F25" s="123">
        <v>0.02</v>
      </c>
      <c r="G25" s="118" t="s">
        <v>141</v>
      </c>
      <c r="H25" s="118" t="s">
        <v>172</v>
      </c>
      <c r="I25" s="118" t="s">
        <v>173</v>
      </c>
      <c r="J25" s="118"/>
      <c r="K25" s="118" t="s">
        <v>45</v>
      </c>
      <c r="L25" s="118" t="s">
        <v>174</v>
      </c>
      <c r="M25" s="117">
        <v>1</v>
      </c>
      <c r="N25" s="117">
        <v>1</v>
      </c>
      <c r="O25" s="117">
        <v>1</v>
      </c>
      <c r="P25" s="117">
        <v>1</v>
      </c>
      <c r="Q25" s="117">
        <v>1</v>
      </c>
      <c r="R25" s="101" t="s">
        <v>51</v>
      </c>
      <c r="S25" s="101"/>
      <c r="T25" s="103"/>
      <c r="U25" s="66" t="s">
        <v>185</v>
      </c>
      <c r="V25" s="50"/>
      <c r="W25" s="50"/>
      <c r="X25" s="50"/>
      <c r="Y25" s="50"/>
      <c r="Z25" s="51"/>
      <c r="AA25" s="90"/>
      <c r="AB25" s="100" t="str">
        <f t="shared" si="3"/>
        <v>Información publicada según lineamientos de la ley de transparencia 1712 de 2014</v>
      </c>
      <c r="AC25" s="55">
        <f t="shared" si="11"/>
        <v>1</v>
      </c>
      <c r="AD25" s="57">
        <v>0.5</v>
      </c>
      <c r="AE25" s="53">
        <v>0.5</v>
      </c>
      <c r="AF25" s="59" t="s">
        <v>198</v>
      </c>
      <c r="AG25" s="111" t="s">
        <v>200</v>
      </c>
      <c r="AH25" s="100" t="str">
        <f t="shared" si="4"/>
        <v>Información publicada según lineamientos de la ley de transparencia 1712 de 2014</v>
      </c>
      <c r="AI25" s="55">
        <f t="shared" si="12"/>
        <v>1</v>
      </c>
      <c r="AJ25" s="57">
        <v>0.83</v>
      </c>
      <c r="AK25" s="57">
        <f>AJ25/AI25</f>
        <v>0.83</v>
      </c>
      <c r="AL25" s="91" t="s">
        <v>216</v>
      </c>
      <c r="AM25" s="119" t="s">
        <v>206</v>
      </c>
      <c r="AN25" s="100" t="str">
        <f t="shared" si="5"/>
        <v>Información publicada según lineamientos de la ley de transparencia 1712 de 2014</v>
      </c>
      <c r="AO25" s="55">
        <f t="shared" si="6"/>
        <v>1</v>
      </c>
      <c r="AP25" s="61"/>
      <c r="AQ25" s="53">
        <f t="shared" si="0"/>
        <v>0</v>
      </c>
      <c r="AR25" s="79"/>
      <c r="AS25" s="79"/>
      <c r="AT25" s="100" t="str">
        <f t="shared" si="7"/>
        <v>Información publicada según lineamientos de la ley de transparencia 1712 de 2014</v>
      </c>
      <c r="AU25" s="55">
        <f t="shared" si="8"/>
        <v>1</v>
      </c>
      <c r="AV25" s="61"/>
      <c r="AW25" s="53">
        <f t="shared" si="1"/>
        <v>0</v>
      </c>
      <c r="AX25" s="79"/>
      <c r="AY25" s="50"/>
      <c r="AZ25" s="100" t="str">
        <f t="shared" si="9"/>
        <v>Información publicada según lineamientos de la ley de transparencia 1712 de 2014</v>
      </c>
      <c r="BA25" s="55">
        <f t="shared" si="10"/>
        <v>1</v>
      </c>
      <c r="BB25" s="55"/>
      <c r="BC25" s="98">
        <f t="shared" si="2"/>
        <v>0</v>
      </c>
      <c r="BD25" s="60"/>
    </row>
    <row r="26" spans="1:56" ht="95.25" customHeight="1">
      <c r="A26" s="82"/>
      <c r="B26" s="167" t="s">
        <v>84</v>
      </c>
      <c r="C26" s="167"/>
      <c r="D26" s="167"/>
      <c r="E26" s="167"/>
      <c r="F26" s="92">
        <f>SUM(F14:F25)</f>
        <v>0.9950000000000001</v>
      </c>
      <c r="G26" s="165"/>
      <c r="H26" s="165"/>
      <c r="I26" s="165"/>
      <c r="J26" s="165"/>
      <c r="K26" s="165"/>
      <c r="L26" s="165"/>
      <c r="M26" s="165"/>
      <c r="N26" s="165"/>
      <c r="O26" s="165"/>
      <c r="P26" s="165"/>
      <c r="Q26" s="165"/>
      <c r="R26" s="165"/>
      <c r="S26" s="165"/>
      <c r="T26" s="165"/>
      <c r="U26" s="165"/>
      <c r="V26" s="165"/>
      <c r="W26" s="165"/>
      <c r="X26" s="165"/>
      <c r="Y26" s="165"/>
      <c r="Z26" s="165"/>
      <c r="AA26" s="165"/>
      <c r="AB26" s="138" t="s">
        <v>86</v>
      </c>
      <c r="AC26" s="138"/>
      <c r="AD26" s="138"/>
      <c r="AE26" s="53">
        <f>AVERAGE(AE14:AE25)</f>
        <v>0.8779999999999999</v>
      </c>
      <c r="AF26" s="165"/>
      <c r="AG26" s="165"/>
      <c r="AH26" s="156" t="s">
        <v>87</v>
      </c>
      <c r="AI26" s="156"/>
      <c r="AJ26" s="156"/>
      <c r="AK26" s="53">
        <f>AVERAGE(AK14:AK25)</f>
        <v>0.8122222222222223</v>
      </c>
      <c r="AL26" s="165"/>
      <c r="AM26" s="165"/>
      <c r="AN26" s="138" t="s">
        <v>88</v>
      </c>
      <c r="AO26" s="138"/>
      <c r="AP26" s="138"/>
      <c r="AQ26" s="53" t="e">
        <f>AVERAGE(AQ14:AQ25)</f>
        <v>#VALUE!</v>
      </c>
      <c r="AR26" s="166"/>
      <c r="AS26" s="166"/>
      <c r="AT26" s="170" t="s">
        <v>89</v>
      </c>
      <c r="AU26" s="170"/>
      <c r="AV26" s="170"/>
      <c r="AW26" s="53" t="e">
        <f>AVERAGE(AW14:AW25)</f>
        <v>#VALUE!</v>
      </c>
      <c r="AX26" s="79"/>
      <c r="AY26" s="171" t="s">
        <v>175</v>
      </c>
      <c r="AZ26" s="171"/>
      <c r="BA26" s="171"/>
      <c r="BB26" s="93" t="e">
        <f>AVERAGE(BC14:BC25)</f>
        <v>#DIV/0!</v>
      </c>
      <c r="BC26" s="173"/>
      <c r="BD26" s="173"/>
    </row>
    <row r="27" spans="1:56" ht="14.25">
      <c r="A27" s="47"/>
      <c r="B27" s="62"/>
      <c r="C27" s="62"/>
      <c r="D27" s="62"/>
      <c r="E27" s="62"/>
      <c r="F27" s="62"/>
      <c r="G27" s="62"/>
      <c r="H27" s="62"/>
      <c r="I27" s="37"/>
      <c r="J27" s="37"/>
      <c r="K27" s="37"/>
      <c r="L27" s="37"/>
      <c r="M27" s="37"/>
      <c r="N27" s="37"/>
      <c r="O27" s="37"/>
      <c r="P27" s="37"/>
      <c r="Q27" s="37"/>
      <c r="R27" s="37"/>
      <c r="S27" s="37"/>
      <c r="T27" s="37"/>
      <c r="U27" s="37"/>
      <c r="V27" s="37"/>
      <c r="W27" s="37"/>
      <c r="X27" s="37"/>
      <c r="Y27" s="37"/>
      <c r="Z27" s="37"/>
      <c r="AA27" s="37"/>
      <c r="AB27" s="137"/>
      <c r="AC27" s="137"/>
      <c r="AD27" s="137"/>
      <c r="AE27" s="63"/>
      <c r="AF27" s="64"/>
      <c r="AG27" s="64"/>
      <c r="AH27" s="137"/>
      <c r="AI27" s="137"/>
      <c r="AJ27" s="137"/>
      <c r="AK27" s="63"/>
      <c r="AL27" s="64"/>
      <c r="AM27" s="64"/>
      <c r="AN27" s="137"/>
      <c r="AO27" s="137"/>
      <c r="AP27" s="137"/>
      <c r="AQ27" s="63"/>
      <c r="AR27" s="64"/>
      <c r="AS27" s="64"/>
      <c r="AT27" s="137"/>
      <c r="AU27" s="137"/>
      <c r="AV27" s="137"/>
      <c r="AW27" s="63"/>
      <c r="AX27" s="64"/>
      <c r="AY27" s="64"/>
      <c r="AZ27" s="137"/>
      <c r="BA27" s="137"/>
      <c r="BB27" s="137"/>
      <c r="BC27" s="63"/>
      <c r="BD27" s="37"/>
    </row>
    <row r="28" spans="1:56" ht="14.25">
      <c r="A28" s="47"/>
      <c r="B28" s="62"/>
      <c r="C28" s="62"/>
      <c r="D28" s="62"/>
      <c r="E28" s="62"/>
      <c r="F28" s="62"/>
      <c r="G28" s="62"/>
      <c r="H28" s="62"/>
      <c r="I28" s="37"/>
      <c r="J28" s="37"/>
      <c r="K28" s="37"/>
      <c r="L28" s="37"/>
      <c r="M28" s="37"/>
      <c r="N28" s="37"/>
      <c r="O28" s="37"/>
      <c r="P28" s="37"/>
      <c r="Q28" s="37"/>
      <c r="R28" s="37"/>
      <c r="S28" s="37"/>
      <c r="T28" s="37"/>
      <c r="U28" s="37"/>
      <c r="V28" s="37"/>
      <c r="W28" s="37"/>
      <c r="X28" s="37"/>
      <c r="Y28" s="37"/>
      <c r="Z28" s="37"/>
      <c r="AA28" s="37"/>
      <c r="AB28" s="65"/>
      <c r="AC28" s="65"/>
      <c r="AD28" s="65"/>
      <c r="AE28" s="63"/>
      <c r="AF28" s="64"/>
      <c r="AG28" s="64"/>
      <c r="AH28" s="65"/>
      <c r="AI28" s="65"/>
      <c r="AJ28" s="65"/>
      <c r="AK28" s="63"/>
      <c r="AL28" s="64"/>
      <c r="AM28" s="64"/>
      <c r="AN28" s="65"/>
      <c r="AO28" s="65"/>
      <c r="AP28" s="65"/>
      <c r="AQ28" s="63"/>
      <c r="AR28" s="64"/>
      <c r="AS28" s="64"/>
      <c r="AT28" s="65"/>
      <c r="AU28" s="65"/>
      <c r="AV28" s="65"/>
      <c r="AW28" s="63"/>
      <c r="AX28" s="64"/>
      <c r="AY28" s="64"/>
      <c r="AZ28" s="65"/>
      <c r="BA28" s="65"/>
      <c r="BB28" s="65"/>
      <c r="BC28" s="63"/>
      <c r="BD28" s="37"/>
    </row>
  </sheetData>
  <sheetProtection/>
  <mergeCells count="85">
    <mergeCell ref="B14:B17"/>
    <mergeCell ref="AT8:AY8"/>
    <mergeCell ref="AT11:AV11"/>
    <mergeCell ref="AH10:AM10"/>
    <mergeCell ref="AK11:AK12"/>
    <mergeCell ref="AG11:AG12"/>
    <mergeCell ref="AH11:AJ11"/>
    <mergeCell ref="D14:D15"/>
    <mergeCell ref="AZ27:BB27"/>
    <mergeCell ref="AW11:AW12"/>
    <mergeCell ref="AZ9:BD9"/>
    <mergeCell ref="AN10:AS10"/>
    <mergeCell ref="AT10:AY10"/>
    <mergeCell ref="BC26:BD26"/>
    <mergeCell ref="AN27:AP27"/>
    <mergeCell ref="AS11:AS12"/>
    <mergeCell ref="AT9:AY9"/>
    <mergeCell ref="AT27:AV27"/>
    <mergeCell ref="AZ10:BD10"/>
    <mergeCell ref="BD11:BD12"/>
    <mergeCell ref="AN26:AP26"/>
    <mergeCell ref="AT26:AV26"/>
    <mergeCell ref="AY26:BA26"/>
    <mergeCell ref="AZ11:BB11"/>
    <mergeCell ref="AN11:AP11"/>
    <mergeCell ref="G26:AA26"/>
    <mergeCell ref="AF26:AG26"/>
    <mergeCell ref="AL26:AM26"/>
    <mergeCell ref="AR26:AS26"/>
    <mergeCell ref="B26:E26"/>
    <mergeCell ref="A5:B5"/>
    <mergeCell ref="A9:D10"/>
    <mergeCell ref="AN7:AS7"/>
    <mergeCell ref="C14:C15"/>
    <mergeCell ref="C16:C17"/>
    <mergeCell ref="E3:J3"/>
    <mergeCell ref="G4:J4"/>
    <mergeCell ref="AH26:AJ26"/>
    <mergeCell ref="B18:B25"/>
    <mergeCell ref="C18:C25"/>
    <mergeCell ref="D18:D21"/>
    <mergeCell ref="D22:D25"/>
    <mergeCell ref="C4:D4"/>
    <mergeCell ref="C5:D5"/>
    <mergeCell ref="G5:J5"/>
    <mergeCell ref="AB27:AD27"/>
    <mergeCell ref="A6:B6"/>
    <mergeCell ref="A7:B7"/>
    <mergeCell ref="G6:J6"/>
    <mergeCell ref="G7:J7"/>
    <mergeCell ref="A1:AA1"/>
    <mergeCell ref="A2:AA2"/>
    <mergeCell ref="E9:AA10"/>
    <mergeCell ref="A3:B3"/>
    <mergeCell ref="A4:B4"/>
    <mergeCell ref="AH27:AJ27"/>
    <mergeCell ref="AM11:AM12"/>
    <mergeCell ref="AB26:AD26"/>
    <mergeCell ref="AL11:AL12"/>
    <mergeCell ref="AB7:AG7"/>
    <mergeCell ref="AE11:AE12"/>
    <mergeCell ref="AF11:AF12"/>
    <mergeCell ref="AB9:AG9"/>
    <mergeCell ref="AB10:AG10"/>
    <mergeCell ref="AB8:AG8"/>
    <mergeCell ref="AZ7:BD7"/>
    <mergeCell ref="BC11:BC12"/>
    <mergeCell ref="AQ11:AQ12"/>
    <mergeCell ref="AR11:AR12"/>
    <mergeCell ref="Y12:Z12"/>
    <mergeCell ref="AY11:AY12"/>
    <mergeCell ref="AX11:AX12"/>
    <mergeCell ref="AZ8:BD8"/>
    <mergeCell ref="AH9:AM9"/>
    <mergeCell ref="AN9:AS9"/>
    <mergeCell ref="AT7:AY7"/>
    <mergeCell ref="AH7:AM7"/>
    <mergeCell ref="AH8:AM8"/>
    <mergeCell ref="AN8:AS8"/>
    <mergeCell ref="C3:D3"/>
    <mergeCell ref="W11:AA11"/>
    <mergeCell ref="AB11:AD11"/>
    <mergeCell ref="E11:T11"/>
    <mergeCell ref="C6:D6"/>
    <mergeCell ref="C7:D7"/>
  </mergeCells>
  <conditionalFormatting sqref="BB26 AK26 AE14:AE16 AE18 AD19:AE21 AE23:AE26 AQ14:AQ26 AW14:AW26 BC14:BC26">
    <cfRule type="containsText" priority="285" dxfId="0" operator="containsText" text="N/A">
      <formula>NOT(ISERROR(SEARCH("N/A",AD14)))</formula>
    </cfRule>
    <cfRule type="cellIs" priority="286" dxfId="2" operator="between">
      <formula>'PLAN GESTION POR PROCESO'!#REF!</formula>
      <formula>'PLAN GESTION POR PROCESO'!#REF!</formula>
    </cfRule>
    <cfRule type="cellIs" priority="287" dxfId="1" operator="between">
      <formula>'PLAN GESTION POR PROCESO'!#REF!</formula>
      <formula>'PLAN GESTION POR PROCESO'!#REF!</formula>
    </cfRule>
    <cfRule type="cellIs" priority="288" dxfId="35" operator="between">
      <formula>'PLAN GESTION POR PROCESO'!#REF!</formula>
      <formula>'PLAN GESTION POR PROCESO'!#REF!</formula>
    </cfRule>
  </conditionalFormatting>
  <conditionalFormatting sqref="AE26">
    <cfRule type="colorScale" priority="76" dxfId="36">
      <colorScale>
        <cfvo type="min" val="0"/>
        <cfvo type="percentile" val="50"/>
        <cfvo type="max"/>
        <color rgb="FFF8696B"/>
        <color rgb="FFFFEB84"/>
        <color rgb="FF63BE7B"/>
      </colorScale>
    </cfRule>
  </conditionalFormatting>
  <conditionalFormatting sqref="AK26">
    <cfRule type="colorScale" priority="75" dxfId="36">
      <colorScale>
        <cfvo type="min" val="0"/>
        <cfvo type="percentile" val="50"/>
        <cfvo type="max"/>
        <color rgb="FFF8696B"/>
        <color rgb="FFFFEB84"/>
        <color rgb="FF63BE7B"/>
      </colorScale>
    </cfRule>
  </conditionalFormatting>
  <conditionalFormatting sqref="AQ26">
    <cfRule type="colorScale" priority="74" dxfId="36">
      <colorScale>
        <cfvo type="min" val="0"/>
        <cfvo type="percentile" val="50"/>
        <cfvo type="max"/>
        <color rgb="FFF8696B"/>
        <color rgb="FFFFEB84"/>
        <color rgb="FF63BE7B"/>
      </colorScale>
    </cfRule>
  </conditionalFormatting>
  <conditionalFormatting sqref="AW26">
    <cfRule type="colorScale" priority="73" dxfId="36">
      <colorScale>
        <cfvo type="min" val="0"/>
        <cfvo type="percentile" val="50"/>
        <cfvo type="max"/>
        <color rgb="FFF8696B"/>
        <color rgb="FFFFEB84"/>
        <color rgb="FF63BE7B"/>
      </colorScale>
    </cfRule>
  </conditionalFormatting>
  <conditionalFormatting sqref="BB26">
    <cfRule type="colorScale" priority="68" dxfId="36">
      <colorScale>
        <cfvo type="min" val="0"/>
        <cfvo type="percentile" val="50"/>
        <cfvo type="max"/>
        <color rgb="FFF8696B"/>
        <color rgb="FFFFEB84"/>
        <color rgb="FF63BE7B"/>
      </colorScale>
    </cfRule>
  </conditionalFormatting>
  <conditionalFormatting sqref="AE14:AE16 AE18 AD19:AE21 AE23:AE25">
    <cfRule type="containsText" priority="61" dxfId="0" operator="containsText" text="N/A">
      <formula>NOT(ISERROR(SEARCH("N/A",AD14)))</formula>
    </cfRule>
  </conditionalFormatting>
  <conditionalFormatting sqref="AD14:AD18">
    <cfRule type="containsText" priority="57" dxfId="0" operator="containsText" text="N/A">
      <formula>NOT(ISERROR(SEARCH("N/A",AD14)))</formula>
    </cfRule>
    <cfRule type="cellIs" priority="58" dxfId="2" operator="between">
      <formula>'PLAN GESTION POR PROCESO'!#REF!</formula>
      <formula>'PLAN GESTION POR PROCESO'!#REF!</formula>
    </cfRule>
    <cfRule type="cellIs" priority="59" dxfId="1" operator="between">
      <formula>'PLAN GESTION POR PROCESO'!#REF!</formula>
      <formula>'PLAN GESTION POR PROCESO'!#REF!</formula>
    </cfRule>
    <cfRule type="cellIs" priority="60" dxfId="35" operator="between">
      <formula>'PLAN GESTION POR PROCESO'!#REF!</formula>
      <formula>'PLAN GESTION POR PROCESO'!#REF!</formula>
    </cfRule>
  </conditionalFormatting>
  <conditionalFormatting sqref="AD14:AD18">
    <cfRule type="containsText" priority="53" dxfId="0" operator="containsText" text="N/A">
      <formula>NOT(ISERROR(SEARCH("N/A",AD14)))</formula>
    </cfRule>
  </conditionalFormatting>
  <conditionalFormatting sqref="AK16">
    <cfRule type="containsText" priority="45" dxfId="0" operator="containsText" text="N/A">
      <formula>NOT(ISERROR(SEARCH("N/A",AK16)))</formula>
    </cfRule>
    <cfRule type="cellIs" priority="46" dxfId="2" operator="between">
      <formula>'PLAN GESTION POR PROCESO'!#REF!</formula>
      <formula>'PLAN GESTION POR PROCESO'!#REF!</formula>
    </cfRule>
    <cfRule type="cellIs" priority="47" dxfId="1" operator="between">
      <formula>'PLAN GESTION POR PROCESO'!#REF!</formula>
      <formula>'PLAN GESTION POR PROCESO'!#REF!</formula>
    </cfRule>
    <cfRule type="cellIs" priority="48" dxfId="35" operator="between">
      <formula>'PLAN GESTION POR PROCESO'!#REF!</formula>
      <formula>'PLAN GESTION POR PROCESO'!#REF!</formula>
    </cfRule>
  </conditionalFormatting>
  <conditionalFormatting sqref="AK16">
    <cfRule type="containsText" priority="44" dxfId="0" operator="containsText" text="N/A">
      <formula>NOT(ISERROR(SEARCH("N/A",AK16)))</formula>
    </cfRule>
  </conditionalFormatting>
  <conditionalFormatting sqref="AK17">
    <cfRule type="containsText" priority="40" dxfId="0" operator="containsText" text="N/A">
      <formula>NOT(ISERROR(SEARCH("N/A",AK17)))</formula>
    </cfRule>
    <cfRule type="cellIs" priority="41" dxfId="2" operator="between">
      <formula>'PLAN GESTION POR PROCESO'!#REF!</formula>
      <formula>'PLAN GESTION POR PROCESO'!#REF!</formula>
    </cfRule>
    <cfRule type="cellIs" priority="42" dxfId="1" operator="between">
      <formula>'PLAN GESTION POR PROCESO'!#REF!</formula>
      <formula>'PLAN GESTION POR PROCESO'!#REF!</formula>
    </cfRule>
    <cfRule type="cellIs" priority="43" dxfId="35" operator="between">
      <formula>'PLAN GESTION POR PROCESO'!#REF!</formula>
      <formula>'PLAN GESTION POR PROCESO'!#REF!</formula>
    </cfRule>
  </conditionalFormatting>
  <conditionalFormatting sqref="AE17">
    <cfRule type="containsText" priority="32" dxfId="0" operator="containsText" text="N/A">
      <formula>NOT(ISERROR(SEARCH("N/A",AE17)))</formula>
    </cfRule>
    <cfRule type="cellIs" priority="33" dxfId="2" operator="between">
      <formula>'PLAN GESTION POR PROCESO'!#REF!</formula>
      <formula>'PLAN GESTION POR PROCESO'!#REF!</formula>
    </cfRule>
    <cfRule type="cellIs" priority="34" dxfId="1" operator="between">
      <formula>'PLAN GESTION POR PROCESO'!#REF!</formula>
      <formula>'PLAN GESTION POR PROCESO'!#REF!</formula>
    </cfRule>
    <cfRule type="cellIs" priority="35" dxfId="35" operator="between">
      <formula>'PLAN GESTION POR PROCESO'!#REF!</formula>
      <formula>'PLAN GESTION POR PROCESO'!#REF!</formula>
    </cfRule>
  </conditionalFormatting>
  <conditionalFormatting sqref="AE17">
    <cfRule type="containsText" priority="31" dxfId="0" operator="containsText" text="N/A">
      <formula>NOT(ISERROR(SEARCH("N/A",AE17)))</formula>
    </cfRule>
  </conditionalFormatting>
  <conditionalFormatting sqref="AE22">
    <cfRule type="containsText" priority="17" dxfId="0" operator="containsText" text="N/A">
      <formula>NOT(ISERROR(SEARCH("N/A",AE22)))</formula>
    </cfRule>
    <cfRule type="cellIs" priority="18" dxfId="2" operator="between">
      <formula>'PLAN GESTION POR PROCESO'!#REF!</formula>
      <formula>'PLAN GESTION POR PROCESO'!#REF!</formula>
    </cfRule>
    <cfRule type="cellIs" priority="19" dxfId="1" operator="between">
      <formula>'PLAN GESTION POR PROCESO'!#REF!</formula>
      <formula>'PLAN GESTION POR PROCESO'!#REF!</formula>
    </cfRule>
    <cfRule type="cellIs" priority="20" dxfId="35" operator="between">
      <formula>'PLAN GESTION POR PROCESO'!#REF!</formula>
      <formula>'PLAN GESTION POR PROCESO'!#REF!</formula>
    </cfRule>
  </conditionalFormatting>
  <conditionalFormatting sqref="AE22">
    <cfRule type="containsText" priority="16" dxfId="0" operator="containsText" text="N/A">
      <formula>NOT(ISERROR(SEARCH("N/A",AE22)))</formula>
    </cfRule>
  </conditionalFormatting>
  <conditionalFormatting sqref="AD22">
    <cfRule type="containsText" priority="12" dxfId="0" operator="containsText" text="N/A">
      <formula>NOT(ISERROR(SEARCH("N/A",AD22)))</formula>
    </cfRule>
    <cfRule type="cellIs" priority="13" dxfId="2" operator="between">
      <formula>'PLAN GESTION POR PROCESO'!#REF!</formula>
      <formula>'PLAN GESTION POR PROCESO'!#REF!</formula>
    </cfRule>
    <cfRule type="cellIs" priority="14" dxfId="1" operator="between">
      <formula>'PLAN GESTION POR PROCESO'!#REF!</formula>
      <formula>'PLAN GESTION POR PROCESO'!#REF!</formula>
    </cfRule>
    <cfRule type="cellIs" priority="15" dxfId="35" operator="between">
      <formula>'PLAN GESTION POR PROCESO'!#REF!</formula>
      <formula>'PLAN GESTION POR PROCESO'!#REF!</formula>
    </cfRule>
  </conditionalFormatting>
  <conditionalFormatting sqref="AD22">
    <cfRule type="containsText" priority="11" dxfId="0" operator="containsText" text="N/A">
      <formula>NOT(ISERROR(SEARCH("N/A",AD22)))</formula>
    </cfRule>
  </conditionalFormatting>
  <conditionalFormatting sqref="AC20">
    <cfRule type="containsText" priority="7" dxfId="0" operator="containsText" text="N/A">
      <formula>NOT(ISERROR(SEARCH("N/A",AC20)))</formula>
    </cfRule>
    <cfRule type="cellIs" priority="8" dxfId="2" operator="between">
      <formula>'PLAN GESTION POR PROCESO'!#REF!</formula>
      <formula>'PLAN GESTION POR PROCESO'!#REF!</formula>
    </cfRule>
    <cfRule type="cellIs" priority="9" dxfId="1" operator="between">
      <formula>'PLAN GESTION POR PROCESO'!#REF!</formula>
      <formula>'PLAN GESTION POR PROCESO'!#REF!</formula>
    </cfRule>
    <cfRule type="cellIs" priority="10" dxfId="35" operator="between">
      <formula>'PLAN GESTION POR PROCESO'!#REF!</formula>
      <formula>'PLAN GESTION POR PROCESO'!#REF!</formula>
    </cfRule>
  </conditionalFormatting>
  <conditionalFormatting sqref="AC20">
    <cfRule type="containsText" priority="6" dxfId="0" operator="containsText" text="N/A">
      <formula>NOT(ISERROR(SEARCH("N/A",AC20)))</formula>
    </cfRule>
  </conditionalFormatting>
  <conditionalFormatting sqref="AC21">
    <cfRule type="containsText" priority="2" dxfId="0" operator="containsText" text="N/A">
      <formula>NOT(ISERROR(SEARCH("N/A",AC21)))</formula>
    </cfRule>
    <cfRule type="cellIs" priority="3" dxfId="2" operator="between">
      <formula>'PLAN GESTION POR PROCESO'!#REF!</formula>
      <formula>'PLAN GESTION POR PROCESO'!#REF!</formula>
    </cfRule>
    <cfRule type="cellIs" priority="4" dxfId="1" operator="between">
      <formula>'PLAN GESTION POR PROCESO'!#REF!</formula>
      <formula>'PLAN GESTION POR PROCESO'!#REF!</formula>
    </cfRule>
    <cfRule type="cellIs" priority="5" dxfId="35" operator="between">
      <formula>'PLAN GESTION POR PROCESO'!#REF!</formula>
      <formula>'PLAN GESTION POR PROCESO'!#REF!</formula>
    </cfRule>
  </conditionalFormatting>
  <conditionalFormatting sqref="AC21">
    <cfRule type="containsText" priority="1" dxfId="0" operator="containsText" text="N/A">
      <formula>NOT(ISERROR(SEARCH("N/A",AC21)))</formula>
    </cfRule>
  </conditionalFormatting>
  <conditionalFormatting sqref="BB14:BB22">
    <cfRule type="colorScale" priority="420" dxfId="36">
      <colorScale>
        <cfvo type="min" val="0"/>
        <cfvo type="percentile" val="50"/>
        <cfvo type="max"/>
        <color rgb="FF63BE7B"/>
        <color rgb="FFFFEB84"/>
        <color rgb="FFF8696B"/>
      </colorScale>
    </cfRule>
  </conditionalFormatting>
  <conditionalFormatting sqref="BB14:BB26">
    <cfRule type="colorScale" priority="421" dxfId="36">
      <colorScale>
        <cfvo type="min" val="0"/>
        <cfvo type="percentile" val="50"/>
        <cfvo type="max"/>
        <color rgb="FF63BE7B"/>
        <color rgb="FFFFEB84"/>
        <color rgb="FFF8696B"/>
      </colorScale>
    </cfRule>
  </conditionalFormatting>
  <dataValidations count="9">
    <dataValidation type="list" allowBlank="1" showInputMessage="1" showErrorMessage="1" promptTitle="Cualquier contenido" error="Escriba un texto " sqref="G14:G17">
      <formula1>META02</formula1>
    </dataValidation>
    <dataValidation type="list" allowBlank="1" showInputMessage="1" showErrorMessage="1" promptTitle="Cualquier contenido" error="Escriba un texto " sqref="G25 G18:G22">
      <formula1>META2</formula1>
    </dataValidation>
    <dataValidation type="list" allowBlank="1" showInputMessage="1" showErrorMessage="1" sqref="AD5">
      <formula1>$BD$7:$BD$8</formula1>
    </dataValidation>
    <dataValidation type="list" allowBlank="1" showInputMessage="1" showErrorMessage="1" sqref="K14:K25">
      <formula1>PROGRAMACION</formula1>
    </dataValidation>
    <dataValidation type="list" allowBlank="1" showInputMessage="1" showErrorMessage="1" sqref="R14:R25">
      <formula1>INDICADOR</formula1>
    </dataValidation>
    <dataValidation type="list" allowBlank="1" showInputMessage="1" showErrorMessage="1" sqref="W14:W25">
      <formula1>FUENTE</formula1>
    </dataValidation>
    <dataValidation type="list" allowBlank="1" showInputMessage="1" showErrorMessage="1" sqref="X14:X25">
      <formula1>RUBROS</formula1>
    </dataValidation>
    <dataValidation type="list" allowBlank="1" showInputMessage="1" showErrorMessage="1" sqref="Y14:Y25">
      <formula1>CODIGO</formula1>
    </dataValidation>
    <dataValidation type="list" allowBlank="1" showInputMessage="1" showErrorMessage="1" sqref="V14:V25">
      <formula1>CONTRALORIA</formula1>
    </dataValidation>
  </dataValidations>
  <hyperlinks>
    <hyperlink ref="AG25" r:id="rId1" display="http://www.gobiernobogota.gov.co/transparencia/instrumentos-gestion-informacion-publica/relacionados-la-informacion/107-registro"/>
    <hyperlink ref="AM16" r:id="rId2" display="https://gobiernobogota-my.sharepoint.com/:f:/g/personal/ruby_cruz_gobiernobogota_gov_co/EuQiimGYrPdBsWwI53HyGMUBKNZFSCi2cULpo0BVlPfDqQ?e=8ZwM9v "/>
    <hyperlink ref="AM17" r:id="rId3" display="https://gobiernobogota-my.sharepoint.com/:f:/g/personal/ruby_cruz_gobiernobogota_gov_co/EuQiimGYrPdBsWwI53HyGMUBKNZFSCi2cULpo0BVlPfDqQ?e=8ZwM9v "/>
    <hyperlink ref="AM25" r:id="rId4" display="http://www.gobiernobogota.gov.co/transparencia/instrumentos-gestion-informacion-publica/relacionados-informacion"/>
  </hyperlinks>
  <printOptions/>
  <pageMargins left="0.7086614173228347" right="0.7086614173228347" top="0.7480314960629921" bottom="0.7480314960629921" header="0.31496062992125984" footer="0.31496062992125984"/>
  <pageSetup horizontalDpi="300" verticalDpi="300" orientation="landscape" paperSize="14" scale="40" r:id="rId8"/>
  <headerFooter>
    <oddFooter>&amp;RCódigo: PLE-PIN-F017
Versión: 1
Vigencia desde: 8 septiembre de 2017
</oddFooter>
  </headerFooter>
  <colBreaks count="1" manualBreakCount="1">
    <brk id="27" max="42" man="1"/>
  </colBreaks>
  <drawing r:id="rId7"/>
  <legacyDrawing r:id="rId6"/>
</worksheet>
</file>

<file path=xl/worksheets/sheet2.xml><?xml version="1.0" encoding="utf-8"?>
<worksheet xmlns="http://schemas.openxmlformats.org/spreadsheetml/2006/main" xmlns:r="http://schemas.openxmlformats.org/officeDocument/2006/relationships">
  <dimension ref="A1:H109"/>
  <sheetViews>
    <sheetView zoomScale="55" zoomScaleNormal="55" zoomScalePageLayoutView="0" workbookViewId="0" topLeftCell="A1">
      <selection activeCell="C3" sqref="C3:C6"/>
    </sheetView>
  </sheetViews>
  <sheetFormatPr defaultColWidth="11.421875" defaultRowHeight="15"/>
  <cols>
    <col min="1" max="1" width="25.140625" style="0" customWidth="1"/>
    <col min="2" max="2" width="28.28125" style="0" bestFit="1" customWidth="1"/>
    <col min="3" max="3" width="56.57421875" style="0" bestFit="1" customWidth="1"/>
    <col min="4" max="4" width="43.28125" style="0" customWidth="1"/>
    <col min="5" max="5" width="13.28125" style="0" customWidth="1"/>
  </cols>
  <sheetData>
    <row r="1" spans="1:6" ht="15">
      <c r="A1" t="s">
        <v>38</v>
      </c>
      <c r="B1" t="s">
        <v>25</v>
      </c>
      <c r="C1" t="s">
        <v>41</v>
      </c>
      <c r="D1" t="s">
        <v>43</v>
      </c>
      <c r="F1" t="s">
        <v>20</v>
      </c>
    </row>
    <row r="2" spans="1:6" ht="15">
      <c r="A2" t="s">
        <v>32</v>
      </c>
      <c r="B2" t="s">
        <v>39</v>
      </c>
      <c r="D2" t="s">
        <v>44</v>
      </c>
      <c r="F2" t="s">
        <v>50</v>
      </c>
    </row>
    <row r="3" spans="1:6" ht="15">
      <c r="A3" t="s">
        <v>33</v>
      </c>
      <c r="B3" t="s">
        <v>40</v>
      </c>
      <c r="C3" t="s">
        <v>90</v>
      </c>
      <c r="D3" t="s">
        <v>45</v>
      </c>
      <c r="F3" t="s">
        <v>51</v>
      </c>
    </row>
    <row r="4" spans="1:6" ht="15">
      <c r="A4" t="s">
        <v>34</v>
      </c>
      <c r="C4" t="s">
        <v>91</v>
      </c>
      <c r="D4" t="s">
        <v>46</v>
      </c>
      <c r="F4" t="s">
        <v>52</v>
      </c>
    </row>
    <row r="5" spans="1:4" ht="15">
      <c r="A5" t="s">
        <v>35</v>
      </c>
      <c r="C5" t="s">
        <v>92</v>
      </c>
      <c r="D5" t="s">
        <v>47</v>
      </c>
    </row>
    <row r="6" spans="1:7" ht="15">
      <c r="A6" t="s">
        <v>36</v>
      </c>
      <c r="C6" t="s">
        <v>93</v>
      </c>
      <c r="E6" t="s">
        <v>66</v>
      </c>
      <c r="G6" t="s">
        <v>67</v>
      </c>
    </row>
    <row r="7" spans="1:7" ht="15">
      <c r="A7" t="s">
        <v>37</v>
      </c>
      <c r="E7" t="s">
        <v>48</v>
      </c>
      <c r="G7" t="s">
        <v>68</v>
      </c>
    </row>
    <row r="8" spans="5:7" ht="15">
      <c r="E8" t="s">
        <v>49</v>
      </c>
      <c r="G8" t="s">
        <v>69</v>
      </c>
    </row>
    <row r="9" ht="15">
      <c r="E9" t="s">
        <v>64</v>
      </c>
    </row>
    <row r="10" ht="15">
      <c r="E10" t="s">
        <v>65</v>
      </c>
    </row>
    <row r="12" spans="1:8" s="3" customFormat="1" ht="74.25" customHeight="1">
      <c r="A12" s="11"/>
      <c r="C12" s="12"/>
      <c r="D12" s="6"/>
      <c r="H12" s="3" t="s">
        <v>71</v>
      </c>
    </row>
    <row r="13" spans="1:8" s="3" customFormat="1" ht="74.25" customHeight="1">
      <c r="A13" s="11"/>
      <c r="C13" s="12"/>
      <c r="D13" s="6"/>
      <c r="H13" s="3" t="s">
        <v>72</v>
      </c>
    </row>
    <row r="14" spans="1:8" s="3" customFormat="1" ht="74.25" customHeight="1">
      <c r="A14" s="11"/>
      <c r="C14" s="12"/>
      <c r="D14" s="2"/>
      <c r="H14" s="3" t="s">
        <v>73</v>
      </c>
    </row>
    <row r="15" spans="1:8" s="3" customFormat="1" ht="74.25" customHeight="1">
      <c r="A15" s="11"/>
      <c r="C15" s="12"/>
      <c r="D15" s="2"/>
      <c r="H15" s="3" t="s">
        <v>74</v>
      </c>
    </row>
    <row r="16" spans="1:4" s="3" customFormat="1" ht="74.25" customHeight="1" thickBot="1">
      <c r="A16" s="11"/>
      <c r="C16" s="12"/>
      <c r="D16" s="5"/>
    </row>
    <row r="17" spans="1:4" s="3" customFormat="1" ht="74.25" customHeight="1">
      <c r="A17" s="11"/>
      <c r="C17" s="12"/>
      <c r="D17" s="4"/>
    </row>
    <row r="18" spans="1:4" s="3" customFormat="1" ht="74.25" customHeight="1">
      <c r="A18" s="11"/>
      <c r="C18" s="12"/>
      <c r="D18" s="6"/>
    </row>
    <row r="19" spans="1:4" s="3" customFormat="1" ht="74.25" customHeight="1">
      <c r="A19" s="11"/>
      <c r="C19" s="12"/>
      <c r="D19" s="6"/>
    </row>
    <row r="20" spans="1:4" s="3" customFormat="1" ht="74.25" customHeight="1">
      <c r="A20" s="11"/>
      <c r="C20" s="12"/>
      <c r="D20" s="6"/>
    </row>
    <row r="21" spans="1:4" s="3" customFormat="1" ht="74.25" customHeight="1" thickBot="1">
      <c r="A21" s="11"/>
      <c r="C21" s="13"/>
      <c r="D21" s="6"/>
    </row>
    <row r="22" spans="3:4" ht="18.75" thickBot="1">
      <c r="C22" s="13"/>
      <c r="D22" s="4"/>
    </row>
    <row r="23" spans="3:4" ht="18.75" thickBot="1">
      <c r="C23" s="13"/>
      <c r="D23" s="1"/>
    </row>
    <row r="24" spans="3:4" ht="18">
      <c r="C24" s="14"/>
      <c r="D24" s="4"/>
    </row>
    <row r="25" spans="3:4" ht="18">
      <c r="C25" s="14"/>
      <c r="D25" s="6"/>
    </row>
    <row r="26" spans="3:4" ht="18">
      <c r="C26" s="14"/>
      <c r="D26" s="6"/>
    </row>
    <row r="27" spans="3:4" ht="18.75" thickBot="1">
      <c r="C27" s="14"/>
      <c r="D27" s="5"/>
    </row>
    <row r="28" spans="3:4" ht="18">
      <c r="C28" s="14"/>
      <c r="D28" s="4"/>
    </row>
    <row r="29" spans="3:4" ht="18">
      <c r="C29" s="14"/>
      <c r="D29" s="6"/>
    </row>
    <row r="30" spans="3:4" ht="18">
      <c r="C30" s="14"/>
      <c r="D30" s="6"/>
    </row>
    <row r="31" spans="3:4" ht="18">
      <c r="C31" s="14"/>
      <c r="D31" s="6"/>
    </row>
    <row r="32" spans="3:4" ht="18">
      <c r="C32" s="15"/>
      <c r="D32" s="6"/>
    </row>
    <row r="33" spans="3:4" ht="18">
      <c r="C33" s="15"/>
      <c r="D33" s="6"/>
    </row>
    <row r="34" spans="3:4" ht="18">
      <c r="C34" s="15"/>
      <c r="D34" s="5"/>
    </row>
    <row r="35" spans="3:4" ht="18">
      <c r="C35" s="15"/>
      <c r="D35" s="5"/>
    </row>
    <row r="36" spans="3:4" ht="18">
      <c r="C36" s="15"/>
      <c r="D36" s="5"/>
    </row>
    <row r="37" spans="3:4" ht="18">
      <c r="C37" s="15"/>
      <c r="D37" s="5"/>
    </row>
    <row r="38" spans="3:4" ht="18">
      <c r="C38" s="15"/>
      <c r="D38" s="8"/>
    </row>
    <row r="39" spans="3:4" ht="18">
      <c r="C39" s="15"/>
      <c r="D39" s="8"/>
    </row>
    <row r="40" spans="3:4" ht="18">
      <c r="C40" s="16"/>
      <c r="D40" s="8"/>
    </row>
    <row r="41" spans="3:4" ht="18">
      <c r="C41" s="16"/>
      <c r="D41" s="8"/>
    </row>
    <row r="42" spans="3:4" ht="18.75" thickBot="1">
      <c r="C42" s="17"/>
      <c r="D42" s="8"/>
    </row>
    <row r="43" spans="3:4" ht="18">
      <c r="C43" s="18"/>
      <c r="D43" s="4"/>
    </row>
    <row r="44" spans="3:4" ht="18">
      <c r="C44" s="19"/>
      <c r="D44" s="5"/>
    </row>
    <row r="45" spans="3:4" ht="18">
      <c r="C45" s="19"/>
      <c r="D45" s="5"/>
    </row>
    <row r="46" spans="3:4" ht="18">
      <c r="C46" s="19"/>
      <c r="D46" s="8"/>
    </row>
    <row r="47" spans="3:4" ht="18.75" thickBot="1">
      <c r="C47" s="20"/>
      <c r="D47" s="7"/>
    </row>
    <row r="48" ht="18">
      <c r="C48" s="21"/>
    </row>
    <row r="49" ht="18">
      <c r="C49" s="21"/>
    </row>
    <row r="50" ht="18">
      <c r="C50" s="21"/>
    </row>
    <row r="51" ht="18">
      <c r="C51" s="21"/>
    </row>
    <row r="52" ht="18">
      <c r="C52" s="22"/>
    </row>
    <row r="53" ht="18">
      <c r="C53" s="22"/>
    </row>
    <row r="54" ht="18">
      <c r="C54" s="22"/>
    </row>
    <row r="55" ht="18">
      <c r="C55" s="22"/>
    </row>
    <row r="56" ht="18">
      <c r="C56" s="23"/>
    </row>
    <row r="57" ht="18">
      <c r="C57" s="24"/>
    </row>
    <row r="58" ht="18">
      <c r="C58" s="24"/>
    </row>
    <row r="59" ht="18">
      <c r="C59" s="24"/>
    </row>
    <row r="60" ht="18.75" thickBot="1">
      <c r="C60" s="25"/>
    </row>
    <row r="61" ht="18">
      <c r="C61" s="26"/>
    </row>
    <row r="62" ht="18">
      <c r="C62" s="27"/>
    </row>
    <row r="63" ht="18">
      <c r="C63" s="27"/>
    </row>
    <row r="64" ht="18">
      <c r="C64" s="27"/>
    </row>
    <row r="65" ht="18">
      <c r="C65" s="27"/>
    </row>
    <row r="66" ht="18">
      <c r="C66" s="28"/>
    </row>
    <row r="67" ht="18">
      <c r="C67" s="28"/>
    </row>
    <row r="68" ht="18">
      <c r="C68" s="28"/>
    </row>
    <row r="69" ht="18">
      <c r="C69" s="28"/>
    </row>
    <row r="70" ht="18">
      <c r="C70" s="28"/>
    </row>
    <row r="71" ht="18">
      <c r="C71" s="29"/>
    </row>
    <row r="72" ht="18">
      <c r="C72" s="28"/>
    </row>
    <row r="73" ht="18">
      <c r="C73" s="28"/>
    </row>
    <row r="74" ht="18">
      <c r="C74" s="28"/>
    </row>
    <row r="75" ht="18">
      <c r="C75" s="28"/>
    </row>
    <row r="76" ht="18">
      <c r="C76" s="28"/>
    </row>
    <row r="77" ht="18">
      <c r="C77" s="28"/>
    </row>
    <row r="78" ht="18">
      <c r="C78" s="28"/>
    </row>
    <row r="79" ht="18">
      <c r="C79" s="27"/>
    </row>
    <row r="80" ht="18">
      <c r="C80" s="27"/>
    </row>
    <row r="81" ht="18">
      <c r="C81" s="27"/>
    </row>
    <row r="82" ht="18">
      <c r="C82" s="27"/>
    </row>
    <row r="83" ht="18">
      <c r="C83" s="27"/>
    </row>
    <row r="84" ht="18">
      <c r="C84" s="27"/>
    </row>
    <row r="85" ht="18">
      <c r="C85" s="30"/>
    </row>
    <row r="86" ht="18">
      <c r="C86" s="27"/>
    </row>
    <row r="87" ht="18">
      <c r="C87" s="27"/>
    </row>
    <row r="88" ht="18.75" thickBot="1">
      <c r="C88" s="31"/>
    </row>
    <row r="89" ht="18">
      <c r="C89" s="32"/>
    </row>
    <row r="90" ht="18">
      <c r="C90" s="28"/>
    </row>
    <row r="91" ht="18">
      <c r="C91" s="28"/>
    </row>
    <row r="92" ht="18">
      <c r="C92" s="28"/>
    </row>
    <row r="93" ht="18">
      <c r="C93" s="28"/>
    </row>
    <row r="94" ht="18.75" thickBot="1">
      <c r="C94" s="33"/>
    </row>
    <row r="99" spans="2:3" ht="15">
      <c r="B99" t="s">
        <v>29</v>
      </c>
      <c r="C99" t="s">
        <v>53</v>
      </c>
    </row>
    <row r="100" spans="2:3" ht="30">
      <c r="B100" s="10">
        <v>1167</v>
      </c>
      <c r="C100" s="3" t="s">
        <v>54</v>
      </c>
    </row>
    <row r="101" spans="2:3" ht="30">
      <c r="B101" s="10">
        <v>1131</v>
      </c>
      <c r="C101" s="3" t="s">
        <v>55</v>
      </c>
    </row>
    <row r="102" spans="2:3" ht="30">
      <c r="B102" s="10">
        <v>1177</v>
      </c>
      <c r="C102" s="3" t="s">
        <v>56</v>
      </c>
    </row>
    <row r="103" spans="2:3" ht="30">
      <c r="B103" s="10">
        <v>1094</v>
      </c>
      <c r="C103" s="3" t="s">
        <v>57</v>
      </c>
    </row>
    <row r="104" spans="2:3" ht="30">
      <c r="B104" s="10">
        <v>1128</v>
      </c>
      <c r="C104" s="3" t="s">
        <v>58</v>
      </c>
    </row>
    <row r="105" spans="2:3" ht="30">
      <c r="B105" s="10">
        <v>1095</v>
      </c>
      <c r="C105" s="3" t="s">
        <v>59</v>
      </c>
    </row>
    <row r="106" spans="2:3" ht="45">
      <c r="B106" s="10">
        <v>1129</v>
      </c>
      <c r="C106" s="3" t="s">
        <v>60</v>
      </c>
    </row>
    <row r="107" spans="2:3" ht="45">
      <c r="B107" s="10">
        <v>1120</v>
      </c>
      <c r="C107" s="3" t="s">
        <v>61</v>
      </c>
    </row>
    <row r="108" ht="15">
      <c r="B108" s="9"/>
    </row>
    <row r="109" ht="15">
      <c r="B109" s="9"/>
    </row>
  </sheetData>
  <sheetProtection/>
  <conditionalFormatting sqref="C13">
    <cfRule type="colorScale" priority="1" dxfId="36">
      <colorScale>
        <cfvo type="min" val="0"/>
        <cfvo type="max"/>
        <color rgb="FFFF7128"/>
        <color rgb="FFFFEF9C"/>
      </colorScale>
    </cfRule>
  </conditionalFormatting>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lastPrinted>2018-07-26T18:57:59Z</cp:lastPrinted>
  <dcterms:created xsi:type="dcterms:W3CDTF">2016-04-29T15:58:00Z</dcterms:created>
  <dcterms:modified xsi:type="dcterms:W3CDTF">2018-10-08T14:10:08Z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