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esktop\Planes de gestión III trimestre\"/>
    </mc:Choice>
  </mc:AlternateContent>
  <bookViews>
    <workbookView xWindow="0" yWindow="0" windowWidth="10215" windowHeight="6480"/>
  </bookViews>
  <sheets>
    <sheet name="Hoja1" sheetId="1" r:id="rId1"/>
  </sheets>
  <externalReferences>
    <externalReference r:id="rId2"/>
  </externalReferences>
  <definedNames>
    <definedName name="CONTRALORIA">[1]Hoja2!$G$7:$G$8</definedName>
    <definedName name="DEPENDENCIA">[1]Hoja2!$B$118:$B$137</definedName>
    <definedName name="FUENTE">[1]Hoja2!$B$2:$B$3</definedName>
    <definedName name="INDICADOR">[1]Hoja2!$F$2:$F$4</definedName>
    <definedName name="LIDERPROCESO">[1]Hoja2!$C$118:$C$137</definedName>
    <definedName name="META2">[1]Hoja2!$C$2:$C$5</definedName>
    <definedName name="PROGRAMACION">[1]Hoja2!$D$2:$D$5</definedName>
    <definedName name="RUBROS">[1]Hoja2!$A$2:$A$7</definedName>
  </definedNames>
  <calcPr calcId="152511"/>
</workbook>
</file>

<file path=xl/calcChain.xml><?xml version="1.0" encoding="utf-8"?>
<calcChain xmlns="http://schemas.openxmlformats.org/spreadsheetml/2006/main">
  <c r="P25" i="1" l="1"/>
  <c r="AJ54" i="1" l="1"/>
  <c r="AE65" i="1" l="1"/>
  <c r="E59" i="1" l="1"/>
  <c r="AZ58" i="1"/>
  <c r="BB58" i="1" s="1"/>
  <c r="BC58" i="1" s="1"/>
  <c r="AY58" i="1"/>
  <c r="AT58" i="1"/>
  <c r="AV58" i="1" s="1"/>
  <c r="AS58" i="1"/>
  <c r="AN58" i="1"/>
  <c r="AP58" i="1" s="1"/>
  <c r="AM58" i="1"/>
  <c r="AH58" i="1"/>
  <c r="AJ58" i="1" s="1"/>
  <c r="AG58" i="1"/>
  <c r="AB58" i="1"/>
  <c r="AD58" i="1" s="1"/>
  <c r="AA58" i="1"/>
  <c r="AZ57" i="1"/>
  <c r="BB57" i="1" s="1"/>
  <c r="BC57" i="1" s="1"/>
  <c r="AY57" i="1"/>
  <c r="AT57" i="1"/>
  <c r="AV57" i="1" s="1"/>
  <c r="AS57" i="1"/>
  <c r="AN57" i="1"/>
  <c r="AP57" i="1" s="1"/>
  <c r="AM57" i="1"/>
  <c r="AI57" i="1"/>
  <c r="AH57" i="1"/>
  <c r="AG57" i="1"/>
  <c r="AB57" i="1"/>
  <c r="AD57" i="1" s="1"/>
  <c r="AA57" i="1"/>
  <c r="AZ56" i="1"/>
  <c r="BB56" i="1" s="1"/>
  <c r="BC56" i="1" s="1"/>
  <c r="AY56" i="1"/>
  <c r="AT56" i="1"/>
  <c r="AV56" i="1" s="1"/>
  <c r="AS56" i="1"/>
  <c r="AN56" i="1"/>
  <c r="AP56" i="1" s="1"/>
  <c r="AM56" i="1"/>
  <c r="AH56" i="1"/>
  <c r="AJ56" i="1" s="1"/>
  <c r="AG56" i="1"/>
  <c r="AB56" i="1"/>
  <c r="AA56" i="1"/>
  <c r="AZ55" i="1"/>
  <c r="BB55" i="1" s="1"/>
  <c r="BC55" i="1" s="1"/>
  <c r="AY55" i="1"/>
  <c r="AT55" i="1"/>
  <c r="AV55" i="1" s="1"/>
  <c r="AS55" i="1"/>
  <c r="AN55" i="1"/>
  <c r="AP55" i="1" s="1"/>
  <c r="AM55" i="1"/>
  <c r="AH55" i="1"/>
  <c r="AJ55" i="1" s="1"/>
  <c r="AG55" i="1"/>
  <c r="AB55" i="1"/>
  <c r="AA55" i="1"/>
  <c r="AZ54" i="1"/>
  <c r="BB54" i="1" s="1"/>
  <c r="BC54" i="1" s="1"/>
  <c r="AY54" i="1"/>
  <c r="AT54" i="1"/>
  <c r="AV54" i="1" s="1"/>
  <c r="AS54" i="1"/>
  <c r="AN54" i="1"/>
  <c r="AP54" i="1" s="1"/>
  <c r="AM54" i="1"/>
  <c r="AG54" i="1"/>
  <c r="AA54" i="1"/>
  <c r="AZ53" i="1"/>
  <c r="BB53" i="1" s="1"/>
  <c r="BC53" i="1" s="1"/>
  <c r="AY53" i="1"/>
  <c r="AT53" i="1"/>
  <c r="AV53" i="1" s="1"/>
  <c r="AS53" i="1"/>
  <c r="AN53" i="1"/>
  <c r="AP53" i="1" s="1"/>
  <c r="AM53" i="1"/>
  <c r="AH53" i="1"/>
  <c r="AJ53" i="1" s="1"/>
  <c r="AG53" i="1"/>
  <c r="AB53" i="1"/>
  <c r="AA53" i="1"/>
  <c r="AZ52" i="1"/>
  <c r="BB52" i="1" s="1"/>
  <c r="BC52" i="1" s="1"/>
  <c r="AY52" i="1"/>
  <c r="AT52" i="1"/>
  <c r="AV52" i="1" s="1"/>
  <c r="AS52" i="1"/>
  <c r="AN52" i="1"/>
  <c r="AP52" i="1" s="1"/>
  <c r="AM52" i="1"/>
  <c r="AH52" i="1"/>
  <c r="AG52" i="1"/>
  <c r="AB52" i="1"/>
  <c r="AA52" i="1"/>
  <c r="AZ50" i="1"/>
  <c r="BB50" i="1" s="1"/>
  <c r="BC50" i="1" s="1"/>
  <c r="AY50" i="1"/>
  <c r="AT50" i="1"/>
  <c r="AV50" i="1" s="1"/>
  <c r="AS50" i="1"/>
  <c r="AN50" i="1"/>
  <c r="AP50" i="1" s="1"/>
  <c r="AM50" i="1"/>
  <c r="AH50" i="1"/>
  <c r="AG50" i="1"/>
  <c r="AB50" i="1"/>
  <c r="AA50" i="1"/>
  <c r="AZ48" i="1"/>
  <c r="BB48" i="1" s="1"/>
  <c r="BC48" i="1" s="1"/>
  <c r="AY48" i="1"/>
  <c r="AT48" i="1"/>
  <c r="AV48" i="1" s="1"/>
  <c r="AS48" i="1"/>
  <c r="AN48" i="1"/>
  <c r="AP48" i="1" s="1"/>
  <c r="AM48" i="1"/>
  <c r="AH48" i="1"/>
  <c r="AG48" i="1"/>
  <c r="AB48" i="1"/>
  <c r="AA48" i="1"/>
  <c r="AZ46" i="1"/>
  <c r="BB46" i="1" s="1"/>
  <c r="BC46" i="1" s="1"/>
  <c r="AY46" i="1"/>
  <c r="AT46" i="1"/>
  <c r="AV46" i="1" s="1"/>
  <c r="AS46" i="1"/>
  <c r="AN46" i="1"/>
  <c r="AP46" i="1" s="1"/>
  <c r="AM46" i="1"/>
  <c r="AI46" i="1"/>
  <c r="AH46" i="1"/>
  <c r="AG46" i="1"/>
  <c r="AB46" i="1"/>
  <c r="AD46" i="1" s="1"/>
  <c r="AA46" i="1"/>
  <c r="AZ44" i="1"/>
  <c r="BB44" i="1" s="1"/>
  <c r="BC44" i="1" s="1"/>
  <c r="AY44" i="1"/>
  <c r="AT44" i="1"/>
  <c r="AV44" i="1" s="1"/>
  <c r="AS44" i="1"/>
  <c r="AN44" i="1"/>
  <c r="AP44" i="1" s="1"/>
  <c r="AM44" i="1"/>
  <c r="AH44" i="1"/>
  <c r="AJ44" i="1" s="1"/>
  <c r="AG44" i="1"/>
  <c r="AB44" i="1"/>
  <c r="AD44" i="1" s="1"/>
  <c r="AA44" i="1"/>
  <c r="AZ43" i="1"/>
  <c r="BB43" i="1" s="1"/>
  <c r="BC43" i="1" s="1"/>
  <c r="AY43" i="1"/>
  <c r="AT43" i="1"/>
  <c r="AV43" i="1" s="1"/>
  <c r="AS43" i="1"/>
  <c r="AN43" i="1"/>
  <c r="AP43" i="1" s="1"/>
  <c r="AM43" i="1"/>
  <c r="AI43" i="1"/>
  <c r="AH43" i="1"/>
  <c r="AG43" i="1"/>
  <c r="AB43" i="1"/>
  <c r="AD43" i="1" s="1"/>
  <c r="AA43" i="1"/>
  <c r="AZ42" i="1"/>
  <c r="BB42" i="1" s="1"/>
  <c r="BC42" i="1" s="1"/>
  <c r="AY42" i="1"/>
  <c r="AT42" i="1"/>
  <c r="AV42" i="1" s="1"/>
  <c r="AS42" i="1"/>
  <c r="AN42" i="1"/>
  <c r="AP42" i="1" s="1"/>
  <c r="AM42" i="1"/>
  <c r="AG42" i="1"/>
  <c r="AB42" i="1"/>
  <c r="AA42" i="1"/>
  <c r="AZ41" i="1"/>
  <c r="BB41" i="1" s="1"/>
  <c r="BC41" i="1" s="1"/>
  <c r="AY41" i="1"/>
  <c r="AT41" i="1"/>
  <c r="AV41" i="1" s="1"/>
  <c r="AS41" i="1"/>
  <c r="AN41" i="1"/>
  <c r="AP41" i="1" s="1"/>
  <c r="AM41" i="1"/>
  <c r="AI41" i="1"/>
  <c r="AH41" i="1"/>
  <c r="AG41" i="1"/>
  <c r="AB41" i="1"/>
  <c r="AD41" i="1" s="1"/>
  <c r="AA41" i="1"/>
  <c r="AZ40" i="1"/>
  <c r="BB40" i="1" s="1"/>
  <c r="BC40" i="1" s="1"/>
  <c r="AY40" i="1"/>
  <c r="AT40" i="1"/>
  <c r="AV40" i="1" s="1"/>
  <c r="AS40" i="1"/>
  <c r="AN40" i="1"/>
  <c r="AP40" i="1" s="1"/>
  <c r="AM40" i="1"/>
  <c r="AI40" i="1"/>
  <c r="AH40" i="1"/>
  <c r="AG40" i="1"/>
  <c r="AB40" i="1"/>
  <c r="AD40" i="1" s="1"/>
  <c r="AA40" i="1"/>
  <c r="AZ39" i="1"/>
  <c r="BB39" i="1" s="1"/>
  <c r="BC39" i="1" s="1"/>
  <c r="AY39" i="1"/>
  <c r="AT39" i="1"/>
  <c r="AV39" i="1" s="1"/>
  <c r="AS39" i="1"/>
  <c r="AN39" i="1"/>
  <c r="AP39" i="1" s="1"/>
  <c r="AM39" i="1"/>
  <c r="AI39" i="1"/>
  <c r="AH39" i="1"/>
  <c r="AG39" i="1"/>
  <c r="AB39" i="1"/>
  <c r="AD39" i="1" s="1"/>
  <c r="AA39" i="1"/>
  <c r="AZ38" i="1"/>
  <c r="BB38" i="1" s="1"/>
  <c r="BC38" i="1" s="1"/>
  <c r="AY38" i="1"/>
  <c r="AT38" i="1"/>
  <c r="AV38" i="1" s="1"/>
  <c r="AS38" i="1"/>
  <c r="AN38" i="1"/>
  <c r="AP38" i="1" s="1"/>
  <c r="AM38" i="1"/>
  <c r="AI38" i="1"/>
  <c r="AH38" i="1"/>
  <c r="AG38" i="1"/>
  <c r="AB38" i="1"/>
  <c r="AD38" i="1" s="1"/>
  <c r="AA38" i="1"/>
  <c r="AZ37" i="1"/>
  <c r="BB37" i="1" s="1"/>
  <c r="BC37" i="1" s="1"/>
  <c r="AY37" i="1"/>
  <c r="AT37" i="1"/>
  <c r="AV37" i="1" s="1"/>
  <c r="AS37" i="1"/>
  <c r="AN37" i="1"/>
  <c r="AP37" i="1" s="1"/>
  <c r="AM37" i="1"/>
  <c r="AH37" i="1"/>
  <c r="AG37" i="1"/>
  <c r="AB37" i="1"/>
  <c r="AD37" i="1" s="1"/>
  <c r="AA37" i="1"/>
  <c r="AZ36" i="1"/>
  <c r="BB36" i="1" s="1"/>
  <c r="BC36" i="1" s="1"/>
  <c r="AY36" i="1"/>
  <c r="AT36" i="1"/>
  <c r="AV36" i="1" s="1"/>
  <c r="AS36" i="1"/>
  <c r="AN36" i="1"/>
  <c r="AP36" i="1" s="1"/>
  <c r="AM36" i="1"/>
  <c r="AH36" i="1"/>
  <c r="AJ36" i="1" s="1"/>
  <c r="AG36" i="1"/>
  <c r="AB36" i="1"/>
  <c r="AD36" i="1" s="1"/>
  <c r="AA36" i="1"/>
  <c r="AZ35" i="1"/>
  <c r="BB35" i="1" s="1"/>
  <c r="BC35" i="1" s="1"/>
  <c r="AY35" i="1"/>
  <c r="AT35" i="1"/>
  <c r="AV35" i="1" s="1"/>
  <c r="AS35" i="1"/>
  <c r="AN35" i="1"/>
  <c r="AP35" i="1" s="1"/>
  <c r="AM35" i="1"/>
  <c r="AH35" i="1"/>
  <c r="AJ35" i="1" s="1"/>
  <c r="AG35" i="1"/>
  <c r="AB35" i="1"/>
  <c r="AA35" i="1"/>
  <c r="AT34" i="1"/>
  <c r="AZ33" i="1"/>
  <c r="BB33" i="1" s="1"/>
  <c r="BC33" i="1" s="1"/>
  <c r="AT33" i="1"/>
  <c r="AV33" i="1" s="1"/>
  <c r="AN33" i="1"/>
  <c r="AP33" i="1" s="1"/>
  <c r="AH33" i="1"/>
  <c r="AB33" i="1"/>
  <c r="AZ32" i="1"/>
  <c r="BB32" i="1" s="1"/>
  <c r="BC32" i="1" s="1"/>
  <c r="AY32" i="1"/>
  <c r="AT32" i="1"/>
  <c r="AV32" i="1" s="1"/>
  <c r="AS32" i="1"/>
  <c r="AN32" i="1"/>
  <c r="AP32" i="1" s="1"/>
  <c r="AM32" i="1"/>
  <c r="AH32" i="1"/>
  <c r="AG32" i="1"/>
  <c r="AB32" i="1"/>
  <c r="AA32" i="1"/>
  <c r="AZ31" i="1"/>
  <c r="BB31" i="1" s="1"/>
  <c r="BC31" i="1" s="1"/>
  <c r="AY31" i="1"/>
  <c r="AT31" i="1"/>
  <c r="AV31" i="1" s="1"/>
  <c r="AS31" i="1"/>
  <c r="AN31" i="1"/>
  <c r="AP31" i="1" s="1"/>
  <c r="AM31" i="1"/>
  <c r="AH31" i="1"/>
  <c r="AJ31" i="1" s="1"/>
  <c r="AG31" i="1"/>
  <c r="AB31" i="1"/>
  <c r="AA31" i="1"/>
  <c r="AZ30" i="1"/>
  <c r="BB30" i="1" s="1"/>
  <c r="BC30" i="1" s="1"/>
  <c r="AY30" i="1"/>
  <c r="AT30" i="1"/>
  <c r="AV30" i="1" s="1"/>
  <c r="AS30" i="1"/>
  <c r="AN30" i="1"/>
  <c r="AP30" i="1" s="1"/>
  <c r="AM30" i="1"/>
  <c r="AH30" i="1"/>
  <c r="AG30" i="1"/>
  <c r="AB30" i="1"/>
  <c r="AD30" i="1" s="1"/>
  <c r="AA30" i="1"/>
  <c r="AZ29" i="1"/>
  <c r="BB29" i="1" s="1"/>
  <c r="BC29" i="1" s="1"/>
  <c r="AY29" i="1"/>
  <c r="AT29" i="1"/>
  <c r="AV29" i="1" s="1"/>
  <c r="AS29" i="1"/>
  <c r="AN29" i="1"/>
  <c r="AP29" i="1" s="1"/>
  <c r="AM29" i="1"/>
  <c r="AH29" i="1"/>
  <c r="AJ29" i="1" s="1"/>
  <c r="AG29" i="1"/>
  <c r="AB29" i="1"/>
  <c r="AD29" i="1" s="1"/>
  <c r="AA29" i="1"/>
  <c r="AZ28" i="1"/>
  <c r="BB28" i="1" s="1"/>
  <c r="BC28" i="1" s="1"/>
  <c r="AY28" i="1"/>
  <c r="AT28" i="1"/>
  <c r="AV28" i="1" s="1"/>
  <c r="AS28" i="1"/>
  <c r="AN28" i="1"/>
  <c r="AP28" i="1" s="1"/>
  <c r="AM28" i="1"/>
  <c r="AH28" i="1"/>
  <c r="AG28" i="1"/>
  <c r="AB28" i="1"/>
  <c r="AA28" i="1"/>
  <c r="AZ27" i="1"/>
  <c r="BB27" i="1" s="1"/>
  <c r="BC27" i="1" s="1"/>
  <c r="AY27" i="1"/>
  <c r="AT27" i="1"/>
  <c r="AV27" i="1" s="1"/>
  <c r="AS27" i="1"/>
  <c r="AN27" i="1"/>
  <c r="AP27" i="1" s="1"/>
  <c r="AM27" i="1"/>
  <c r="AH27" i="1"/>
  <c r="AJ27" i="1" s="1"/>
  <c r="AG27" i="1"/>
  <c r="AB27" i="1"/>
  <c r="AA27" i="1"/>
  <c r="AY26" i="1"/>
  <c r="AT26" i="1"/>
  <c r="AV26" i="1" s="1"/>
  <c r="AS26" i="1"/>
  <c r="AN26" i="1"/>
  <c r="AP26" i="1" s="1"/>
  <c r="AM26" i="1"/>
  <c r="AH26" i="1"/>
  <c r="AJ26" i="1" s="1"/>
  <c r="AG26" i="1"/>
  <c r="AB26" i="1"/>
  <c r="AA26" i="1"/>
  <c r="P26" i="1"/>
  <c r="AZ26" i="1" s="1"/>
  <c r="BB26" i="1" s="1"/>
  <c r="BC26" i="1" s="1"/>
  <c r="AZ25" i="1"/>
  <c r="BB25" i="1" s="1"/>
  <c r="BC25" i="1" s="1"/>
  <c r="AY25" i="1"/>
  <c r="AT25" i="1"/>
  <c r="AV25" i="1" s="1"/>
  <c r="AS25" i="1"/>
  <c r="AM25" i="1"/>
  <c r="AH25" i="1"/>
  <c r="AG25" i="1"/>
  <c r="AB25" i="1"/>
  <c r="AA25" i="1"/>
  <c r="AN25" i="1"/>
  <c r="AP25" i="1" s="1"/>
  <c r="AZ23" i="1"/>
  <c r="BB23" i="1" s="1"/>
  <c r="BC23" i="1" s="1"/>
  <c r="AY23" i="1"/>
  <c r="AT23" i="1"/>
  <c r="AV23" i="1" s="1"/>
  <c r="AS23" i="1"/>
  <c r="AN23" i="1"/>
  <c r="AP23" i="1" s="1"/>
  <c r="AM23" i="1"/>
  <c r="AH23" i="1"/>
  <c r="AG23" i="1"/>
  <c r="AB23" i="1"/>
  <c r="AA23" i="1"/>
  <c r="AZ22" i="1"/>
  <c r="BB22" i="1" s="1"/>
  <c r="BC22" i="1" s="1"/>
  <c r="AY22" i="1"/>
  <c r="AT22" i="1"/>
  <c r="AV22" i="1" s="1"/>
  <c r="AS22" i="1"/>
  <c r="AN22" i="1"/>
  <c r="AP22" i="1" s="1"/>
  <c r="AM22" i="1"/>
  <c r="AH22" i="1"/>
  <c r="AG22" i="1"/>
  <c r="AB22" i="1"/>
  <c r="AD22" i="1" s="1"/>
  <c r="AA22" i="1"/>
  <c r="AZ21" i="1"/>
  <c r="BB21" i="1" s="1"/>
  <c r="BC21" i="1" s="1"/>
  <c r="AY21" i="1"/>
  <c r="AT21" i="1"/>
  <c r="AV21" i="1" s="1"/>
  <c r="AS21" i="1"/>
  <c r="AN21" i="1"/>
  <c r="AP21" i="1" s="1"/>
  <c r="AM21" i="1"/>
  <c r="AH21" i="1"/>
  <c r="AG21" i="1"/>
  <c r="AB21" i="1"/>
  <c r="AD21" i="1" s="1"/>
  <c r="AA21" i="1"/>
  <c r="AZ19" i="1"/>
  <c r="BB19" i="1" s="1"/>
  <c r="BC19" i="1" s="1"/>
  <c r="AY19" i="1"/>
  <c r="AT19" i="1"/>
  <c r="AV19" i="1" s="1"/>
  <c r="AS19" i="1"/>
  <c r="AN19" i="1"/>
  <c r="AP19" i="1" s="1"/>
  <c r="AM19" i="1"/>
  <c r="AH19" i="1"/>
  <c r="AJ19" i="1" s="1"/>
  <c r="AG19" i="1"/>
  <c r="AB19" i="1"/>
  <c r="AD19" i="1" s="1"/>
  <c r="AA19" i="1"/>
  <c r="AZ17" i="1"/>
  <c r="BB17" i="1" s="1"/>
  <c r="BC17" i="1" s="1"/>
  <c r="AY17" i="1"/>
  <c r="AT17" i="1"/>
  <c r="AV17" i="1" s="1"/>
  <c r="AS17" i="1"/>
  <c r="AN17" i="1"/>
  <c r="AP17" i="1" s="1"/>
  <c r="AM17" i="1"/>
  <c r="AH17" i="1"/>
  <c r="AG17" i="1"/>
  <c r="AB17" i="1"/>
  <c r="AA17" i="1"/>
  <c r="AZ16" i="1"/>
  <c r="BB16" i="1" s="1"/>
  <c r="BC16" i="1" s="1"/>
  <c r="AY16" i="1"/>
  <c r="AT16" i="1"/>
  <c r="AV16" i="1" s="1"/>
  <c r="AS16" i="1"/>
  <c r="AN16" i="1"/>
  <c r="AP16" i="1" s="1"/>
  <c r="AM16" i="1"/>
  <c r="AH16" i="1"/>
  <c r="AG16" i="1"/>
  <c r="AB16" i="1"/>
  <c r="AA16" i="1"/>
  <c r="AZ15" i="1"/>
  <c r="BB15" i="1" s="1"/>
  <c r="BC15" i="1" s="1"/>
  <c r="AY15" i="1"/>
  <c r="AT15" i="1"/>
  <c r="AV15" i="1" s="1"/>
  <c r="AV59" i="1" s="1"/>
  <c r="AS15" i="1"/>
  <c r="AN15" i="1"/>
  <c r="AP15" i="1" s="1"/>
  <c r="AM15" i="1"/>
  <c r="AH15" i="1"/>
  <c r="AJ15" i="1" s="1"/>
  <c r="AG15" i="1"/>
  <c r="AB15" i="1"/>
  <c r="AD15" i="1" s="1"/>
  <c r="AA15" i="1"/>
  <c r="AJ39" i="1" l="1"/>
  <c r="AJ57" i="1"/>
  <c r="AJ38" i="1"/>
  <c r="AJ40" i="1"/>
  <c r="AJ43" i="1"/>
  <c r="AJ41" i="1"/>
  <c r="AJ46" i="1"/>
  <c r="AP59" i="1"/>
  <c r="BA59" i="1"/>
  <c r="AD59" i="1"/>
  <c r="AJ59" i="1" l="1"/>
</calcChain>
</file>

<file path=xl/sharedStrings.xml><?xml version="1.0" encoding="utf-8"?>
<sst xmlns="http://schemas.openxmlformats.org/spreadsheetml/2006/main" count="720" uniqueCount="398">
  <si>
    <t>SECRETARIA DISTRITAL DE GOBIERNO</t>
  </si>
  <si>
    <t>VIGENCIA DE LA PLANEACIÓN</t>
  </si>
  <si>
    <t>CONTROL DE CAMBIOS</t>
  </si>
  <si>
    <t>DEPENDENCIA</t>
  </si>
  <si>
    <t>ALCALDIA LOCAL DE BARRIOS UNIDOS</t>
  </si>
  <si>
    <t>VERSIÓN</t>
  </si>
  <si>
    <t>FECHA</t>
  </si>
  <si>
    <t>DESCRIPCIÓN DE LA MODIFICACIÓN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</si>
  <si>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</si>
  <si>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</si>
  <si>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</si>
  <si>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</si>
  <si>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</si>
  <si>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</si>
  <si>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</si>
  <si>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</si>
  <si>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</si>
  <si>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</si>
  <si>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</si>
  <si>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</si>
  <si>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</si>
  <si>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</si>
  <si>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</si>
  <si>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</si>
  <si>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</si>
  <si>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</si>
  <si>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</si>
  <si>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</si>
  <si>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</si>
  <si>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</si>
  <si>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</si>
  <si>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</si>
  <si>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</si>
  <si>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</si>
  <si>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</si>
  <si>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</si>
  <si>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</si>
  <si>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 xml:space="preserve">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</si>
  <si>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</si>
  <si>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</si>
  <si>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</si>
  <si>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</si>
  <si>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</si>
  <si>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</si>
  <si>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</si>
  <si>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</si>
  <si>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</si>
  <si>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</si>
  <si>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</si>
  <si>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</si>
  <si>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</si>
  <si>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</si>
  <si>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</si>
  <si>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</si>
  <si>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</si>
  <si>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</si>
  <si>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</si>
  <si>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</si>
  <si>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</si>
  <si>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</si>
  <si>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VIGENCIA 2017</t>
  </si>
  <si>
    <t xml:space="preserve">CRECIENTE </t>
  </si>
  <si>
    <t>Plan de Acción del Consejo Local de Gobierno</t>
  </si>
  <si>
    <t>EFICACIA</t>
  </si>
  <si>
    <t>Informe de Seguimiento</t>
  </si>
  <si>
    <t>Secretario Técnico Consejo</t>
  </si>
  <si>
    <t>Informes de  Semestrales</t>
  </si>
  <si>
    <t>SI</t>
  </si>
  <si>
    <t>De acuerdo con las actividades programadas y la verificación realizada con corte al mes de marzo, tres componentes del plan han tenido ejecución porcentual superior al 5% como lo muestra el documento de avance consolidado, presentado como evidencia</t>
  </si>
  <si>
    <t>Archivos ubicados  en OneDrive:   AL Barrios Unidos 2018 PG/I Trimestre/Meta 1</t>
  </si>
  <si>
    <t>De acuerdo con las actividades programadas y la verificación realizada con corte al mes de junio, en el plan han tenido ejecución porcentual superior al 15% como lo muestra el documento de avance consolidado, presentado como evidencia</t>
  </si>
  <si>
    <t>Archivos ubicados  en One - Drive:   AL Barrios Unidos 2018 PG/II Trimestre/Meta 1</t>
  </si>
  <si>
    <t>c</t>
  </si>
  <si>
    <t>Pendiente</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</si>
  <si>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</si>
  <si>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</si>
  <si>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</si>
  <si>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</si>
  <si>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SUMA</t>
  </si>
  <si>
    <t>Proporción de Ciudadanos Participantes en la Rendición de Cuentas 2017</t>
  </si>
  <si>
    <t>Acta de cesión de rendición de cuentas</t>
  </si>
  <si>
    <t>Alcalde Local</t>
  </si>
  <si>
    <t>Acta suscrita con Veeduría Distrital</t>
  </si>
  <si>
    <t>No se evalúa en este trimestre en razón a que la  Veeduría  dio los lineamientos para  efectuar la  rendición de cuentas en Abril, se adjunta la  Circular No 5 del 7 de marzo de 2018.</t>
  </si>
  <si>
    <t>Archivos ubicados  en OneDrive:   AL Barrios Unidos 2018 PG/I Trimestre/Meta 2</t>
  </si>
  <si>
    <t>La Alcaldía Local de Barrios Unidos tiene una capacidad para 170 Ciudadanos aproximadamente a la audiencia asistieron  248 Ciudadanos</t>
  </si>
  <si>
    <t>Archivos ubicados  en One - Drive:   AL Barrios Unidos 2018 PG/II Trimestre/Meta 2</t>
  </si>
  <si>
    <t>Lograr el 40% de avance en el cumplimiento físico del Plan de Desarrollo Local</t>
  </si>
  <si>
    <t>Porcentaje de Avance en el Cumplimiento Físico del Plan de Desarrollo Local</t>
  </si>
  <si>
    <t>Porcentaje de Avance Acumulado en el cumplimiento físico del Plan de Desarrollo Local</t>
  </si>
  <si>
    <t>CRECIENTE</t>
  </si>
  <si>
    <t>Avance Acumulado Físico en el Cumplimiento del Plan de Desarrollo Local</t>
  </si>
  <si>
    <t>EFECTIVIDAD</t>
  </si>
  <si>
    <t>Matriz MUSI</t>
  </si>
  <si>
    <t>Profesional de Planeación</t>
  </si>
  <si>
    <t>El avance corresponde al desarrollo de las siguientes actividades:
-649 personas mayores beneficiadas con subsidio C.
-Realización de 8 eventos artísticos y culturales.
-Realización de acciones de inspección, vigilancia y control.</t>
  </si>
  <si>
    <t>Archivos ubicados  en OneDrive:   AL Barrios Unidos 2018 PG/I Trimestre/Meta 3</t>
  </si>
  <si>
    <t>Archivos ubicados  en One - Drive:   AL Barrios Unidos 2018 PG/II Trimestre/Meta 3</t>
  </si>
  <si>
    <t>TOTAL PROCESO</t>
  </si>
  <si>
    <t xml:space="preserve">RELACIONES ESTRATEGICAS
</t>
  </si>
  <si>
    <t>Responder oportunamente el 100% de los ejercicios de control político, derechos de petición y/o solicitudes de información que realice el Concejo de Bogotá D.C y el Congreso de la República conforme con los mecanismos diseñados e implementados en la vigencia 2017</t>
  </si>
  <si>
    <t xml:space="preserve">Porcentaje de Respuestas Oportunas de los ejercicios de control político, derechos de petición y/o solicitudes de información que realice el Concejo de Bogotá D.C y el Congreso de la República </t>
  </si>
  <si>
    <t>(Numero de Respuestas Oportunas a los Ejercicios de Control Político, Derechos de Petición y/o Solicitudes de Información Realice el Concejo de Bogotá D.C y el Congreso de la República/Total de Solicitudes por Ejercicios de Control Político, Derechos de Petición y/o Información que realice el Concejo de Bogotá D.C y el Congreso de la República)*100</t>
  </si>
  <si>
    <t>CONSTANTE</t>
  </si>
  <si>
    <t xml:space="preserve">Respuestas Oportunas de los ejercicios de control político, derechos de petición y/o solicitudes de información que realice el Concejo de Bogotá D.C y el Congreso de la República </t>
  </si>
  <si>
    <t xml:space="preserve">Archivo en carpetas Oficina de Planeación y matriz de seguimiento a proposiciones </t>
  </si>
  <si>
    <t>Planeación</t>
  </si>
  <si>
    <t xml:space="preserve">Se  dio respuesta oportuna por parte de cada una de las dependencias de la Alcaldía Local a los requerimientos realizados por los entes de control. </t>
  </si>
  <si>
    <t>Archivos ubicados  en OneDrive:   AL Barrios Unidos 2018 PG/I Trimestre/Meta 4</t>
  </si>
  <si>
    <t>Se respondieron el 100% de las peticiones efectuadas por el Concejo de Bogotá</t>
  </si>
  <si>
    <t>Archivos ubicados  en One - Drive:   AL Barrios Unidos 2018 PG/II Trimestre/Meta 4</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</si>
  <si>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</si>
  <si>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</si>
  <si>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</si>
  <si>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</si>
  <si>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</si>
  <si>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Plan de Comunicaciones</t>
  </si>
  <si>
    <t>Oficina de Comunicaciones</t>
  </si>
  <si>
    <t>Con corte al primer trimestre se formulo el plan de comunicaciones.</t>
  </si>
  <si>
    <t xml:space="preserve">
Archivos ubicados  en OneDrive:   AL Barrios Unidos 2018 PG/I Trimestre/Meta 5</t>
  </si>
  <si>
    <t>No se programaron metas</t>
  </si>
  <si>
    <t xml:space="preserve">Realizar  cuatro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</si>
  <si>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</si>
  <si>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</si>
  <si>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</si>
  <si>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Piezas  Graficas (Impresa ò Digital)</t>
  </si>
  <si>
    <t>GASTOS DE FUNCIONAMIENTO</t>
  </si>
  <si>
    <t xml:space="preserve">Con corte  al primer trimestre se formulo y  adelanto la campaña "Barrios Unidos 100% responsable, 100% transparente." </t>
  </si>
  <si>
    <t xml:space="preserve">
Archivos ubicados  en OneDrive:   AL Barrios Unidos 2018 PG/I Trimestre/Meta 6</t>
  </si>
  <si>
    <t>Durante el II trimestre se efectuaron las siguientes campañas externas: Infraestructura, dar a conocer el trabajo realizado en malla vial y parques a la ciudadanía.
Boletín, fotos, piezas y  vídeo capsulas informativas.</t>
  </si>
  <si>
    <t xml:space="preserve"> Archivos ubicados  en One - Drive:   AL Barrios Unidos 2018 PG/II Trimestre/Meta 6</t>
  </si>
  <si>
    <t xml:space="preserve">
Realizar  nueve (9) campañas internas para la Alcaldía Local , las cuales incluya los temas de transparencia, clima laboral y ambiental</t>
  </si>
  <si>
    <t>Campañas Internas Realizadas</t>
  </si>
  <si>
    <t xml:space="preserve">Número de campañas internas para la Alcaldía Local , las cuales incluya los temas de transparencia, clima laboral y ambiental realizadas </t>
  </si>
  <si>
    <t>CAMPAÑA INTERNAS</t>
  </si>
  <si>
    <t>No existen acciones programadas para el primer trimestre, por lo tanto, no se reportan.</t>
  </si>
  <si>
    <t>No aplica</t>
  </si>
  <si>
    <t>Durante el II trimestre se efectuaron las siguientes campañas internas: Ahorro de papel, separación de residuos, transparencia en el trabajo, y paso a paso para radicar cuentas en secop.</t>
  </si>
  <si>
    <t xml:space="preserve"> Archivos ubicados  en One - Drive:   AL Barrios Unidos 2018 PG/II Trimestre/Meta 7</t>
  </si>
  <si>
    <t>IVC</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</si>
  <si>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</si>
  <si>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</si>
  <si>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</si>
  <si>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</si>
  <si>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</si>
  <si>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</si>
  <si>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Según cifras de SIACTUA y el proyecto DIAL, la alcaldía local no archivó ninguna actuación de obras anteriores a la ley 1801 de 2016</t>
  </si>
  <si>
    <t>Cifras SI-ACTUA y Proyecto DIAL</t>
  </si>
  <si>
    <t>No se programaron Metas</t>
  </si>
  <si>
    <t>Actuaciones de establecimiento de comercio anteriores a la ley 1801/2016 archivadas en la vigencia 2018</t>
  </si>
  <si>
    <t>Numero de actuaciones de establecimientos de comercio anteriores a la ley 1801 /2016 archivadas en la vigencia 2018</t>
  </si>
  <si>
    <t>Según cifras de SIACTUA y el proyecto DIAL, la alcaldía local archivó 11 actuaciones de obras anteriores a la ley 1801 de 2016</t>
  </si>
  <si>
    <t>Se cumplió con la meta establecida</t>
  </si>
  <si>
    <t xml:space="preserve"> Archivos ubicados  en One - Drive:   AL Barrios Unidos 2018 PG/II Trimestre/Meta 9</t>
  </si>
  <si>
    <r>
      <t>Realizar</t>
    </r>
    <r>
      <rPr>
        <b/>
        <sz val="18"/>
        <color indexed="45"/>
        <rFont val="Arial Rounded MT Bold"/>
        <family val="2"/>
        <charset val="1"/>
      </rPr>
      <t xml:space="preserve"> </t>
    </r>
    <r>
      <rPr>
        <sz val="18"/>
        <rFont val="Arial Rounded MT Bold"/>
        <family val="2"/>
        <charset val="1"/>
      </rPr>
      <t>20 acciones de control u operativos en materia de urbanismo relacionados con la integridad del Espacio Público</t>
    </r>
  </si>
  <si>
    <t>Acciones de Control u Operativos en Materia de Urbanismo Relacionados con la Integridad del Espacio Público Realizados</t>
  </si>
  <si>
    <t>Numero de Acciones de Control u Operativos en Materia de Urbanismo Relacionados con la Integridad del Espacio Público Realizados</t>
  </si>
  <si>
    <t>Acciones de Control u Operativos en Materia de Urbanismo</t>
  </si>
  <si>
    <t>Expedientes (Actas de verificación)  que reposan  en la oficina jurídica</t>
  </si>
  <si>
    <t>Oficina Jurídica</t>
  </si>
  <si>
    <t>Se cumplió con la meta establecida teniendo en cuenta que se efectuaron 4 operativos y se habían acordado 2</t>
  </si>
  <si>
    <t>Archivos ubicados  en OneDrive:   AL Barrios Unidos 2018 PG/1 Trimestre/Meta 10</t>
  </si>
  <si>
    <t xml:space="preserve">Se realizo en su totalidad los 6 operativos de espacio publico para el segundo trimestre 2018, dando cumplimiento a la meta </t>
  </si>
  <si>
    <t>Actas, Carpetas, Bases de datos, que reposan en la oficina Jurídica ALBU, One-Drive Meta 10</t>
  </si>
  <si>
    <t>Realizar 42 acciones de control u operativos en materia de actividad económica</t>
  </si>
  <si>
    <t>Acciones de Control u Operativos en materia de actividad económica Realizados</t>
  </si>
  <si>
    <t>Numero de Acciones de Control u Operativos en materia de actividad económica</t>
  </si>
  <si>
    <t>Acciones de Control u Operativos en Materia de Actividad Económica</t>
  </si>
  <si>
    <t>Expedientes (Actas de verificación)  que reposan  en la oficina jurídica con los respectivos registros fotográficos</t>
  </si>
  <si>
    <t>Se cumplió con la meta establecida teniendo en cuenta que se efectuaron 11 operativos y se habían acordado 6</t>
  </si>
  <si>
    <t>Archivos ubicados  en OneDrive:   AL Barrios Unidos 2018 PG/1 Trimestre/Meta 11</t>
  </si>
  <si>
    <t>Se realizan para este trimestre visitas de verificación que sobrepasan el monto pactado para este trimestre y año, debido que se pactan al indicar 42 acciones de control</t>
  </si>
  <si>
    <t>Actas de visita, carpetas, bases de datos que reposan en la oficina Jurídica ALBU, One-Drive Meta 11</t>
  </si>
  <si>
    <t>Realizar 24 acciones de control u operativos en materia de urbanismo relacionados con la integridad urbanística</t>
  </si>
  <si>
    <t>Acciones de control u operativos en materia de urbanismo relacionados con la integridad urbanística Realizados</t>
  </si>
  <si>
    <t>Numero de Acciones de control u operativos en materia de urbanismo relacionados con la integridad urbanística</t>
  </si>
  <si>
    <t>Acciones de control u operativos en materia de urbanismo relacionados con la integridad urbanística</t>
  </si>
  <si>
    <t>Carpeta de operativos oficina de obra</t>
  </si>
  <si>
    <t>Oficina de Obras</t>
  </si>
  <si>
    <t xml:space="preserve">Se realizaron 6 operativos las siguientes fechas: 16/02/2018 (2 operativos), 05/03/2018, 07/03/2018, 09/03/2018, 22/03/2018. </t>
  </si>
  <si>
    <t>Archivos ubicados  en OneDrive:   AL Barrios Unidos 2018 PG/I Trimestre/Meta 12</t>
  </si>
  <si>
    <t xml:space="preserve"> Archivos ubicados  en One - Drive:   AL Barrios Unidos 2018 PG/II Trimestre/Meta 12</t>
  </si>
  <si>
    <t>Realizar 12 acciones de control u operativos en materia de ambiente, minería y relaciones con los animales</t>
  </si>
  <si>
    <t>Acciones de control u operativos en materia de ambiente, minería y relaciones con los animales Realizados</t>
  </si>
  <si>
    <t>Numero Acciones de control u operativos en materia de ambiente, minería y relaciones con los animales</t>
  </si>
  <si>
    <t>Acciones de control u operativos en materia de ambiente, minería y relaciones con los animales</t>
  </si>
  <si>
    <t>Actas de visita</t>
  </si>
  <si>
    <t xml:space="preserve">Gestión Ambiental </t>
  </si>
  <si>
    <t>Se cumplió con  la meta establecida como  se refleja en las siguientes actividades:
1. Seguimiento y control a establecimiento de comercio y laboratorio de tanatopraxia.
2. Seguimiento y control por manejo inadecuado de residuos sólidos y RCD´s.</t>
  </si>
  <si>
    <t>Archivos ubicados  en OneDrive:   AL Barrios Unidos 2018 PG/I Trimestre/Meta 13</t>
  </si>
  <si>
    <t>Se cumplió con la meta establecida, tal como se refleja en las siguientes actividades: 1. Operativo de seguimiento y control a bodegas de reciclaje 17-04-2018; 2. Seguimiento y control a establecimientos que comercian con llantas 10-05-2018; 3. Jornada de aplicación Ley 1801-16 Residuos sólidos 29-05-2018, San Fernando y Simón Bolívar;  4. Jornada de control residuos sólidos y espacio público Benjamín Herrera, 16-06-2018.</t>
  </si>
  <si>
    <t>Archivos ubicados en One Drive: AL Barrios Unidos 2018 PG/II Trimestre/Meta 13.</t>
  </si>
  <si>
    <t>Realizar 10 acciones de control u operativos en materia de convivencia relacionados con artículos pirotécnicos y sustancias peligrosas</t>
  </si>
  <si>
    <t>Acciones de control u operativos en materia de convivencia relacionados con artículos pirotécnicos y sustancias peligrosas Realizados</t>
  </si>
  <si>
    <t>Numero Acciones de control u operativos en materia de convivencia relacionados con artículos pirotécnicos y sustancias peligrosas</t>
  </si>
  <si>
    <t>Acciones de control u operativos en materia de convivencia relacionados con artículos pirotécnicos y sustancias peligrosas</t>
  </si>
  <si>
    <t>No se acordó realizar acciones de control u operativos en materia de convivencia relacionados con artículos pirotécnicos y sustancias peligrosas durante el I trimestre.</t>
  </si>
  <si>
    <t>Se da cumplimento al 100% de la meta realizando en su totalidad las 2 acciones de control u operativos de pólvora y artículos pirotécnicos y sustancias peligrosas  programadas para este trimestre.</t>
  </si>
  <si>
    <t>Actas de visita, carpetas, bases de datos que reposan en la oficina Jurídica ALBU, One-Drive Meta 14</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</si>
  <si>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</si>
  <si>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</si>
  <si>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</si>
  <si>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</si>
  <si>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</si>
  <si>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</si>
  <si>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</si>
  <si>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Se avoco conocimiento en la totalidad de los motivos de policía recibidos en las Inspecciones de Policía</t>
  </si>
  <si>
    <t>Archivos ubicados  en OneDrive:   AL Barrios Unidos 2018 PG/1 Trimestre/Meta  15</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</si>
  <si>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</si>
  <si>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</si>
  <si>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</si>
  <si>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</si>
  <si>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</si>
  <si>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</si>
  <si>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 xml:space="preserve">GESTIÓN CORPORATIVA LOCAL
</t>
  </si>
  <si>
    <r>
      <rPr>
        <sz val="18"/>
        <rFont val="Arial Rounded MT Bold"/>
        <family val="2"/>
        <charset val="1"/>
      </rPr>
      <t xml:space="preserve">Comprometer al 30 de junio del 2018 el </t>
    </r>
    <r>
      <rPr>
        <b/>
        <sz val="18"/>
        <color indexed="45"/>
        <rFont val="Arial Rounded MT Bold"/>
        <family val="2"/>
        <charset val="1"/>
      </rPr>
      <t xml:space="preserve">50% </t>
    </r>
    <r>
      <rPr>
        <sz val="18"/>
        <rFont val="Arial Rounded MT Bold"/>
        <family val="2"/>
        <charset val="1"/>
      </rPr>
      <t xml:space="preserve">del presupuesto de inversión directa disponible a la vigencia para el FDL y el </t>
    </r>
    <r>
      <rPr>
        <b/>
        <sz val="18"/>
        <color indexed="45"/>
        <rFont val="Arial Rounded MT Bold"/>
        <family val="2"/>
        <charset val="1"/>
      </rPr>
      <t xml:space="preserve">95% </t>
    </r>
    <r>
      <rPr>
        <sz val="18"/>
        <rFont val="Arial Rounded MT Bold"/>
        <family val="2"/>
        <charset val="1"/>
      </rPr>
      <t>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</si>
  <si>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</si>
  <si>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</si>
  <si>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</si>
  <si>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</si>
  <si>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PREDIS</t>
  </si>
  <si>
    <t>PRESUPUESTO</t>
  </si>
  <si>
    <t>Informe trimestral (PREDIS)</t>
  </si>
  <si>
    <t>Se sobrepaso la meta establecido debido a que se afecto presupuesto de la vigencia con un proceso en curso de la interventoria de malla vial</t>
  </si>
  <si>
    <t>SISTEMA PREDIS: Archivos ubicados  en OneDrive:   AL Barrios Unidos 2018 PG/I Trimestre/Meta 17</t>
  </si>
  <si>
    <t>Los procesos de mayor impacto en compromisos presupuestales se encuentran a la fecha prevista publicados y en etapa de contratación.</t>
  </si>
  <si>
    <t>SISTEMA PREDIS: Archivos ubicados  en One - Drive:   AL Barrios Unidos 2018 PG/II Trimestre/Meta 17</t>
  </si>
  <si>
    <r>
      <rPr>
        <sz val="18"/>
        <rFont val="Arial Rounded MT Bold"/>
        <family val="2"/>
        <charset val="1"/>
      </rPr>
      <t xml:space="preserve">Girar mínimo el </t>
    </r>
    <r>
      <rPr>
        <b/>
        <sz val="18"/>
        <color indexed="45"/>
        <rFont val="Arial Rounded MT Bold"/>
        <family val="2"/>
        <charset val="1"/>
      </rPr>
      <t xml:space="preserve">30% </t>
    </r>
    <r>
      <rPr>
        <sz val="18"/>
        <rFont val="Arial Rounded MT Bold"/>
        <family val="2"/>
        <charset val="1"/>
      </rPr>
      <t>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</si>
  <si>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</si>
  <si>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</si>
  <si>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</si>
  <si>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t>No se alcanzo la meta establecida debido a que los tramites de pago no se han realizado en su mayoría y en especial el de interventoria de acuerdo a la forma de pago</t>
  </si>
  <si>
    <t>SISTEMA PREDIS: Archivos ubicados  en OneDrive:   AL Barrios Unidos 2018 PG/I Trimestre/Meta 18</t>
  </si>
  <si>
    <t>Debido a que no se han realizado el cumplimiento de la meta en compromisos, la consecuencia es la baja ejecución de giros</t>
  </si>
  <si>
    <t>SISTEMA PREDIS: Archivos ubicados  en One - Drive:   AL Barrios Unidos 2018 PG/II Trimestre/Meta 18</t>
  </si>
  <si>
    <r>
      <rPr>
        <sz val="18"/>
        <rFont val="Arial Rounded MT Bold"/>
        <family val="2"/>
        <charset val="1"/>
      </rPr>
      <t xml:space="preserve">Girar el </t>
    </r>
    <r>
      <rPr>
        <b/>
        <sz val="18"/>
        <color indexed="45"/>
        <rFont val="Arial Rounded MT Bold"/>
        <family val="2"/>
        <charset val="1"/>
      </rPr>
      <t>50%</t>
    </r>
    <r>
      <rPr>
        <sz val="18"/>
        <rFont val="Arial Rounded MT Bold"/>
        <family val="2"/>
        <charset val="1"/>
      </rPr>
      <t>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</si>
  <si>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</si>
  <si>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</si>
  <si>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</si>
  <si>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No se alcanzo la meta establecida debido a que los tramites de pago no se han realizado en su mayoría en especial los de los contratos de obra</t>
  </si>
  <si>
    <t>SISTEMA PREDIS: Archivos ubicados  en OneDrive:   AL Barrios Unidos 2018 PG/I Trimestre/Meta 19</t>
  </si>
  <si>
    <t>Se sobrepaso la meta establecida debido a las metas trazadas de depuración de obligación mes por pagar</t>
  </si>
  <si>
    <t>SISTEMA PREDIS: Archivos ubicados  en One - Drive:   AL Barrios Unidos 2018 PG/II Trimestre/Meta 19</t>
  </si>
  <si>
    <t>Adelantar el100%de los procesos contractuales de malla vial y parques de la vigencia 2018, utilizando los pliegos tipo.</t>
  </si>
  <si>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</si>
  <si>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</si>
  <si>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</si>
  <si>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Secop II</t>
  </si>
  <si>
    <t>Fondo de Desarrollo Local - Oficina de Contratación</t>
  </si>
  <si>
    <t>Durante el trimestre no se han formulado proyectos de obra para parques y/o malla vial</t>
  </si>
  <si>
    <t>Durante el II trimestre del año 2018 la administración local adelanta el proceso de contratación de malla vial  y la interventoría del mismo con el uso de los pliegos tipo. Procesos No FDL-BU-CM-064-2018; FDLU-CO-001-2018.</t>
  </si>
  <si>
    <t>Información One-Drive Meta 20</t>
  </si>
  <si>
    <r>
      <rPr>
        <sz val="18"/>
        <rFont val="Arial Rounded MT Bold"/>
        <family val="2"/>
        <charset val="1"/>
      </rPr>
      <t>Publicar el</t>
    </r>
    <r>
      <rPr>
        <b/>
        <sz val="18"/>
        <color indexed="45"/>
        <rFont val="Arial Rounded MT Bold"/>
        <family val="2"/>
        <charset val="1"/>
      </rPr>
      <t>100%</t>
    </r>
    <r>
      <rPr>
        <sz val="18"/>
        <rFont val="Arial Rounded MT Bold"/>
        <family val="2"/>
        <charset val="1"/>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</si>
  <si>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</si>
  <si>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</si>
  <si>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</si>
  <si>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Secop I Y II</t>
  </si>
  <si>
    <t>Todos los procesos contractuales a partir del 1 de enero de 2018 se tramitan por SECOP II</t>
  </si>
  <si>
    <t xml:space="preserve">Plataforma OneDrive : AL Barrios Unidos  2018 PG /I Trimestre/Meta 21 /Base de Secop II Marzo 31 de 2018
</t>
  </si>
  <si>
    <t>Se publicaron la totalidad  de la contratación estatal a través de Secop II, ya que es la plataforma transaccional para efectuar todo proceso de contratación, se adjunta la matriz completa.</t>
  </si>
  <si>
    <t>Información One-Drive Meta 21</t>
  </si>
  <si>
    <r>
      <rPr>
        <sz val="18"/>
        <rFont val="Arial Rounded MT Bold"/>
        <family val="2"/>
        <charset val="1"/>
      </rPr>
      <t xml:space="preserve">Adquirir el </t>
    </r>
    <r>
      <rPr>
        <b/>
        <sz val="18"/>
        <color indexed="45"/>
        <rFont val="Arial Rounded MT Bold"/>
        <family val="2"/>
        <charset val="1"/>
      </rPr>
      <t>80%</t>
    </r>
    <r>
      <rPr>
        <sz val="18"/>
        <rFont val="Arial Rounded MT Bold"/>
        <family val="2"/>
        <charset val="1"/>
      </rPr>
      <t>de los bienes de Características Técnicas Uniformes de Común Utilización a través del portal Colombia Compra Eficiente.</t>
    </r>
  </si>
  <si>
    <t>Porcentaje de bienes de características técnicas uniformes de común utilización adquiridos a través del portal CCE</t>
  </si>
  <si>
    <t>Bienes de Características Técnicas Uniformes de Común Utilización a través del portal Colombia Compra Eficiente Adquiridos</t>
  </si>
  <si>
    <t>Colombia Compra Eficiente</t>
  </si>
  <si>
    <t>No se han adquirido bienes con características uniformes en este trimestre</t>
  </si>
  <si>
    <t>Se adquirieron a través de Secop II (Impresoras, Aseo y Cafetería, Papelería y Vigilancia) por acuerdo marco de precios, por cuantía mínima se contrato el servicio de suministro de combustible</t>
  </si>
  <si>
    <t>Información One-Drive Meta 22</t>
  </si>
  <si>
    <t>Aplicar el 100% de los lineamientos establecidos en la Directiva 12 de 2016  o aquella que la modifique o sustituya.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</si>
  <si>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</si>
  <si>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</si>
  <si>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</si>
  <si>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A través del proceso contractual -Expediente</t>
  </si>
  <si>
    <t>No se han adelantado proyectos que requieran  la aplicación de la directiva 012 de 2016</t>
  </si>
  <si>
    <t>La Alcaldía aplica todos los lineamientos establecidos en la directiva 12</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</si>
  <si>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</si>
  <si>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</si>
  <si>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</si>
  <si>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</si>
  <si>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Sistema SIPSE Local</t>
  </si>
  <si>
    <t>Fondo de Desarrollo Local - Oficina de Contratación y Planeación</t>
  </si>
  <si>
    <t>Al ser un proceso piloto de la SG y dependiente del aplicativo en desarrollo por parte de Planeación y Sistemas de Información se informa: 1. A la fecha se desarrolló una capacitación en los módulos: Banco de Iniciativas y Proyectos (enero 31 de 2018- Evidencia No. 1). 2. Se está a la espera del envío de las claves respectivas de los Roles Gerente, Analista y Gestor, solicitadas mediante correos institucionales (Evidencia No. 2 y 3). 3. El día 3 de abril de 2018 se creó el No. Caso RF-17686-1-14540 en el aplicativo HOLA reiterando la solicitud de usuarios y claves. (Evidencia No.4). 4. Según lo informado en la capacitación del 31 de enero de 2018 se realizaría las capacitaciones en Fases 1 y 2 de Contratación, estando proyectadas para los meses de marzo, abril y mayo de 2018.</t>
  </si>
  <si>
    <t>Archivos ubicados  en OneDrive:   AL Barrios Unidos 2018 PG/I Trimestre/Meta   24
Evidencia 1 (PDF constando asistencia a capacitación 31 ene 201) Evidencias 2 y 3 (PDF´S constando envío de correos institucionales solicitando usuarios y claves) Evidencia 4 (PDF constando registro de caso en el Aplicativo Hola solicitando usuarios y claves)</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</si>
  <si>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</si>
  <si>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</si>
  <si>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</si>
  <si>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</si>
  <si>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Actas de las jornadas de actualización de verificación de criterios contables</t>
  </si>
  <si>
    <t xml:space="preserve">AGDL-CONTABILIDAD </t>
  </si>
  <si>
    <t>Según radicado 20184000255093 la alcaldía local de barrios unidos asitió a la totalidad de jornadas convocadas por la subsecretaría de gestión institucional y la dirección financiera.</t>
  </si>
  <si>
    <t>Según radicado 20184000255093</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</si>
  <si>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</si>
  <si>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</si>
  <si>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vía Orfeo/No. de trimestres del año)*100
(Según la alcaldía se puede cambiar la periodicidad a mensual)</t>
  </si>
  <si>
    <t>Reportes realizados</t>
  </si>
  <si>
    <t>Memorando de insumos a los Estados Contables</t>
  </si>
  <si>
    <t>Las áreas remitieron oportunamente la información a contabilidad</t>
  </si>
  <si>
    <t>Archivos ubicados  en OneDrive:   AL Barrios Unidos 2018 PG/1 Trimestre/Meta  26</t>
  </si>
  <si>
    <t>SISTEMA PREDIS: Archivos ubicados  en One - Drive:   AL Barrios Unidos 2018 PG/II Trimestre/Meta 26</t>
  </si>
  <si>
    <t>SERVICIO A LA CIUDADANIA</t>
  </si>
  <si>
    <t>Responder el 100% de los requerimientos asignados al proceso/Alcaldía Local durante cada trimestre</t>
  </si>
  <si>
    <t>Porcentaje de Requerimientos Asignados a la Alcaldía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</si>
  <si>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</si>
  <si>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Alcaldía Local Respondidos</t>
  </si>
  <si>
    <t>Sistema SQDS, ORFEO y Base de datos de seguimiento y control.</t>
  </si>
  <si>
    <t>La ejecución se encuentra en el 16 %, ya que la mayoría de los  requerimientos asignados a la Alcaldía Local se encuentran pendientes por firmas debido a las dificultades presentadas en el proceso y  porque durante el I trimestre hemos  tenido varios alcaldes encargados.</t>
  </si>
  <si>
    <t>Archivos ubicados  en OneDrive:   AL Barrios Unidos 2018 PG/1 Trimestre/Meta 27</t>
  </si>
  <si>
    <t>Durante el trimestre abril - junio de 2018, se gestionaron  354 requerimientos de 605 asignados a la Dependencia.</t>
  </si>
  <si>
    <t>Archivos ubicados  en One - Drive:   AL Barrios Unidos 2018 PG/II Trimestre/Meta 27</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</si>
  <si>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</si>
  <si>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</si>
  <si>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</si>
  <si>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</si>
  <si>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(332)</t>
  </si>
  <si>
    <t>Actas de capacitación</t>
  </si>
  <si>
    <t>Área de Gestión Corporativa Local</t>
  </si>
  <si>
    <t xml:space="preserve">Revisión Archivo físico </t>
  </si>
  <si>
    <t>No Aplica</t>
  </si>
  <si>
    <t xml:space="preserve">GERENCIA DE TI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</si>
  <si>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</si>
  <si>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</si>
  <si>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</si>
  <si>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</si>
  <si>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</si>
  <si>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</si>
  <si>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</si>
  <si>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NO PROGRAMADO</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</si>
  <si>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</si>
  <si>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</si>
  <si>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</si>
  <si>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</si>
  <si>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</si>
  <si>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</si>
  <si>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</si>
  <si>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</si>
  <si>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No  se acordaron compromisos para ejecutarlos durante el I trimestre</t>
  </si>
  <si>
    <t>Desarrollar dos mediciones del desempeño ambiental en el proceso/alcaldía local de acuerdo a la metodología definida por la OAP</t>
  </si>
  <si>
    <t>Mediciones de desempeño ambiental realizadas en el proceso/alcaldía local</t>
  </si>
  <si>
    <t>Numero de mediciones del desempeño ambiental en el proceso/alcaldía local realizados</t>
  </si>
  <si>
    <t>Gestión Ambiental</t>
  </si>
  <si>
    <t>Durante el 1er semestre se presento la encuesta de  desempeño ambiental en la herramienta definida para tal fin.</t>
  </si>
  <si>
    <t>Archivos ubicados  en One - Drive:   AL Barrios Unidos 2018 PG/II Trimestre/Meta 36</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</si>
  <si>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</si>
  <si>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</si>
  <si>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</si>
  <si>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DECRECIENTE</t>
  </si>
  <si>
    <t>Disminución de 1806 requerimientos ciudadanos vencidos asignados al proceso/Alcaldía Local</t>
  </si>
  <si>
    <t>INFORME DE ESTADO DE REQUERIMIENTOS CIUDADANOS</t>
  </si>
  <si>
    <t>Según reporte realizado por el área de servicio a la ciudadanía, la alcaldía local de barrios unidos pasó de tener 1806 requerimientos de 2017 vencidos a 1244 durante el primer trimestre</t>
  </si>
  <si>
    <t>radicado 20184600227103</t>
  </si>
  <si>
    <t>Archivos ubicados  en One - Drive:   AL Barrios Unidos 2018 PG/II Trimestre/Meta 37</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</si>
  <si>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</si>
  <si>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</si>
  <si>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</si>
  <si>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</si>
  <si>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</si>
  <si>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Porcentaje de depuración de las comunicaciones en el aplicativo de gestión documental</t>
  </si>
  <si>
    <t>(Número de comunicaciones depuradas en el aplicativo de gestión documental ORFEO/Numero total de comunicaciones que se encuentran asignadas en el AGD ORFEO)*100</t>
  </si>
  <si>
    <t>Comunicaciones en el aplicativo de gestión documental ORFEO</t>
  </si>
  <si>
    <t>AGD</t>
  </si>
  <si>
    <t>OFICINA ASESORA DE PLANEACION</t>
  </si>
  <si>
    <t>Acciones correctivas documentadas y vigentes</t>
  </si>
  <si>
    <t>Acciones de mejora</t>
  </si>
  <si>
    <t>Los planes de mejoramiento internos de la alcaldía local cuenta con un avance del 75%, respecto a los planes de mejoramiento externos para el I trimestre, se cuenta con 58 planes en estado abierto.</t>
  </si>
  <si>
    <t>Archivos ubicados  en Enerve:   AL Barrios Unidos 2018 PG/I Trimestre/Meta 42 y  (3) Carpetas físicas que contienen los soportes</t>
  </si>
  <si>
    <t>Nivel de vencimiento</t>
  </si>
  <si>
    <t>Nivel de vencimiento informes internos</t>
  </si>
  <si>
    <t>Realizar la publicación del 100% de la información relacionada con el proceso/Alcaldía atendiendo los lineamientos de la ley 1712 de 2014</t>
  </si>
  <si>
    <t>Información publicada según lineamientos de la ley de transparencia 1712 de 2014</t>
  </si>
  <si>
    <t>(No. criterios cumplidos según la herramienta de medición de requisitos e índice de transparencia/No. Criterios definidos según la herramienta de medición de requisitos e índice de transparencia)*100</t>
  </si>
  <si>
    <t>Publicación de información relacionada con la alcaldía local atendiendo los lineamientos de la ley 1712 de 2014</t>
  </si>
  <si>
    <t>PUBLICACIÓN DE LINEAMIENTOS SEGÚN LA LEY 1712 DE 2014</t>
  </si>
  <si>
    <t>Con corte al 31 de marzo de 2018, se da cumplimiento en el 98% de las publicaciones requeridas por la Ley 1712.
El 2% restante corresponde al cumplimiento en la publicación de datos abiertos e informes de empalme, ya que no han sido suministrados a la oficina de prensa de Barrios Unidos.</t>
  </si>
  <si>
    <t>Archivos ubicados  en OneDrive:   AL Barrios Unidos 2018 PG/I Trimestre/Meta 43</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</si>
  <si>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</si>
  <si>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</si>
  <si>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</si>
  <si>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</si>
  <si>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</si>
  <si>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</si>
  <si>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http://www.barriosunidos.gov.co/transparencia/instrumentos-gestion-informacion-publica/relacionados-la-informacion/107-registro</t>
  </si>
  <si>
    <t>Reporte de acciones de mejora y matriz de seguimiento acciones de mejora externas</t>
  </si>
  <si>
    <t>Según informe del estado actual de las comunicaciones en el aplicativo ORFEO 1, la alcaldía local de barrios unidos cuenta con 5278 comunicaciones en ORFEO 1</t>
  </si>
  <si>
    <t>Informe de ORFEO 1</t>
  </si>
  <si>
    <t>Según reporte del banco de buenas prácticas Ágora, la alcaldía local de barrios unidos no registró ninguna buena práctica</t>
  </si>
  <si>
    <t>Reporte de ÁGORA</t>
  </si>
  <si>
    <t>Según informe presentado por la subsecretaría de gestión institucional y la Dirección Financiera la alcaldía local asistió a todas las jornadas de unificación de criterios contables</t>
  </si>
  <si>
    <t>radicado 20184000255093</t>
  </si>
  <si>
    <t>Según informe presentado por la Dirección de Gestión Para el Desarrollo Local, la alcaldía local de barrios unidos cumplió con el 100% de las actividades programadas en el plan de implementación de SIPSE localidades</t>
  </si>
  <si>
    <t xml:space="preserve">La alcaldía local de Barrios Unidos cuenta con un nivel de publicación del 98% de la información relacionada con los lineamientos de la ley 1712 de 2014
</t>
  </si>
  <si>
    <t>Durante el trimestre abril - junio de 2018, la Alcaldía Local efectuó el cierre de 146 peticiones</t>
  </si>
  <si>
    <t>NO PROGRAMADA</t>
  </si>
  <si>
    <t>Mantener el 100% de las acciones de mejora asignadas al proceso/Alcaldía con relación a planes de mejoramiento interno documentadas y vigentes</t>
  </si>
  <si>
    <t>(1-No. De acciones vencidas de plan de mejoramiento responsabilidad del proceso /N°  de acciones a gestionar bajo responsabilidad del proceso)*100</t>
  </si>
  <si>
    <t xml:space="preserve">Para el segundo trimestre tuvo lo siguientes resultados:
1. Acciones de mejora internas - 100% actualizadas
</t>
  </si>
  <si>
    <t>Depurar el 100% de las comunicaciones en el aplicativo de gestión documental (a excepción de los derechos de petición) (ORFEO I)</t>
  </si>
  <si>
    <t>Archivar 187 (30%) actuaciones de obras anteriores a la ley 1801/2016 en la vigencia 2018</t>
  </si>
  <si>
    <t>Archivar 243 (20%) actuaciones de establecimiento de comercio anteriores a la ley 1801/2016 en la vigencia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</si>
</sst>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dd/mm/yyyy\ h:mm"/>
    <numFmt numFmtId="165" formatCode="[$$-240A]\ #,##0.00"/>
    <numFmt numFmtId="166" formatCode="0.0%"/>
  </numFmts>
  <fonts count="52" x14ac:knownFonts="1">
    <font>
      <sz val="11"/>
      <color theme="1"/>
      <name val="Calibri"/>
      <family val="2"/>
      <scheme val="minor"/>
    </font>
    <font>
      <sz val="11"/>
      <color theme="1"/>
      <name val="Calibri"/>
      <family val="2"/>
      <scheme val="minor"/>
    </font>
    <font>
      <b/>
      <sz val="18"/>
      <color rgb="FF000000"/>
      <name val="Arial Rounded MT Bold"/>
      <family val="2"/>
      <charset val="1"/>
    </font>
    <font>
      <b/>
      <sz val="10"/>
      <color rgb="FF000000"/>
      <name val="Arial Rounded MT Bold"/>
      <family val="2"/>
    </font>
    <font>
      <sz val="12"/>
      <color rgb="FF000000"/>
      <name val="Arial Rounded MT Bold"/>
      <family val="2"/>
    </font>
    <font>
      <sz val="10"/>
      <color rgb="FF000000"/>
      <name val="Arial Rounded MT Bold"/>
      <family val="2"/>
    </font>
    <font>
      <b/>
      <sz val="11"/>
      <name val="Arial Rounded MT Bold"/>
      <family val="2"/>
      <charset val="1"/>
    </font>
    <font>
      <b/>
      <sz val="12"/>
      <name val="Arial Rounded MT Bold"/>
      <family val="2"/>
      <charset val="1"/>
    </font>
    <font>
      <b/>
      <sz val="11"/>
      <color rgb="FF800000"/>
      <name val="Arial Rounded MT Bold"/>
      <family val="2"/>
      <charset val="1"/>
    </font>
    <font>
      <b/>
      <sz val="10"/>
      <name val="Arial Rounded MT Bold"/>
      <family val="2"/>
      <charset val="1"/>
    </font>
    <font>
      <sz val="12"/>
      <name val="Arial Rounded MT Bold"/>
      <family val="2"/>
    </font>
    <font>
      <sz val="10"/>
      <color rgb="FF000000"/>
      <name val="Arial Rounded MT Bold"/>
      <family val="2"/>
      <charset val="1"/>
    </font>
    <font>
      <sz val="12"/>
      <name val="Arial Rounded MT Bold"/>
      <family val="2"/>
      <charset val="1"/>
    </font>
    <font>
      <b/>
      <sz val="10"/>
      <color rgb="FF000000"/>
      <name val="Arial Rounded MT Bold"/>
      <family val="2"/>
      <charset val="1"/>
    </font>
    <font>
      <sz val="10"/>
      <name val="Arial Rounded MT Bold"/>
      <family val="2"/>
      <charset val="1"/>
    </font>
    <font>
      <b/>
      <sz val="12"/>
      <color rgb="FF000000"/>
      <name val="Arial Rounded MT Bold"/>
      <family val="2"/>
      <charset val="1"/>
    </font>
    <font>
      <b/>
      <sz val="18"/>
      <name val="Arial Rounded MT Bold"/>
      <family val="2"/>
      <charset val="1"/>
    </font>
    <font>
      <b/>
      <sz val="48"/>
      <color rgb="FF000000"/>
      <name val="Arial Rounded MT Bold"/>
      <family val="2"/>
      <charset val="1"/>
    </font>
    <font>
      <b/>
      <sz val="22"/>
      <color rgb="FF000000"/>
      <name val="Arial Rounded MT Bold"/>
      <family val="2"/>
      <charset val="1"/>
    </font>
    <font>
      <sz val="18"/>
      <name val="Arial Rounded MT Bold"/>
      <family val="2"/>
      <charset val="1"/>
    </font>
    <font>
      <b/>
      <sz val="15"/>
      <color rgb="FF000000"/>
      <name val="Arial Rounded MT Bold"/>
      <family val="2"/>
      <charset val="1"/>
    </font>
    <font>
      <sz val="18"/>
      <color rgb="FF000000"/>
      <name val="Arial Rounded MT Bold"/>
      <family val="2"/>
      <charset val="1"/>
    </font>
    <font>
      <sz val="12"/>
      <color theme="1"/>
      <name val="Arial Rounded MT Bold"/>
      <family val="2"/>
    </font>
    <font>
      <sz val="12"/>
      <color rgb="FFFF0000"/>
      <name val="Arial Rounded MT Bold"/>
      <family val="2"/>
    </font>
    <font>
      <sz val="10"/>
      <color rgb="FF000000"/>
      <name val="Arial"/>
      <family val="2"/>
    </font>
    <font>
      <sz val="10"/>
      <color theme="1"/>
      <name val="Arial"/>
      <family val="2"/>
    </font>
    <font>
      <sz val="10"/>
      <name val="Arial"/>
      <family val="2"/>
    </font>
    <font>
      <sz val="12"/>
      <color rgb="FF000000"/>
      <name val="Arial Rounded MT Bold"/>
      <family val="2"/>
      <charset val="1"/>
    </font>
    <font>
      <b/>
      <sz val="20"/>
      <color rgb="FF000000"/>
      <name val="Arial Rounded MT Bold"/>
      <family val="2"/>
      <charset val="1"/>
    </font>
    <font>
      <b/>
      <sz val="28"/>
      <color rgb="FF000000"/>
      <name val="Arial Rounded MT Bold"/>
      <family val="2"/>
      <charset val="1"/>
    </font>
    <font>
      <sz val="18"/>
      <color rgb="FF00000A"/>
      <name val="Arial"/>
      <family val="2"/>
    </font>
    <font>
      <b/>
      <sz val="28"/>
      <color theme="1"/>
      <name val="Arial"/>
      <family val="2"/>
    </font>
    <font>
      <sz val="18"/>
      <color theme="1"/>
      <name val="Arial"/>
      <family val="2"/>
    </font>
    <font>
      <sz val="16"/>
      <color theme="1"/>
      <name val="Arial"/>
      <family val="2"/>
    </font>
    <font>
      <sz val="11"/>
      <color rgb="FF000000"/>
      <name val="Calibri"/>
      <family val="2"/>
      <charset val="1"/>
    </font>
    <font>
      <sz val="11"/>
      <color rgb="FF000000"/>
      <name val="Arial"/>
      <family val="2"/>
    </font>
    <font>
      <b/>
      <sz val="18"/>
      <color indexed="45"/>
      <name val="Arial Rounded MT Bold"/>
      <family val="2"/>
      <charset val="1"/>
    </font>
    <font>
      <sz val="18"/>
      <name val="Arial"/>
      <family val="2"/>
    </font>
    <font>
      <sz val="16"/>
      <color rgb="FF000000"/>
      <name val="Arial Rounded MT Bold"/>
      <family val="2"/>
      <charset val="1"/>
    </font>
    <font>
      <b/>
      <sz val="20"/>
      <name val="Arial Rounded MT Bold"/>
      <family val="2"/>
      <charset val="1"/>
    </font>
    <font>
      <sz val="16"/>
      <name val="Arial"/>
      <family val="2"/>
    </font>
    <font>
      <b/>
      <sz val="24"/>
      <color rgb="FF000000"/>
      <name val="Arial Rounded MT Bold"/>
      <family val="2"/>
      <charset val="1"/>
    </font>
    <font>
      <sz val="20"/>
      <name val="Arial Rounded MT Bold"/>
      <family val="2"/>
      <charset val="1"/>
    </font>
    <font>
      <sz val="20"/>
      <color rgb="FF000000"/>
      <name val="Arial Rounded MT Bold"/>
      <family val="2"/>
      <charset val="1"/>
    </font>
    <font>
      <sz val="10"/>
      <color rgb="FFFF0000"/>
      <name val="Arial"/>
      <family val="2"/>
    </font>
    <font>
      <b/>
      <sz val="26"/>
      <color rgb="FF000000"/>
      <name val="Arial Rounded MT Bold"/>
      <family val="2"/>
      <charset val="1"/>
    </font>
    <font>
      <b/>
      <sz val="11"/>
      <color rgb="FF000000"/>
      <name val="Arial"/>
      <family val="2"/>
    </font>
    <font>
      <b/>
      <sz val="11"/>
      <color rgb="FF000000"/>
      <name val="Arial Rounded MT Bold"/>
      <family val="2"/>
      <charset val="1"/>
    </font>
    <font>
      <b/>
      <sz val="22"/>
      <name val="Arial Rounded MT Bold"/>
      <family val="2"/>
      <charset val="1"/>
    </font>
    <font>
      <b/>
      <sz val="10"/>
      <color rgb="FF000000"/>
      <name val="Arial"/>
      <family val="2"/>
    </font>
    <font>
      <sz val="11"/>
      <color theme="1"/>
      <name val="Arial"/>
      <family val="2"/>
    </font>
    <font>
      <u/>
      <sz val="11"/>
      <color theme="10"/>
      <name val="Calibri"/>
      <family val="2"/>
      <scheme val="minor"/>
    </font>
  </fonts>
  <fills count="20">
    <fill>
      <patternFill patternType="none"/>
    </fill>
    <fill>
      <patternFill patternType="gray125"/>
    </fill>
    <fill>
      <patternFill patternType="solid">
        <fgColor rgb="FF95B3D7"/>
        <bgColor rgb="FFBFBFBF"/>
      </patternFill>
    </fill>
    <fill>
      <patternFill patternType="solid">
        <fgColor rgb="FFB9CDE5"/>
        <bgColor rgb="FFB7DEE8"/>
      </patternFill>
    </fill>
    <fill>
      <patternFill patternType="solid">
        <fgColor rgb="FFFFFFFF"/>
        <bgColor rgb="FFDDDDDD"/>
      </patternFill>
    </fill>
    <fill>
      <patternFill patternType="solid">
        <fgColor rgb="FFB7DEE8"/>
        <bgColor rgb="FFB9CDE5"/>
      </patternFill>
    </fill>
    <fill>
      <patternFill patternType="solid">
        <fgColor rgb="FF0070C0"/>
        <bgColor rgb="FF008080"/>
      </patternFill>
    </fill>
    <fill>
      <patternFill patternType="solid">
        <fgColor rgb="FF4BACC6"/>
        <bgColor rgb="FF31859C"/>
      </patternFill>
    </fill>
    <fill>
      <patternFill patternType="solid">
        <fgColor rgb="FF31859C"/>
        <bgColor rgb="FF008080"/>
      </patternFill>
    </fill>
    <fill>
      <patternFill patternType="solid">
        <fgColor rgb="FF00B050"/>
        <bgColor rgb="FF008080"/>
      </patternFill>
    </fill>
    <fill>
      <patternFill patternType="solid">
        <fgColor rgb="FFFAC090"/>
        <bgColor rgb="FFFCD5B5"/>
      </patternFill>
    </fill>
    <fill>
      <patternFill patternType="solid">
        <fgColor rgb="FFFFFF00"/>
        <bgColor rgb="FFFFFF00"/>
      </patternFill>
    </fill>
    <fill>
      <patternFill patternType="solid">
        <fgColor rgb="FFC3D69B"/>
        <bgColor rgb="FFD7E4BD"/>
      </patternFill>
    </fill>
    <fill>
      <patternFill patternType="solid">
        <fgColor rgb="FF9BBB59"/>
        <bgColor rgb="FFC4BD97"/>
      </patternFill>
    </fill>
    <fill>
      <patternFill patternType="solid">
        <fgColor rgb="FFDDDDDD"/>
        <bgColor rgb="FFD7E4BD"/>
      </patternFill>
    </fill>
    <fill>
      <patternFill patternType="solid">
        <fgColor rgb="FF92D050"/>
        <bgColor indexed="64"/>
      </patternFill>
    </fill>
    <fill>
      <patternFill patternType="solid">
        <fgColor theme="0"/>
        <bgColor indexed="64"/>
      </patternFill>
    </fill>
    <fill>
      <patternFill patternType="solid">
        <fgColor rgb="FFFFFF66"/>
        <bgColor rgb="FFFFFF00"/>
      </patternFill>
    </fill>
    <fill>
      <patternFill patternType="solid">
        <fgColor rgb="FFBFBFBF"/>
        <bgColor rgb="FFCCC1DA"/>
      </patternFill>
    </fill>
    <fill>
      <patternFill patternType="solid">
        <fgColor rgb="FFF79646"/>
        <bgColor rgb="FFFF8080"/>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51" fillId="0" borderId="0" applyNumberFormat="0" applyFill="0" applyBorder="0" applyAlignment="0" applyProtection="0"/>
  </cellStyleXfs>
  <cellXfs count="517">
    <xf numFmtId="0" fontId="0" fillId="0" borderId="0" xfId="0"/>
    <xf numFmtId="0" fontId="4" fillId="0" borderId="0" xfId="0" applyFont="1"/>
    <xf numFmtId="9" fontId="4" fillId="0" borderId="0" xfId="0" applyNumberFormat="1" applyFont="1"/>
    <xf numFmtId="0" fontId="0" fillId="0" borderId="0" xfId="0" applyFont="1" applyFill="1"/>
    <xf numFmtId="0" fontId="0" fillId="0" borderId="0" xfId="0" applyFont="1"/>
    <xf numFmtId="0" fontId="5" fillId="0" borderId="0" xfId="0" applyFont="1"/>
    <xf numFmtId="0" fontId="6" fillId="4" borderId="1" xfId="0" applyFont="1" applyFill="1" applyBorder="1" applyAlignment="1">
      <alignment wrapText="1"/>
    </xf>
    <xf numFmtId="0" fontId="7" fillId="4" borderId="1" xfId="0" applyFont="1" applyFill="1" applyBorder="1" applyAlignment="1">
      <alignment horizontal="center" wrapText="1"/>
    </xf>
    <xf numFmtId="0" fontId="9" fillId="4" borderId="1" xfId="0" applyFont="1" applyFill="1" applyBorder="1" applyAlignment="1">
      <alignment wrapText="1"/>
    </xf>
    <xf numFmtId="0" fontId="10" fillId="4" borderId="1" xfId="0" applyFont="1" applyFill="1" applyBorder="1" applyAlignment="1">
      <alignment wrapText="1"/>
    </xf>
    <xf numFmtId="0" fontId="10" fillId="4" borderId="3" xfId="0" applyFont="1" applyFill="1" applyBorder="1" applyAlignment="1">
      <alignment wrapText="1"/>
    </xf>
    <xf numFmtId="0" fontId="10" fillId="4" borderId="4" xfId="0" applyFont="1" applyFill="1" applyBorder="1" applyAlignment="1">
      <alignment wrapText="1"/>
    </xf>
    <xf numFmtId="0" fontId="4" fillId="4" borderId="0" xfId="0" applyFont="1" applyFill="1"/>
    <xf numFmtId="9" fontId="4" fillId="4" borderId="0" xfId="0" applyNumberFormat="1" applyFont="1" applyFill="1"/>
    <xf numFmtId="0" fontId="11" fillId="4" borderId="0" xfId="0" applyFont="1" applyFill="1"/>
    <xf numFmtId="0" fontId="8" fillId="5" borderId="1" xfId="0" applyFont="1" applyFill="1" applyBorder="1" applyAlignment="1">
      <alignment horizontal="center" wrapText="1"/>
    </xf>
    <xf numFmtId="0" fontId="6"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xf>
    <xf numFmtId="14" fontId="12" fillId="4" borderId="1" xfId="0" applyNumberFormat="1" applyFont="1" applyFill="1" applyBorder="1" applyAlignment="1" applyProtection="1">
      <alignment horizontal="right" vertical="center" wrapText="1"/>
    </xf>
    <xf numFmtId="0" fontId="9" fillId="4" borderId="1" xfId="0" applyFont="1" applyFill="1" applyBorder="1" applyAlignment="1">
      <alignment vertical="center" wrapText="1"/>
    </xf>
    <xf numFmtId="0" fontId="10" fillId="4" borderId="1"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0" xfId="0" applyFont="1" applyFill="1" applyBorder="1" applyAlignment="1">
      <alignment vertical="center" wrapText="1"/>
    </xf>
    <xf numFmtId="9" fontId="4" fillId="4" borderId="0" xfId="0" applyNumberFormat="1" applyFont="1" applyFill="1" applyBorder="1" applyAlignment="1">
      <alignment vertical="center" wrapText="1"/>
    </xf>
    <xf numFmtId="0" fontId="13" fillId="4" borderId="0" xfId="0" applyFont="1" applyFill="1" applyBorder="1" applyAlignment="1">
      <alignment vertical="center" wrapText="1"/>
    </xf>
    <xf numFmtId="0" fontId="14" fillId="4" borderId="5"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horizontal="justify" vertical="center" wrapText="1"/>
    </xf>
    <xf numFmtId="0" fontId="10"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4" borderId="0" xfId="0" applyFont="1" applyFill="1" applyBorder="1" applyAlignment="1">
      <alignment vertical="center"/>
    </xf>
    <xf numFmtId="0" fontId="4" fillId="4" borderId="0" xfId="0" applyFont="1" applyFill="1" applyBorder="1" applyAlignment="1">
      <alignment horizontal="center" vertical="center" wrapText="1"/>
    </xf>
    <xf numFmtId="9" fontId="4" fillId="4" borderId="0" xfId="0" applyNumberFormat="1" applyFont="1" applyFill="1" applyBorder="1" applyAlignment="1">
      <alignment horizontal="center" vertical="center" wrapText="1"/>
    </xf>
    <xf numFmtId="0" fontId="13" fillId="4" borderId="0" xfId="0" applyFont="1" applyFill="1" applyBorder="1" applyAlignment="1">
      <alignment horizontal="center" vertical="center" wrapText="1"/>
    </xf>
    <xf numFmtId="0" fontId="11" fillId="4" borderId="0" xfId="0" applyFont="1" applyFill="1" applyAlignment="1">
      <alignment horizontal="center"/>
    </xf>
    <xf numFmtId="9" fontId="10" fillId="4" borderId="0" xfId="0" applyNumberFormat="1" applyFont="1" applyFill="1" applyBorder="1" applyAlignment="1">
      <alignment horizontal="center" vertical="center" wrapText="1"/>
    </xf>
    <xf numFmtId="0" fontId="10"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1" fillId="4" borderId="0" xfId="0" applyFont="1" applyFill="1" applyAlignment="1">
      <alignment horizontal="justify" vertical="center" wrapText="1"/>
    </xf>
    <xf numFmtId="0" fontId="9" fillId="7" borderId="7" xfId="0" applyFont="1" applyFill="1" applyBorder="1" applyAlignment="1">
      <alignment vertical="center" wrapText="1"/>
    </xf>
    <xf numFmtId="0" fontId="9" fillId="7" borderId="9" xfId="0" applyFont="1" applyFill="1" applyBorder="1" applyAlignment="1">
      <alignment vertical="center" wrapText="1"/>
    </xf>
    <xf numFmtId="0" fontId="10" fillId="8" borderId="10"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8" xfId="0" applyFont="1" applyFill="1" applyBorder="1" applyAlignment="1">
      <alignment vertical="center" wrapText="1"/>
    </xf>
    <xf numFmtId="0" fontId="9" fillId="8" borderId="19" xfId="0" applyFont="1" applyFill="1" applyBorder="1" applyAlignment="1">
      <alignment horizontal="justify" vertical="center" wrapText="1"/>
    </xf>
    <xf numFmtId="0" fontId="9" fillId="8" borderId="20"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4" fillId="8" borderId="2" xfId="0" applyFont="1" applyFill="1" applyBorder="1"/>
    <xf numFmtId="0" fontId="10" fillId="8" borderId="2"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9" fontId="10" fillId="13" borderId="2" xfId="0" applyNumberFormat="1"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21"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23" xfId="0" applyFont="1" applyFill="1" applyBorder="1" applyAlignment="1" applyProtection="1">
      <alignment vertical="center" textRotation="90" wrapText="1"/>
      <protection locked="0"/>
    </xf>
    <xf numFmtId="0" fontId="18" fillId="14" borderId="24" xfId="0" applyFont="1" applyFill="1" applyBorder="1" applyAlignment="1" applyProtection="1">
      <alignment vertical="center" wrapText="1"/>
      <protection locked="0"/>
    </xf>
    <xf numFmtId="0" fontId="19" fillId="14" borderId="1" xfId="0" applyFont="1" applyFill="1" applyBorder="1" applyAlignment="1" applyProtection="1">
      <alignment horizontal="justify" vertical="center" wrapText="1"/>
    </xf>
    <xf numFmtId="9" fontId="20" fillId="14" borderId="10" xfId="3" applyFont="1" applyFill="1" applyBorder="1" applyAlignment="1" applyProtection="1">
      <alignment horizontal="center" vertical="center" wrapText="1"/>
      <protection locked="0"/>
    </xf>
    <xf numFmtId="0" fontId="21" fillId="14" borderId="11" xfId="0" applyFont="1" applyFill="1" applyBorder="1" applyAlignment="1" applyProtection="1">
      <alignment horizontal="center" vertical="center" wrapText="1"/>
      <protection locked="0"/>
    </xf>
    <xf numFmtId="0" fontId="21" fillId="14" borderId="11" xfId="0" applyFont="1" applyFill="1" applyBorder="1" applyAlignment="1">
      <alignment vertical="center" wrapText="1"/>
    </xf>
    <xf numFmtId="0" fontId="19" fillId="14" borderId="1" xfId="0" applyFont="1" applyFill="1" applyBorder="1" applyAlignment="1" applyProtection="1">
      <alignment horizontal="justify" vertical="center" wrapText="1"/>
      <protection locked="0"/>
    </xf>
    <xf numFmtId="0" fontId="21" fillId="14" borderId="10" xfId="0" applyFont="1" applyFill="1" applyBorder="1" applyAlignment="1" applyProtection="1">
      <alignment horizontal="center" vertical="center" wrapText="1"/>
      <protection locked="0"/>
    </xf>
    <xf numFmtId="0" fontId="21" fillId="14" borderId="25" xfId="0"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xf>
    <xf numFmtId="9" fontId="23" fillId="0" borderId="4" xfId="0"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xf>
    <xf numFmtId="165" fontId="4" fillId="0" borderId="1" xfId="0"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9" fontId="25" fillId="0" borderId="1" xfId="0" applyNumberFormat="1" applyFont="1" applyFill="1" applyBorder="1" applyAlignment="1" applyProtection="1">
      <alignment horizontal="center" vertical="center" wrapText="1"/>
    </xf>
    <xf numFmtId="0" fontId="24" fillId="0" borderId="1" xfId="0" applyFont="1" applyFill="1" applyBorder="1" applyAlignment="1" applyProtection="1">
      <alignment horizontal="justify" vertical="center" wrapText="1"/>
      <protection locked="0"/>
    </xf>
    <xf numFmtId="0" fontId="24" fillId="0" borderId="26" xfId="0" applyFont="1" applyFill="1" applyBorder="1" applyAlignment="1" applyProtection="1">
      <alignment horizontal="justify" vertical="center" wrapText="1"/>
      <protection locked="0"/>
    </xf>
    <xf numFmtId="0" fontId="24" fillId="0" borderId="10" xfId="0" applyFont="1" applyFill="1" applyBorder="1" applyAlignment="1">
      <alignment horizontal="center" vertical="center" wrapText="1"/>
    </xf>
    <xf numFmtId="9" fontId="24" fillId="0" borderId="11" xfId="0" applyNumberFormat="1" applyFont="1" applyFill="1" applyBorder="1" applyAlignment="1">
      <alignment horizontal="center" vertical="center" wrapText="1"/>
    </xf>
    <xf numFmtId="9" fontId="24" fillId="0" borderId="11" xfId="3" applyFont="1" applyFill="1" applyBorder="1" applyAlignment="1" applyProtection="1">
      <alignment horizontal="center" vertical="center" wrapText="1"/>
      <protection locked="0"/>
    </xf>
    <xf numFmtId="9" fontId="26" fillId="0" borderId="11" xfId="3" applyFont="1" applyFill="1" applyBorder="1" applyAlignment="1" applyProtection="1">
      <alignment horizontal="center" vertical="center" wrapText="1"/>
    </xf>
    <xf numFmtId="0" fontId="11" fillId="0" borderId="11" xfId="0" applyFont="1" applyFill="1" applyBorder="1" applyAlignment="1">
      <alignment horizontal="center" vertical="center" wrapText="1"/>
    </xf>
    <xf numFmtId="9" fontId="11" fillId="0" borderId="11" xfId="0" applyNumberFormat="1" applyFont="1" applyFill="1" applyBorder="1" applyAlignment="1">
      <alignment horizontal="center" vertical="center" wrapText="1"/>
    </xf>
    <xf numFmtId="0" fontId="11" fillId="0" borderId="11" xfId="0" applyFont="1" applyFill="1" applyBorder="1" applyAlignment="1" applyProtection="1">
      <alignment horizontal="center" vertical="center" wrapText="1"/>
      <protection locked="0"/>
    </xf>
    <xf numFmtId="0" fontId="14" fillId="0" borderId="11" xfId="3" applyNumberFormat="1" applyFont="1" applyFill="1" applyBorder="1" applyAlignment="1" applyProtection="1">
      <alignment horizontal="center" vertical="center" wrapText="1"/>
    </xf>
    <xf numFmtId="0" fontId="27" fillId="0" borderId="11" xfId="0" applyFont="1" applyFill="1" applyBorder="1" applyAlignment="1" applyProtection="1">
      <alignment horizontal="left" vertical="center" wrapText="1"/>
      <protection locked="0"/>
    </xf>
    <xf numFmtId="0" fontId="14" fillId="0" borderId="12" xfId="3" applyNumberFormat="1" applyFont="1" applyFill="1" applyBorder="1" applyAlignment="1" applyProtection="1">
      <alignment horizontal="center" vertical="center" wrapText="1"/>
    </xf>
    <xf numFmtId="0" fontId="27" fillId="0" borderId="13" xfId="0" applyFont="1" applyFill="1" applyBorder="1" applyAlignment="1" applyProtection="1">
      <alignment horizontal="left" vertical="center" wrapText="1"/>
      <protection locked="0"/>
    </xf>
    <xf numFmtId="0" fontId="5" fillId="15" borderId="0" xfId="0" applyFont="1" applyFill="1"/>
    <xf numFmtId="0" fontId="16" fillId="0" borderId="27" xfId="0" applyFont="1" applyFill="1" applyBorder="1" applyAlignment="1">
      <alignment horizontal="center" vertical="center" wrapText="1"/>
    </xf>
    <xf numFmtId="0" fontId="17" fillId="0" borderId="28" xfId="0" applyFont="1" applyFill="1" applyBorder="1" applyAlignment="1" applyProtection="1">
      <alignment vertical="center" textRotation="90" wrapText="1"/>
      <protection locked="0"/>
    </xf>
    <xf numFmtId="0" fontId="19" fillId="14" borderId="26" xfId="0" applyFont="1" applyFill="1" applyBorder="1" applyAlignment="1" applyProtection="1">
      <alignment horizontal="justify" vertical="center" wrapText="1"/>
    </xf>
    <xf numFmtId="9" fontId="20" fillId="14" borderId="11" xfId="3" applyFont="1" applyFill="1" applyBorder="1" applyAlignment="1" applyProtection="1">
      <alignment horizontal="center" vertical="center" wrapText="1"/>
      <protection locked="0"/>
    </xf>
    <xf numFmtId="0" fontId="19" fillId="14" borderId="26" xfId="0" applyFont="1" applyFill="1" applyBorder="1" applyAlignment="1" applyProtection="1">
      <alignment horizontal="justify" vertical="center" wrapText="1"/>
      <protection locked="0"/>
    </xf>
    <xf numFmtId="9" fontId="4" fillId="0" borderId="26" xfId="0" applyNumberFormat="1" applyFont="1" applyFill="1" applyBorder="1" applyAlignment="1" applyProtection="1">
      <alignment horizontal="center" vertical="center" wrapText="1"/>
    </xf>
    <xf numFmtId="9" fontId="4" fillId="0" borderId="1" xfId="1" applyNumberFormat="1" applyFont="1" applyFill="1" applyBorder="1" applyAlignment="1" applyProtection="1">
      <alignment horizontal="center" vertical="center" wrapText="1"/>
    </xf>
    <xf numFmtId="9" fontId="24" fillId="0" borderId="26" xfId="0" applyNumberFormat="1" applyFont="1" applyFill="1" applyBorder="1" applyAlignment="1" applyProtection="1">
      <alignment horizontal="center" vertical="center" wrapText="1"/>
    </xf>
    <xf numFmtId="0" fontId="24" fillId="0" borderId="26" xfId="0" applyFont="1" applyFill="1" applyBorder="1" applyAlignment="1" applyProtection="1">
      <alignment horizontal="left" vertical="center" wrapText="1"/>
      <protection locked="0"/>
    </xf>
    <xf numFmtId="0" fontId="24" fillId="0" borderId="11" xfId="0" applyFont="1" applyFill="1" applyBorder="1" applyAlignment="1">
      <alignment horizontal="center" vertical="center" wrapText="1"/>
    </xf>
    <xf numFmtId="0" fontId="24" fillId="0" borderId="11" xfId="0" applyFont="1" applyFill="1" applyBorder="1" applyAlignment="1" applyProtection="1">
      <alignment horizontal="center" vertical="center" wrapText="1"/>
      <protection locked="0"/>
    </xf>
    <xf numFmtId="0" fontId="16" fillId="0" borderId="29" xfId="0" applyFont="1" applyFill="1" applyBorder="1" applyAlignment="1">
      <alignment horizontal="center" vertical="center" wrapText="1"/>
    </xf>
    <xf numFmtId="0" fontId="19" fillId="14" borderId="11" xfId="0" applyFont="1" applyFill="1" applyBorder="1" applyAlignment="1" applyProtection="1">
      <alignment horizontal="justify" vertical="center" wrapText="1"/>
    </xf>
    <xf numFmtId="0" fontId="19" fillId="14" borderId="11" xfId="0" applyFont="1" applyFill="1" applyBorder="1" applyAlignment="1" applyProtection="1">
      <alignment horizontal="justify" vertical="center" wrapText="1"/>
      <protection locked="0"/>
    </xf>
    <xf numFmtId="0" fontId="11" fillId="0" borderId="25"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left" vertical="center" wrapText="1"/>
      <protection locked="0"/>
    </xf>
    <xf numFmtId="0" fontId="27" fillId="0" borderId="30" xfId="0" applyFont="1" applyFill="1" applyBorder="1" applyAlignment="1" applyProtection="1">
      <alignment horizontal="left" vertical="center" wrapText="1"/>
      <protection locked="0"/>
    </xf>
    <xf numFmtId="0" fontId="28" fillId="14" borderId="31" xfId="0" applyFont="1" applyFill="1" applyBorder="1" applyAlignment="1" applyProtection="1">
      <alignment horizontal="center" vertical="center" wrapText="1"/>
    </xf>
    <xf numFmtId="9" fontId="29" fillId="14" borderId="31" xfId="3" applyFont="1" applyFill="1" applyBorder="1" applyAlignment="1" applyProtection="1">
      <alignment horizontal="center" vertical="center" wrapText="1"/>
      <protection locked="0"/>
    </xf>
    <xf numFmtId="0" fontId="21" fillId="14" borderId="32" xfId="0" applyFont="1" applyFill="1" applyBorder="1" applyAlignment="1" applyProtection="1">
      <alignment horizontal="center" vertical="center" wrapText="1"/>
      <protection locked="0"/>
    </xf>
    <xf numFmtId="0" fontId="21" fillId="14" borderId="33" xfId="0" applyFont="1" applyFill="1" applyBorder="1" applyAlignment="1">
      <alignment vertical="center" wrapText="1"/>
    </xf>
    <xf numFmtId="0" fontId="19" fillId="14" borderId="33" xfId="0" applyFont="1" applyFill="1" applyBorder="1" applyAlignment="1">
      <alignment vertical="center" wrapText="1"/>
    </xf>
    <xf numFmtId="9" fontId="4" fillId="0" borderId="34" xfId="0" applyNumberFormat="1"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left" vertical="center" wrapText="1"/>
    </xf>
    <xf numFmtId="165" fontId="4" fillId="0" borderId="34" xfId="0" applyNumberFormat="1" applyFont="1" applyFill="1" applyBorder="1" applyAlignment="1" applyProtection="1">
      <alignment horizontal="center" vertical="center" wrapText="1"/>
      <protection locked="0"/>
    </xf>
    <xf numFmtId="0" fontId="24" fillId="0" borderId="34" xfId="0" applyFont="1" applyFill="1" applyBorder="1" applyAlignment="1" applyProtection="1">
      <alignment horizontal="center" vertical="center" wrapText="1"/>
    </xf>
    <xf numFmtId="9" fontId="24" fillId="0" borderId="34" xfId="0" applyNumberFormat="1" applyFont="1" applyFill="1" applyBorder="1" applyAlignment="1" applyProtection="1">
      <alignment horizontal="center" vertical="center" wrapText="1"/>
    </xf>
    <xf numFmtId="9" fontId="24" fillId="0" borderId="34" xfId="0" applyNumberFormat="1" applyFont="1" applyFill="1" applyBorder="1" applyAlignment="1" applyProtection="1">
      <alignment horizontal="center" vertical="center" wrapText="1"/>
      <protection locked="0"/>
    </xf>
    <xf numFmtId="0" fontId="24" fillId="0" borderId="33" xfId="0" applyFont="1" applyFill="1" applyBorder="1" applyAlignment="1">
      <alignment horizontal="center" vertical="center" wrapText="1"/>
    </xf>
    <xf numFmtId="0" fontId="24" fillId="0" borderId="33" xfId="0" applyFont="1" applyFill="1" applyBorder="1" applyAlignment="1" applyProtection="1">
      <alignment horizontal="center" vertical="center" wrapText="1"/>
      <protection locked="0"/>
    </xf>
    <xf numFmtId="0" fontId="26" fillId="0" borderId="11" xfId="3" applyNumberFormat="1" applyFont="1" applyFill="1" applyBorder="1" applyAlignment="1" applyProtection="1">
      <alignment horizontal="center" vertical="center" wrapText="1"/>
    </xf>
    <xf numFmtId="0" fontId="11" fillId="0" borderId="33" xfId="0" applyFont="1" applyFill="1" applyBorder="1" applyAlignment="1">
      <alignment horizontal="center" vertical="center" wrapText="1"/>
    </xf>
    <xf numFmtId="0" fontId="11" fillId="0" borderId="33"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left" vertical="center" wrapText="1"/>
      <protection locked="0"/>
    </xf>
    <xf numFmtId="0" fontId="27" fillId="0" borderId="35" xfId="0" applyFont="1" applyFill="1" applyBorder="1" applyAlignment="1" applyProtection="1">
      <alignment horizontal="left" vertical="center" wrapText="1"/>
      <protection locked="0"/>
    </xf>
    <xf numFmtId="0" fontId="16" fillId="0" borderId="16" xfId="0" applyFont="1" applyFill="1" applyBorder="1" applyAlignment="1">
      <alignment horizontal="center" vertical="center" wrapText="1"/>
    </xf>
    <xf numFmtId="0" fontId="18" fillId="0" borderId="24" xfId="0" applyFont="1" applyBorder="1" applyAlignment="1" applyProtection="1">
      <alignment vertical="center" wrapText="1"/>
      <protection locked="0"/>
    </xf>
    <xf numFmtId="0" fontId="19" fillId="4" borderId="11" xfId="0" applyFont="1" applyFill="1" applyBorder="1" applyAlignment="1" applyProtection="1">
      <alignment horizontal="justify" vertical="center" wrapText="1"/>
    </xf>
    <xf numFmtId="9" fontId="20" fillId="4" borderId="1" xfId="3" applyFont="1" applyFill="1" applyBorder="1" applyAlignment="1" applyProtection="1">
      <alignment horizontal="center" vertical="center" wrapText="1"/>
      <protection locked="0"/>
    </xf>
    <xf numFmtId="0" fontId="21" fillId="4" borderId="11" xfId="0" applyFont="1" applyFill="1" applyBorder="1" applyAlignment="1" applyProtection="1">
      <alignment horizontal="center" vertical="center" wrapText="1"/>
      <protection locked="0"/>
    </xf>
    <xf numFmtId="0" fontId="21" fillId="4" borderId="11" xfId="0" applyFont="1" applyFill="1" applyBorder="1" applyAlignment="1" applyProtection="1">
      <alignment horizontal="justify" vertical="center" wrapText="1"/>
      <protection locked="0"/>
    </xf>
    <xf numFmtId="0" fontId="19" fillId="4" borderId="11" xfId="0" applyFont="1" applyFill="1" applyBorder="1" applyAlignment="1">
      <alignment horizontal="justify" vertical="center" wrapText="1"/>
    </xf>
    <xf numFmtId="9" fontId="4" fillId="0" borderId="11"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left" vertical="center" wrapText="1"/>
    </xf>
    <xf numFmtId="165" fontId="4" fillId="0" borderId="11" xfId="0" applyNumberFormat="1" applyFont="1" applyFill="1" applyBorder="1" applyAlignment="1" applyProtection="1">
      <alignment horizontal="center" vertical="center" wrapText="1"/>
      <protection locked="0"/>
    </xf>
    <xf numFmtId="0" fontId="24" fillId="0" borderId="11" xfId="0" applyFont="1" applyFill="1" applyBorder="1" applyAlignment="1" applyProtection="1">
      <alignment horizontal="center" vertical="center" wrapText="1"/>
    </xf>
    <xf numFmtId="9" fontId="24" fillId="0" borderId="11" xfId="0" applyNumberFormat="1" applyFont="1" applyFill="1" applyBorder="1" applyAlignment="1" applyProtection="1">
      <alignment horizontal="center" vertical="center" wrapText="1"/>
    </xf>
    <xf numFmtId="0" fontId="24" fillId="0" borderId="11" xfId="0" applyFont="1" applyFill="1" applyBorder="1" applyAlignment="1" applyProtection="1">
      <alignment horizontal="justify" vertical="center" wrapText="1"/>
      <protection locked="0"/>
    </xf>
    <xf numFmtId="9" fontId="24" fillId="0" borderId="11" xfId="0" applyNumberFormat="1" applyFont="1" applyFill="1" applyBorder="1" applyAlignment="1" applyProtection="1">
      <alignment horizontal="center" vertical="center" wrapText="1"/>
      <protection locked="0"/>
    </xf>
    <xf numFmtId="0" fontId="28" fillId="4" borderId="31" xfId="0" applyFont="1" applyFill="1" applyBorder="1" applyAlignment="1" applyProtection="1">
      <alignment horizontal="center" vertical="center" wrapText="1"/>
    </xf>
    <xf numFmtId="9" fontId="29" fillId="4" borderId="31" xfId="3" applyFont="1" applyFill="1" applyBorder="1" applyAlignment="1" applyProtection="1">
      <alignment horizontal="center" vertical="center" wrapText="1"/>
    </xf>
    <xf numFmtId="0" fontId="21" fillId="4" borderId="36" xfId="0" applyFont="1" applyFill="1" applyBorder="1" applyAlignment="1" applyProtection="1">
      <alignment horizontal="center" vertical="center" wrapText="1"/>
      <protection locked="0"/>
    </xf>
    <xf numFmtId="0" fontId="21" fillId="4" borderId="28" xfId="0" applyFont="1" applyFill="1" applyBorder="1" applyAlignment="1">
      <alignment vertical="center" wrapText="1"/>
    </xf>
    <xf numFmtId="0" fontId="21" fillId="4" borderId="28" xfId="0" applyFont="1" applyFill="1" applyBorder="1" applyAlignment="1" applyProtection="1">
      <alignment horizontal="justify" vertical="center" wrapText="1"/>
      <protection locked="0"/>
    </xf>
    <xf numFmtId="0" fontId="21" fillId="4" borderId="37" xfId="0" applyFont="1" applyFill="1" applyBorder="1" applyAlignment="1" applyProtection="1">
      <alignment horizontal="center" vertical="center" wrapText="1"/>
      <protection locked="0"/>
    </xf>
    <xf numFmtId="0" fontId="21" fillId="4" borderId="25"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justify" vertical="center" wrapText="1"/>
    </xf>
    <xf numFmtId="9" fontId="4" fillId="0" borderId="33" xfId="0" applyNumberFormat="1"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protection locked="0"/>
    </xf>
    <xf numFmtId="0" fontId="4" fillId="0" borderId="33" xfId="0" applyFont="1" applyFill="1" applyBorder="1" applyAlignment="1">
      <alignment vertical="center"/>
    </xf>
    <xf numFmtId="165" fontId="4" fillId="0" borderId="33" xfId="0" applyNumberFormat="1" applyFont="1" applyFill="1" applyBorder="1" applyAlignment="1" applyProtection="1">
      <alignment horizontal="center" vertical="center" wrapText="1"/>
      <protection locked="0"/>
    </xf>
    <xf numFmtId="0" fontId="24" fillId="0" borderId="33" xfId="0" applyFont="1" applyFill="1" applyBorder="1" applyAlignment="1" applyProtection="1">
      <alignment horizontal="center" vertical="center" wrapText="1"/>
    </xf>
    <xf numFmtId="0" fontId="24" fillId="0" borderId="33" xfId="0" applyFont="1" applyFill="1" applyBorder="1" applyAlignment="1" applyProtection="1">
      <alignment horizontal="justify" vertical="center" wrapText="1"/>
    </xf>
    <xf numFmtId="9" fontId="26" fillId="0" borderId="11" xfId="3" applyNumberFormat="1" applyFont="1" applyFill="1" applyBorder="1" applyAlignment="1" applyProtection="1">
      <alignment horizontal="center" vertical="center" wrapText="1"/>
    </xf>
    <xf numFmtId="0" fontId="24" fillId="0" borderId="33" xfId="0" applyFont="1" applyFill="1" applyBorder="1" applyAlignment="1" applyProtection="1">
      <alignment horizontal="justify" vertical="center" wrapText="1"/>
      <protection locked="0"/>
    </xf>
    <xf numFmtId="0" fontId="18" fillId="14" borderId="28" xfId="0" applyFont="1" applyFill="1" applyBorder="1" applyAlignment="1">
      <alignment vertical="center" wrapText="1"/>
    </xf>
    <xf numFmtId="0" fontId="19" fillId="14" borderId="38" xfId="0" applyFont="1" applyFill="1" applyBorder="1" applyAlignment="1" applyProtection="1">
      <alignment horizontal="justify" vertical="center" wrapText="1"/>
    </xf>
    <xf numFmtId="9" fontId="20" fillId="14" borderId="1" xfId="3" applyFont="1" applyFill="1" applyBorder="1" applyAlignment="1" applyProtection="1">
      <alignment horizontal="center" vertical="center" wrapText="1"/>
      <protection locked="0"/>
    </xf>
    <xf numFmtId="0" fontId="21" fillId="14" borderId="11" xfId="0" applyFont="1" applyFill="1" applyBorder="1" applyAlignment="1">
      <alignment horizontal="center" vertical="center" wrapText="1"/>
    </xf>
    <xf numFmtId="0" fontId="19" fillId="14" borderId="38" xfId="0" applyFont="1" applyFill="1" applyBorder="1" applyAlignment="1">
      <alignment horizontal="justify" vertical="center" wrapText="1"/>
    </xf>
    <xf numFmtId="1" fontId="4" fillId="0" borderId="11"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21" fillId="14" borderId="26" xfId="0" applyFont="1" applyFill="1" applyBorder="1" applyAlignment="1" applyProtection="1">
      <alignment horizontal="center" vertical="center" wrapText="1"/>
      <protection locked="0"/>
    </xf>
    <xf numFmtId="1" fontId="4" fillId="0" borderId="26" xfId="0" applyNumberFormat="1"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left" vertical="center" wrapText="1"/>
    </xf>
    <xf numFmtId="0" fontId="24" fillId="0" borderId="1"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justify" vertical="center" wrapText="1"/>
      <protection locked="0"/>
    </xf>
    <xf numFmtId="0" fontId="28" fillId="14" borderId="39" xfId="0" applyFont="1" applyFill="1" applyBorder="1" applyAlignment="1" applyProtection="1">
      <alignment horizontal="center" vertical="center" wrapText="1"/>
    </xf>
    <xf numFmtId="9" fontId="29" fillId="14" borderId="39" xfId="3" applyFont="1" applyFill="1" applyBorder="1" applyAlignment="1" applyProtection="1">
      <alignment horizontal="center" vertical="center" wrapText="1"/>
    </xf>
    <xf numFmtId="0" fontId="21" fillId="14" borderId="36" xfId="0" applyFont="1" applyFill="1" applyBorder="1" applyAlignment="1" applyProtection="1">
      <alignment horizontal="center" vertical="center" wrapText="1"/>
      <protection locked="0"/>
    </xf>
    <xf numFmtId="0" fontId="21" fillId="14" borderId="31" xfId="0" applyFont="1" applyFill="1" applyBorder="1" applyAlignment="1">
      <alignment vertical="center" wrapText="1"/>
    </xf>
    <xf numFmtId="0" fontId="21" fillId="14" borderId="28" xfId="0" applyFont="1" applyFill="1" applyBorder="1" applyAlignment="1" applyProtection="1">
      <alignment horizontal="justify" vertical="center" wrapText="1"/>
      <protection locked="0"/>
    </xf>
    <xf numFmtId="0" fontId="21" fillId="14" borderId="37"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justify" vertical="center" wrapText="1"/>
      <protection locked="0"/>
    </xf>
    <xf numFmtId="9" fontId="24" fillId="0" borderId="33" xfId="0" applyNumberFormat="1" applyFont="1" applyFill="1" applyBorder="1" applyAlignment="1" applyProtection="1">
      <alignment horizontal="justify" vertical="center" wrapText="1"/>
    </xf>
    <xf numFmtId="0" fontId="16" fillId="0" borderId="16" xfId="0" applyFont="1" applyFill="1" applyBorder="1" applyAlignment="1" applyProtection="1">
      <alignment horizontal="center" vertical="center" wrapText="1"/>
    </xf>
    <xf numFmtId="0" fontId="17" fillId="0" borderId="28" xfId="0" applyFont="1" applyFill="1" applyBorder="1" applyAlignment="1" applyProtection="1">
      <alignment vertical="center" textRotation="90" wrapText="1"/>
    </xf>
    <xf numFmtId="0" fontId="18" fillId="0" borderId="40" xfId="0" applyFont="1" applyBorder="1" applyAlignment="1" applyProtection="1">
      <alignment vertical="center" wrapText="1"/>
    </xf>
    <xf numFmtId="0" fontId="30" fillId="0" borderId="1" xfId="4" applyFont="1" applyBorder="1" applyAlignment="1" applyProtection="1">
      <alignment vertical="center" wrapText="1"/>
    </xf>
    <xf numFmtId="9" fontId="31" fillId="16" borderId="26" xfId="5" applyFont="1" applyFill="1" applyBorder="1" applyAlignment="1" applyProtection="1">
      <alignment horizontal="center" vertical="center" wrapText="1"/>
    </xf>
    <xf numFmtId="0" fontId="32" fillId="16" borderId="26" xfId="4" applyFont="1" applyFill="1" applyBorder="1" applyAlignment="1" applyProtection="1">
      <alignment horizontal="center" vertical="center" wrapText="1"/>
    </xf>
    <xf numFmtId="0" fontId="32" fillId="16" borderId="26" xfId="4" applyFont="1" applyFill="1" applyBorder="1" applyAlignment="1" applyProtection="1">
      <alignment vertical="center" wrapText="1"/>
    </xf>
    <xf numFmtId="1" fontId="32" fillId="16" borderId="26" xfId="4" applyNumberFormat="1" applyFont="1" applyFill="1" applyBorder="1" applyAlignment="1" applyProtection="1">
      <alignment horizontal="center" vertical="center" wrapText="1"/>
    </xf>
    <xf numFmtId="0" fontId="33" fillId="16" borderId="26" xfId="4" applyFont="1" applyFill="1" applyBorder="1" applyAlignment="1" applyProtection="1">
      <alignment horizontal="center" vertical="center" wrapText="1"/>
    </xf>
    <xf numFmtId="0" fontId="33" fillId="16" borderId="18" xfId="4" applyFont="1" applyFill="1" applyBorder="1" applyAlignment="1" applyProtection="1">
      <alignment horizontal="center" vertical="center" wrapText="1"/>
    </xf>
    <xf numFmtId="0" fontId="33" fillId="16" borderId="1" xfId="4" applyFont="1" applyFill="1" applyBorder="1" applyAlignment="1" applyProtection="1">
      <alignment horizontal="center" vertical="center" wrapText="1"/>
    </xf>
    <xf numFmtId="165" fontId="4" fillId="0" borderId="11" xfId="0" applyNumberFormat="1" applyFont="1" applyFill="1" applyBorder="1" applyAlignment="1" applyProtection="1">
      <alignment horizontal="center" vertical="center" wrapText="1"/>
    </xf>
    <xf numFmtId="10" fontId="24" fillId="0" borderId="11" xfId="0" applyNumberFormat="1" applyFont="1" applyFill="1" applyBorder="1" applyAlignment="1" applyProtection="1">
      <alignment horizontal="center" vertical="center" wrapText="1"/>
    </xf>
    <xf numFmtId="0" fontId="24" fillId="0" borderId="11" xfId="0" applyFont="1" applyFill="1" applyBorder="1" applyAlignment="1" applyProtection="1">
      <alignment horizontal="justify" vertical="center" wrapText="1"/>
    </xf>
    <xf numFmtId="0" fontId="11" fillId="0" borderId="11" xfId="0" applyFont="1" applyFill="1" applyBorder="1" applyAlignment="1" applyProtection="1">
      <alignment horizontal="center" vertical="center" wrapText="1"/>
    </xf>
    <xf numFmtId="9" fontId="11" fillId="0" borderId="11" xfId="0" applyNumberFormat="1" applyFont="1" applyFill="1" applyBorder="1" applyAlignment="1" applyProtection="1">
      <alignment horizontal="center" vertical="center" wrapText="1"/>
    </xf>
    <xf numFmtId="0" fontId="27" fillId="0" borderId="11" xfId="0" applyFont="1" applyFill="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0" fillId="0" borderId="0" xfId="0" applyFont="1" applyFill="1" applyProtection="1"/>
    <xf numFmtId="9" fontId="34" fillId="0" borderId="0" xfId="3" applyFont="1" applyFill="1" applyProtection="1"/>
    <xf numFmtId="0" fontId="0" fillId="0" borderId="0" xfId="0" applyFill="1" applyProtection="1"/>
    <xf numFmtId="0" fontId="16" fillId="0" borderId="29" xfId="0" applyFont="1" applyFill="1" applyBorder="1" applyAlignment="1" applyProtection="1">
      <alignment horizontal="center" vertical="center" wrapText="1"/>
    </xf>
    <xf numFmtId="9" fontId="31" fillId="16" borderId="1" xfId="5" applyFont="1" applyFill="1" applyBorder="1" applyAlignment="1" applyProtection="1">
      <alignment horizontal="center" vertical="center" wrapText="1"/>
    </xf>
    <xf numFmtId="0" fontId="32" fillId="16" borderId="1" xfId="4" applyFont="1" applyFill="1" applyBorder="1" applyAlignment="1" applyProtection="1">
      <alignment horizontal="center" vertical="center" wrapText="1"/>
    </xf>
    <xf numFmtId="1" fontId="32" fillId="16" borderId="1" xfId="4" applyNumberFormat="1" applyFont="1" applyFill="1" applyBorder="1" applyAlignment="1" applyProtection="1">
      <alignment horizontal="center" vertical="center" wrapText="1"/>
    </xf>
    <xf numFmtId="1" fontId="32" fillId="16" borderId="1" xfId="5"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vertical="center" wrapText="1"/>
    </xf>
    <xf numFmtId="0" fontId="35" fillId="0" borderId="11" xfId="3" applyNumberFormat="1" applyFont="1" applyBorder="1" applyAlignment="1" applyProtection="1">
      <alignment horizontal="center" vertical="center"/>
    </xf>
    <xf numFmtId="0" fontId="24" fillId="0" borderId="11" xfId="0" applyNumberFormat="1" applyFont="1" applyFill="1" applyBorder="1" applyAlignment="1" applyProtection="1">
      <alignment horizontal="center" vertical="center" wrapText="1"/>
    </xf>
    <xf numFmtId="41" fontId="24" fillId="0" borderId="11" xfId="2"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41" fontId="11" fillId="0" borderId="11" xfId="2" applyFont="1" applyFill="1" applyBorder="1" applyAlignment="1" applyProtection="1">
      <alignment horizontal="center" vertical="center" wrapText="1"/>
    </xf>
    <xf numFmtId="0" fontId="18" fillId="0" borderId="40" xfId="0" applyFont="1" applyBorder="1" applyAlignment="1" applyProtection="1">
      <alignment vertical="center" wrapText="1"/>
      <protection locked="0"/>
    </xf>
    <xf numFmtId="0" fontId="21" fillId="0" borderId="26" xfId="0" applyFont="1" applyFill="1" applyBorder="1" applyAlignment="1" applyProtection="1">
      <alignment horizontal="justify" vertical="center" wrapText="1"/>
    </xf>
    <xf numFmtId="9" fontId="20" fillId="0" borderId="1" xfId="3"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21" fillId="0" borderId="26" xfId="0" applyFont="1" applyFill="1" applyBorder="1" applyAlignment="1">
      <alignment vertical="center" wrapText="1"/>
    </xf>
    <xf numFmtId="0" fontId="21" fillId="0" borderId="26"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xf>
    <xf numFmtId="0" fontId="24" fillId="0" borderId="41" xfId="0" applyFont="1" applyFill="1" applyBorder="1" applyAlignment="1" applyProtection="1">
      <alignment horizontal="center" vertical="center" wrapText="1"/>
      <protection locked="0"/>
    </xf>
    <xf numFmtId="0" fontId="0" fillId="0" borderId="0" xfId="0" applyFill="1"/>
    <xf numFmtId="0" fontId="21" fillId="4" borderId="1"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42" xfId="0" applyFont="1" applyFill="1" applyBorder="1" applyAlignment="1" applyProtection="1">
      <alignment horizontal="center" vertical="center" wrapText="1"/>
      <protection locked="0"/>
    </xf>
    <xf numFmtId="1" fontId="24" fillId="0" borderId="1" xfId="0" applyNumberFormat="1" applyFont="1" applyFill="1" applyBorder="1" applyAlignment="1" applyProtection="1">
      <alignment horizontal="center" vertical="center" wrapText="1"/>
    </xf>
    <xf numFmtId="0" fontId="16" fillId="0" borderId="7" xfId="0" applyFont="1" applyFill="1" applyBorder="1" applyAlignment="1">
      <alignment horizontal="center" vertical="center" wrapText="1"/>
    </xf>
    <xf numFmtId="0" fontId="21" fillId="0" borderId="2" xfId="0" applyFont="1" applyBorder="1" applyAlignment="1" applyProtection="1">
      <alignment horizontal="justify" vertical="center" wrapText="1"/>
    </xf>
    <xf numFmtId="9" fontId="20" fillId="4" borderId="2" xfId="3" applyFont="1" applyFill="1" applyBorder="1" applyAlignment="1" applyProtection="1">
      <alignment horizontal="center" vertical="center" wrapText="1"/>
      <protection locked="0"/>
    </xf>
    <xf numFmtId="0" fontId="21" fillId="4" borderId="8" xfId="0" applyFont="1" applyFill="1" applyBorder="1" applyAlignment="1" applyProtection="1">
      <alignment horizontal="center" vertical="center" wrapText="1"/>
      <protection locked="0"/>
    </xf>
    <xf numFmtId="0" fontId="21" fillId="4" borderId="2" xfId="0" applyFont="1" applyFill="1" applyBorder="1" applyAlignment="1">
      <alignment vertical="center" wrapText="1"/>
    </xf>
    <xf numFmtId="0" fontId="21" fillId="4" borderId="2" xfId="0"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xf>
    <xf numFmtId="165" fontId="4" fillId="0" borderId="2" xfId="0" applyNumberFormat="1"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xf>
    <xf numFmtId="9" fontId="24" fillId="0" borderId="25" xfId="0" applyNumberFormat="1" applyFont="1" applyFill="1" applyBorder="1" applyAlignment="1" applyProtection="1">
      <alignment horizontal="center" vertical="center" wrapText="1"/>
    </xf>
    <xf numFmtId="0" fontId="24" fillId="0" borderId="25" xfId="0" applyFont="1" applyFill="1" applyBorder="1" applyAlignment="1">
      <alignment horizontal="center" vertical="center" wrapText="1"/>
    </xf>
    <xf numFmtId="0" fontId="24" fillId="0" borderId="25" xfId="0" applyFont="1" applyFill="1" applyBorder="1" applyAlignment="1" applyProtection="1">
      <alignment horizontal="center" vertical="center" wrapText="1"/>
      <protection locked="0"/>
    </xf>
    <xf numFmtId="0" fontId="24" fillId="0" borderId="35" xfId="0" applyFont="1" applyFill="1" applyBorder="1" applyAlignment="1" applyProtection="1">
      <alignment horizontal="center" vertical="center" wrapText="1"/>
      <protection locked="0"/>
    </xf>
    <xf numFmtId="0" fontId="11" fillId="0" borderId="25" xfId="0" applyFont="1" applyFill="1" applyBorder="1" applyAlignment="1">
      <alignment horizontal="center" vertical="center" wrapText="1"/>
    </xf>
    <xf numFmtId="0" fontId="14" fillId="0" borderId="25" xfId="3" applyNumberFormat="1" applyFont="1" applyFill="1" applyBorder="1" applyAlignment="1" applyProtection="1">
      <alignment horizontal="center" vertical="center" wrapText="1"/>
    </xf>
    <xf numFmtId="0" fontId="14" fillId="0" borderId="43" xfId="3" applyNumberFormat="1" applyFont="1" applyFill="1" applyBorder="1" applyAlignment="1" applyProtection="1">
      <alignment horizontal="center" vertical="center" wrapText="1"/>
    </xf>
    <xf numFmtId="0" fontId="37" fillId="0" borderId="1" xfId="4" applyFont="1" applyFill="1" applyBorder="1" applyAlignment="1" applyProtection="1">
      <alignment horizontal="justify" vertical="center" wrapText="1"/>
    </xf>
    <xf numFmtId="9" fontId="31" fillId="16" borderId="1" xfId="5" applyFont="1" applyFill="1" applyBorder="1" applyAlignment="1" applyProtection="1">
      <alignment horizontal="center" vertical="center" wrapText="1"/>
      <protection locked="0"/>
    </xf>
    <xf numFmtId="0" fontId="32" fillId="16" borderId="1" xfId="4" applyFont="1" applyFill="1" applyBorder="1" applyAlignment="1" applyProtection="1">
      <alignment horizontal="center" vertical="center" wrapText="1"/>
      <protection locked="0"/>
    </xf>
    <xf numFmtId="0" fontId="32" fillId="16" borderId="1" xfId="4" applyFont="1" applyFill="1" applyBorder="1" applyAlignment="1">
      <alignment vertical="center" wrapText="1"/>
    </xf>
    <xf numFmtId="0" fontId="30" fillId="0" borderId="1" xfId="4" applyFont="1" applyBorder="1" applyAlignment="1">
      <alignment horizontal="justify" vertical="center"/>
    </xf>
    <xf numFmtId="9" fontId="32" fillId="16" borderId="1" xfId="4" applyNumberFormat="1" applyFont="1" applyFill="1" applyBorder="1" applyAlignment="1" applyProtection="1">
      <alignment horizontal="center" vertical="center" wrapText="1"/>
    </xf>
    <xf numFmtId="0" fontId="33" fillId="16" borderId="1" xfId="4" applyFont="1" applyFill="1" applyBorder="1" applyAlignment="1" applyProtection="1">
      <alignment horizontal="center" vertical="center" wrapText="1"/>
      <protection locked="0"/>
    </xf>
    <xf numFmtId="9" fontId="24" fillId="0" borderId="1" xfId="0" applyNumberFormat="1" applyFont="1" applyFill="1" applyBorder="1" applyAlignment="1">
      <alignment horizontal="center" vertical="center" wrapText="1"/>
    </xf>
    <xf numFmtId="0" fontId="26" fillId="0" borderId="1" xfId="3"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4" fillId="0" borderId="1" xfId="3" applyNumberFormat="1" applyFont="1" applyFill="1" applyBorder="1" applyAlignment="1" applyProtection="1">
      <alignment horizontal="center" vertical="center" wrapText="1"/>
    </xf>
    <xf numFmtId="0" fontId="27" fillId="0" borderId="1" xfId="0" applyFont="1" applyFill="1" applyBorder="1" applyAlignment="1" applyProtection="1">
      <alignment horizontal="left" vertical="center" wrapText="1"/>
      <protection locked="0"/>
    </xf>
    <xf numFmtId="0" fontId="5" fillId="0" borderId="0" xfId="0" applyFont="1" applyFill="1"/>
    <xf numFmtId="0" fontId="16" fillId="0" borderId="44" xfId="0" applyFont="1" applyFill="1" applyBorder="1" applyAlignment="1">
      <alignment horizontal="center" vertical="center" wrapText="1"/>
    </xf>
    <xf numFmtId="0" fontId="30" fillId="0" borderId="1" xfId="4" applyFont="1" applyBorder="1" applyAlignment="1">
      <alignment vertical="center" wrapText="1"/>
    </xf>
    <xf numFmtId="0" fontId="18" fillId="0" borderId="9" xfId="0" applyFont="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xf>
    <xf numFmtId="9" fontId="29" fillId="4" borderId="9" xfId="3"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protection locked="0"/>
    </xf>
    <xf numFmtId="0" fontId="21" fillId="4" borderId="9" xfId="0" applyFont="1" applyFill="1" applyBorder="1" applyAlignment="1">
      <alignment vertical="center" wrapText="1"/>
    </xf>
    <xf numFmtId="0" fontId="21" fillId="4" borderId="9" xfId="0" applyFont="1" applyFill="1" applyBorder="1" applyAlignment="1" applyProtection="1">
      <alignment horizontal="justify" vertical="center" wrapText="1"/>
      <protection locked="0"/>
    </xf>
    <xf numFmtId="0" fontId="21" fillId="4" borderId="45"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justify" vertical="center" wrapText="1"/>
    </xf>
    <xf numFmtId="9" fontId="4" fillId="0" borderId="18"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protection locked="0"/>
    </xf>
    <xf numFmtId="0" fontId="4" fillId="0" borderId="18" xfId="0" applyFont="1" applyFill="1" applyBorder="1" applyAlignment="1">
      <alignment vertical="center"/>
    </xf>
    <xf numFmtId="0" fontId="4" fillId="0" borderId="18" xfId="0" applyFont="1" applyFill="1" applyBorder="1" applyAlignment="1" applyProtection="1">
      <alignment horizontal="left" vertical="center" wrapText="1"/>
    </xf>
    <xf numFmtId="165" fontId="4" fillId="0" borderId="18" xfId="0" applyNumberFormat="1" applyFont="1" applyFill="1" applyBorder="1" applyAlignment="1" applyProtection="1">
      <alignment horizontal="center" vertical="center" wrapText="1"/>
      <protection locked="0"/>
    </xf>
    <xf numFmtId="0" fontId="24" fillId="0" borderId="18" xfId="0" applyFont="1" applyFill="1" applyBorder="1" applyAlignment="1" applyProtection="1">
      <alignment horizontal="center" vertical="center" wrapText="1"/>
    </xf>
    <xf numFmtId="0" fontId="24" fillId="0" borderId="25" xfId="0" applyFont="1" applyFill="1" applyBorder="1" applyAlignment="1" applyProtection="1">
      <alignment horizontal="justify" vertical="center" wrapText="1"/>
    </xf>
    <xf numFmtId="9" fontId="24" fillId="0" borderId="25" xfId="0" applyNumberFormat="1" applyFont="1" applyFill="1" applyBorder="1" applyAlignment="1">
      <alignment horizontal="center" vertical="center" wrapText="1"/>
    </xf>
    <xf numFmtId="0" fontId="26" fillId="0" borderId="25" xfId="3" applyNumberFormat="1" applyFont="1" applyFill="1" applyBorder="1" applyAlignment="1" applyProtection="1">
      <alignment horizontal="center" vertical="center" wrapText="1"/>
    </xf>
    <xf numFmtId="9" fontId="11" fillId="0" borderId="25" xfId="0" applyNumberFormat="1" applyFont="1" applyFill="1" applyBorder="1" applyAlignment="1">
      <alignment horizontal="center" vertical="center" wrapText="1"/>
    </xf>
    <xf numFmtId="0" fontId="17" fillId="0" borderId="24" xfId="0" applyFont="1" applyFill="1" applyBorder="1" applyAlignment="1" applyProtection="1">
      <alignment vertical="center" textRotation="90" wrapText="1"/>
      <protection locked="0"/>
    </xf>
    <xf numFmtId="0" fontId="18" fillId="14" borderId="1" xfId="0" applyFont="1" applyFill="1" applyBorder="1" applyAlignment="1" applyProtection="1">
      <alignment vertical="center" wrapText="1"/>
      <protection locked="0"/>
    </xf>
    <xf numFmtId="0" fontId="21" fillId="0" borderId="1" xfId="0" applyFont="1" applyBorder="1" applyAlignment="1" applyProtection="1">
      <alignment wrapText="1"/>
    </xf>
    <xf numFmtId="9" fontId="28" fillId="14" borderId="1" xfId="3" applyFont="1" applyFill="1" applyBorder="1" applyAlignment="1" applyProtection="1">
      <alignment horizontal="center" vertical="center" wrapText="1"/>
    </xf>
    <xf numFmtId="0" fontId="21" fillId="14" borderId="1" xfId="0" applyFont="1" applyFill="1" applyBorder="1" applyAlignment="1" applyProtection="1">
      <alignment horizontal="center" vertical="center" wrapText="1"/>
      <protection locked="0"/>
    </xf>
    <xf numFmtId="0" fontId="21" fillId="14" borderId="1" xfId="0" applyFont="1" applyFill="1" applyBorder="1" applyAlignment="1">
      <alignment vertical="center" wrapText="1"/>
    </xf>
    <xf numFmtId="10" fontId="24" fillId="0" borderId="1" xfId="0" applyNumberFormat="1" applyFont="1" applyFill="1" applyBorder="1" applyAlignment="1" applyProtection="1">
      <alignment horizontal="center" vertical="center" wrapText="1"/>
    </xf>
    <xf numFmtId="10" fontId="24" fillId="0" borderId="1" xfId="0" applyNumberFormat="1" applyFont="1" applyFill="1" applyBorder="1" applyAlignment="1" applyProtection="1">
      <alignment horizontal="center" vertical="center" wrapText="1"/>
      <protection locked="0"/>
    </xf>
    <xf numFmtId="9" fontId="26" fillId="0" borderId="1" xfId="3" applyFont="1" applyFill="1" applyBorder="1" applyAlignment="1" applyProtection="1">
      <alignment horizontal="center" vertical="center" wrapText="1"/>
    </xf>
    <xf numFmtId="0" fontId="26" fillId="0" borderId="1" xfId="0" applyFont="1" applyFill="1" applyBorder="1" applyAlignment="1" applyProtection="1">
      <alignment horizontal="justify" vertical="center" wrapText="1"/>
      <protection locked="0"/>
    </xf>
    <xf numFmtId="9" fontId="24" fillId="0" borderId="1" xfId="0"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wrapText="1"/>
    </xf>
    <xf numFmtId="9" fontId="26" fillId="0" borderId="1" xfId="3" applyNumberFormat="1" applyFont="1" applyFill="1" applyBorder="1" applyAlignment="1" applyProtection="1">
      <alignment horizontal="center" vertical="center" wrapText="1"/>
    </xf>
    <xf numFmtId="0" fontId="38" fillId="14" borderId="1" xfId="0" applyFont="1" applyFill="1" applyBorder="1" applyAlignment="1" applyProtection="1">
      <alignment horizontal="center" vertical="center" wrapText="1"/>
    </xf>
    <xf numFmtId="9" fontId="39" fillId="14" borderId="1" xfId="3" applyFont="1" applyFill="1" applyBorder="1" applyAlignment="1" applyProtection="1">
      <alignment horizontal="center" vertical="center" wrapText="1"/>
    </xf>
    <xf numFmtId="0" fontId="17" fillId="0" borderId="24" xfId="0" applyFont="1" applyFill="1" applyBorder="1" applyAlignment="1" applyProtection="1">
      <alignment vertical="center" textRotation="90" wrapText="1"/>
    </xf>
    <xf numFmtId="0" fontId="18" fillId="14" borderId="1" xfId="0" applyFont="1" applyFill="1" applyBorder="1" applyAlignment="1" applyProtection="1">
      <alignment vertical="center" wrapText="1"/>
    </xf>
    <xf numFmtId="0" fontId="21" fillId="14" borderId="1" xfId="0" applyFont="1" applyFill="1" applyBorder="1" applyAlignment="1" applyProtection="1">
      <alignment horizontal="center" vertical="center" wrapText="1"/>
    </xf>
    <xf numFmtId="0" fontId="21" fillId="14" borderId="1" xfId="0" applyFont="1" applyFill="1" applyBorder="1" applyAlignment="1" applyProtection="1">
      <alignment vertical="center" wrapText="1"/>
    </xf>
    <xf numFmtId="0" fontId="24" fillId="0" borderId="1" xfId="0" applyFont="1" applyFill="1" applyBorder="1" applyAlignment="1" applyProtection="1">
      <alignment horizontal="justify" vertical="center" wrapText="1"/>
    </xf>
    <xf numFmtId="0" fontId="11" fillId="0" borderId="1" xfId="0"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left" vertical="center" wrapText="1"/>
    </xf>
    <xf numFmtId="0" fontId="0" fillId="0" borderId="0" xfId="0" applyFont="1" applyProtection="1"/>
    <xf numFmtId="0" fontId="0" fillId="0" borderId="0" xfId="0" applyProtection="1"/>
    <xf numFmtId="0" fontId="16" fillId="0" borderId="20" xfId="0" applyFont="1" applyFill="1" applyBorder="1" applyAlignment="1" applyProtection="1">
      <alignment horizontal="center" vertical="center" wrapText="1"/>
    </xf>
    <xf numFmtId="0" fontId="17" fillId="0" borderId="46" xfId="0" applyFont="1" applyFill="1" applyBorder="1" applyAlignment="1" applyProtection="1">
      <alignment vertical="center" textRotation="90" wrapText="1"/>
      <protection locked="0"/>
    </xf>
    <xf numFmtId="9" fontId="26" fillId="0" borderId="26" xfId="3" applyFont="1" applyFill="1" applyBorder="1" applyAlignment="1" applyProtection="1">
      <alignment horizontal="center" vertical="center" wrapText="1"/>
    </xf>
    <xf numFmtId="0" fontId="16" fillId="0" borderId="31" xfId="0" applyFont="1" applyFill="1" applyBorder="1" applyAlignment="1">
      <alignment horizontal="center" vertical="center" wrapText="1"/>
    </xf>
    <xf numFmtId="0" fontId="28" fillId="14" borderId="1" xfId="0" applyFont="1" applyFill="1" applyBorder="1" applyAlignment="1" applyProtection="1">
      <alignment horizontal="center" vertical="center" wrapText="1"/>
    </xf>
    <xf numFmtId="9" fontId="29" fillId="14" borderId="1" xfId="3" applyFont="1" applyFill="1" applyBorder="1" applyAlignment="1" applyProtection="1">
      <alignment horizontal="center" vertical="center" wrapText="1"/>
    </xf>
    <xf numFmtId="0" fontId="2" fillId="14" borderId="1" xfId="0" applyFont="1" applyFill="1" applyBorder="1" applyAlignment="1" applyProtection="1">
      <alignment horizontal="center" vertical="center" wrapText="1"/>
      <protection locked="0"/>
    </xf>
    <xf numFmtId="0" fontId="2" fillId="14" borderId="1" xfId="0" applyFont="1" applyFill="1" applyBorder="1" applyAlignment="1" applyProtection="1">
      <alignment horizontal="justify" vertical="center" wrapText="1"/>
      <protection locked="0"/>
    </xf>
    <xf numFmtId="0" fontId="18" fillId="0" borderId="47" xfId="0" applyFont="1" applyBorder="1" applyAlignment="1" applyProtection="1">
      <alignment vertical="center" wrapText="1"/>
      <protection locked="0"/>
    </xf>
    <xf numFmtId="0" fontId="19" fillId="0" borderId="18" xfId="0" applyFont="1" applyBorder="1" applyAlignment="1" applyProtection="1">
      <alignment horizontal="justify" vertical="center" wrapText="1"/>
    </xf>
    <xf numFmtId="9" fontId="20" fillId="0" borderId="26" xfId="3" applyFont="1" applyBorder="1" applyAlignment="1" applyProtection="1">
      <alignment horizontal="center" vertical="center" wrapText="1"/>
    </xf>
    <xf numFmtId="0" fontId="21" fillId="0" borderId="18" xfId="0" applyFont="1" applyBorder="1" applyAlignment="1" applyProtection="1">
      <alignment horizontal="center" vertical="center" wrapText="1"/>
      <protection locked="0"/>
    </xf>
    <xf numFmtId="0" fontId="21" fillId="0" borderId="18" xfId="0" applyFont="1" applyBorder="1" applyAlignment="1" applyProtection="1">
      <alignment horizontal="justify" vertical="center" wrapText="1"/>
      <protection locked="0"/>
    </xf>
    <xf numFmtId="0" fontId="19" fillId="0" borderId="26" xfId="0" applyFont="1" applyBorder="1" applyAlignment="1">
      <alignment horizontal="justify" vertical="center" wrapText="1"/>
    </xf>
    <xf numFmtId="0" fontId="24" fillId="0" borderId="26" xfId="0" applyFont="1" applyFill="1" applyBorder="1" applyAlignment="1" applyProtection="1">
      <alignment horizontal="center" vertical="center" wrapText="1"/>
    </xf>
    <xf numFmtId="9" fontId="24" fillId="0" borderId="18" xfId="0" applyNumberFormat="1" applyFont="1" applyFill="1" applyBorder="1" applyAlignment="1" applyProtection="1">
      <alignment horizontal="center" vertical="center" wrapText="1"/>
    </xf>
    <xf numFmtId="9" fontId="26" fillId="0" borderId="26" xfId="3" applyNumberFormat="1" applyFont="1" applyFill="1" applyBorder="1" applyAlignment="1" applyProtection="1">
      <alignment horizontal="center" vertical="center" wrapText="1"/>
    </xf>
    <xf numFmtId="0" fontId="24" fillId="0" borderId="18" xfId="0" applyFont="1" applyFill="1" applyBorder="1" applyAlignment="1" applyProtection="1">
      <alignment horizontal="justify" vertical="center" wrapText="1"/>
      <protection locked="0"/>
    </xf>
    <xf numFmtId="0" fontId="24" fillId="0" borderId="26" xfId="0" applyFont="1" applyFill="1" applyBorder="1" applyAlignment="1">
      <alignment horizontal="center" vertical="center" wrapText="1"/>
    </xf>
    <xf numFmtId="9" fontId="24" fillId="0" borderId="26" xfId="0" applyNumberFormat="1" applyFont="1" applyFill="1" applyBorder="1" applyAlignment="1">
      <alignment horizontal="center" vertical="center" wrapText="1"/>
    </xf>
    <xf numFmtId="9" fontId="24" fillId="0" borderId="1" xfId="3" applyFont="1" applyFill="1" applyBorder="1" applyAlignment="1" applyProtection="1">
      <alignment horizontal="center" vertical="center" wrapText="1"/>
      <protection locked="0"/>
    </xf>
    <xf numFmtId="0" fontId="11" fillId="0" borderId="26" xfId="0" applyFont="1" applyFill="1" applyBorder="1" applyAlignment="1">
      <alignment horizontal="center" vertical="center" wrapText="1"/>
    </xf>
    <xf numFmtId="9" fontId="11" fillId="0" borderId="26" xfId="0" applyNumberFormat="1" applyFont="1" applyFill="1" applyBorder="1" applyAlignment="1">
      <alignment horizontal="center" vertical="center" wrapText="1"/>
    </xf>
    <xf numFmtId="0" fontId="11" fillId="0" borderId="18" xfId="0" applyFont="1" applyFill="1" applyBorder="1" applyAlignment="1" applyProtection="1">
      <alignment horizontal="center" vertical="center" wrapText="1"/>
      <protection locked="0"/>
    </xf>
    <xf numFmtId="0" fontId="14" fillId="0" borderId="26" xfId="3" applyNumberFormat="1" applyFont="1" applyFill="1" applyBorder="1" applyAlignment="1" applyProtection="1">
      <alignment horizontal="center" vertical="center" wrapText="1"/>
    </xf>
    <xf numFmtId="0" fontId="27" fillId="0" borderId="18" xfId="0" applyFont="1" applyFill="1" applyBorder="1" applyAlignment="1" applyProtection="1">
      <alignment horizontal="left" vertical="center" wrapText="1"/>
      <protection locked="0"/>
    </xf>
    <xf numFmtId="0" fontId="14" fillId="0" borderId="48" xfId="3" applyNumberFormat="1" applyFont="1" applyFill="1" applyBorder="1" applyAlignment="1" applyProtection="1">
      <alignment horizontal="center" vertical="center" wrapText="1"/>
    </xf>
    <xf numFmtId="0" fontId="27" fillId="0" borderId="49" xfId="0" applyFont="1" applyFill="1" applyBorder="1" applyAlignment="1" applyProtection="1">
      <alignment horizontal="left" vertical="center" wrapText="1"/>
      <protection locked="0"/>
    </xf>
    <xf numFmtId="0" fontId="18" fillId="0" borderId="50" xfId="0" applyFont="1" applyBorder="1" applyAlignment="1" applyProtection="1">
      <alignment vertical="center" wrapText="1"/>
      <protection locked="0"/>
    </xf>
    <xf numFmtId="0" fontId="28" fillId="0" borderId="28" xfId="0" applyFont="1" applyBorder="1" applyAlignment="1" applyProtection="1">
      <alignment horizontal="center" vertical="center" wrapText="1"/>
    </xf>
    <xf numFmtId="9" fontId="29" fillId="0" borderId="11" xfId="3" applyFont="1" applyBorder="1" applyAlignment="1" applyProtection="1">
      <alignment horizontal="center" vertical="center" wrapText="1"/>
    </xf>
    <xf numFmtId="0" fontId="21" fillId="0" borderId="33" xfId="0" applyFont="1" applyBorder="1" applyAlignment="1" applyProtection="1">
      <alignment horizontal="center" vertical="center" wrapText="1"/>
      <protection locked="0"/>
    </xf>
    <xf numFmtId="0" fontId="21" fillId="0" borderId="33" xfId="0" applyFont="1" applyBorder="1" applyAlignment="1" applyProtection="1">
      <alignment horizontal="justify" vertical="center" wrapText="1"/>
      <protection locked="0"/>
    </xf>
    <xf numFmtId="0" fontId="21" fillId="0" borderId="25" xfId="0" applyFont="1" applyBorder="1" applyAlignment="1" applyProtection="1">
      <alignment horizontal="center" vertical="center" wrapText="1"/>
      <protection locked="0"/>
    </xf>
    <xf numFmtId="0" fontId="18" fillId="14" borderId="7" xfId="0" applyFont="1" applyFill="1" applyBorder="1" applyAlignment="1" applyProtection="1">
      <alignment vertical="center" wrapText="1"/>
    </xf>
    <xf numFmtId="0" fontId="37" fillId="0" borderId="11" xfId="4" applyFont="1" applyFill="1" applyBorder="1" applyAlignment="1" applyProtection="1">
      <alignment horizontal="justify" vertical="center" wrapText="1"/>
    </xf>
    <xf numFmtId="9" fontId="31" fillId="16" borderId="11" xfId="5" applyFont="1" applyFill="1" applyBorder="1" applyAlignment="1" applyProtection="1">
      <alignment horizontal="center" vertical="center" wrapText="1"/>
    </xf>
    <xf numFmtId="0" fontId="37" fillId="16" borderId="11" xfId="4" applyFont="1" applyFill="1" applyBorder="1" applyAlignment="1" applyProtection="1">
      <alignment horizontal="center" vertical="center" wrapText="1"/>
    </xf>
    <xf numFmtId="0" fontId="37" fillId="16" borderId="11" xfId="4" applyFont="1" applyFill="1" applyBorder="1" applyAlignment="1" applyProtection="1">
      <alignment horizontal="justify" vertical="center" wrapText="1"/>
    </xf>
    <xf numFmtId="0" fontId="32" fillId="16" borderId="11" xfId="4" applyFont="1" applyFill="1" applyBorder="1" applyAlignment="1" applyProtection="1">
      <alignment horizontal="center" vertical="center" wrapText="1"/>
    </xf>
    <xf numFmtId="9" fontId="37" fillId="16" borderId="11" xfId="4" applyNumberFormat="1" applyFont="1" applyFill="1" applyBorder="1" applyAlignment="1" applyProtection="1">
      <alignment horizontal="center" vertical="center" wrapText="1"/>
    </xf>
    <xf numFmtId="0" fontId="40" fillId="16" borderId="11" xfId="4" applyFont="1" applyFill="1" applyBorder="1" applyAlignment="1" applyProtection="1">
      <alignment horizontal="center" vertical="center" wrapText="1"/>
    </xf>
    <xf numFmtId="0" fontId="33" fillId="16" borderId="11" xfId="4"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65" fontId="4" fillId="0" borderId="2" xfId="0" applyNumberFormat="1"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2" xfId="0" applyFont="1" applyFill="1" applyBorder="1" applyAlignment="1" applyProtection="1">
      <alignment horizontal="justify" vertical="center" wrapText="1"/>
    </xf>
    <xf numFmtId="0" fontId="11" fillId="0" borderId="2" xfId="0" applyFont="1" applyFill="1" applyBorder="1" applyAlignment="1" applyProtection="1">
      <alignment horizontal="center" vertical="center" wrapText="1"/>
    </xf>
    <xf numFmtId="0" fontId="27" fillId="0" borderId="2"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wrapText="1"/>
    </xf>
    <xf numFmtId="0" fontId="16" fillId="0" borderId="20" xfId="0" applyFont="1" applyFill="1" applyBorder="1" applyAlignment="1">
      <alignment horizontal="center" vertical="center" wrapText="1"/>
    </xf>
    <xf numFmtId="0" fontId="18" fillId="14" borderId="7" xfId="0" applyFont="1" applyFill="1" applyBorder="1" applyAlignment="1" applyProtection="1">
      <alignment vertical="center" wrapText="1"/>
      <protection locked="0"/>
    </xf>
    <xf numFmtId="0" fontId="28" fillId="14" borderId="51" xfId="0" applyFont="1" applyFill="1" applyBorder="1" applyAlignment="1" applyProtection="1">
      <alignment horizontal="center" vertical="center" wrapText="1"/>
    </xf>
    <xf numFmtId="9" fontId="29" fillId="14" borderId="25" xfId="3" applyFont="1" applyFill="1" applyBorder="1" applyAlignment="1" applyProtection="1">
      <alignment horizontal="center" vertical="center" wrapText="1"/>
    </xf>
    <xf numFmtId="0" fontId="21" fillId="14" borderId="25" xfId="0" applyFont="1" applyFill="1" applyBorder="1" applyAlignment="1" applyProtection="1">
      <alignment horizontal="justify" vertical="center" wrapText="1"/>
      <protection locked="0"/>
    </xf>
    <xf numFmtId="9" fontId="4" fillId="0" borderId="25" xfId="0" applyNumberFormat="1"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25" xfId="0" applyFont="1" applyFill="1" applyBorder="1" applyAlignment="1" applyProtection="1">
      <alignment horizontal="left" vertical="center" wrapText="1"/>
    </xf>
    <xf numFmtId="165" fontId="4" fillId="0" borderId="25" xfId="0" applyNumberFormat="1" applyFont="1" applyFill="1" applyBorder="1" applyAlignment="1" applyProtection="1">
      <alignment horizontal="center" vertical="center" wrapText="1"/>
      <protection locked="0"/>
    </xf>
    <xf numFmtId="9" fontId="24" fillId="0" borderId="25"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17" fillId="0" borderId="23" xfId="0" applyFont="1" applyFill="1" applyBorder="1" applyAlignment="1" applyProtection="1">
      <alignment vertical="center" textRotation="90" wrapText="1"/>
    </xf>
    <xf numFmtId="0" fontId="18" fillId="0" borderId="50" xfId="0" applyFont="1" applyBorder="1" applyAlignment="1" applyProtection="1">
      <alignment vertical="center" wrapText="1"/>
    </xf>
    <xf numFmtId="0" fontId="32" fillId="16" borderId="11" xfId="4" applyFont="1" applyFill="1" applyBorder="1" applyAlignment="1" applyProtection="1">
      <alignment horizontal="justify" vertical="center" wrapText="1"/>
    </xf>
    <xf numFmtId="9" fontId="32" fillId="16" borderId="11" xfId="4" applyNumberFormat="1" applyFont="1" applyFill="1" applyBorder="1" applyAlignment="1" applyProtection="1">
      <alignment horizontal="center" vertical="center" wrapText="1"/>
    </xf>
    <xf numFmtId="165" fontId="4" fillId="0" borderId="25" xfId="0" applyNumberFormat="1" applyFont="1" applyFill="1" applyBorder="1" applyAlignment="1" applyProtection="1">
      <alignment horizontal="center" vertical="center" wrapText="1"/>
    </xf>
    <xf numFmtId="9" fontId="24" fillId="0" borderId="1" xfId="3" applyNumberFormat="1"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4" fillId="0" borderId="25" xfId="3" applyNumberFormat="1" applyFont="1" applyFill="1" applyBorder="1" applyAlignment="1" applyProtection="1">
      <alignment horizontal="center" vertical="center" wrapText="1"/>
    </xf>
    <xf numFmtId="0" fontId="11" fillId="0" borderId="25" xfId="3" applyNumberFormat="1"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27" fillId="0" borderId="25" xfId="0" applyFont="1" applyFill="1" applyBorder="1" applyAlignment="1" applyProtection="1">
      <alignment horizontal="left" vertical="center" wrapText="1"/>
    </xf>
    <xf numFmtId="0" fontId="27" fillId="0" borderId="30" xfId="0" applyFont="1" applyFill="1" applyBorder="1" applyAlignment="1" applyProtection="1">
      <alignment horizontal="left" vertical="center" wrapText="1"/>
    </xf>
    <xf numFmtId="0" fontId="5" fillId="15" borderId="0" xfId="0" applyFont="1" applyFill="1" applyProtection="1"/>
    <xf numFmtId="0" fontId="16" fillId="0" borderId="9" xfId="0" applyFont="1" applyFill="1" applyBorder="1" applyAlignment="1">
      <alignment horizontal="center" vertical="center" wrapText="1"/>
    </xf>
    <xf numFmtId="0" fontId="17" fillId="0" borderId="7" xfId="0" applyFont="1" applyFill="1" applyBorder="1" applyAlignment="1" applyProtection="1">
      <alignment vertical="center" textRotation="90" wrapText="1"/>
      <protection locked="0"/>
    </xf>
    <xf numFmtId="0" fontId="28" fillId="0" borderId="47" xfId="0" applyFont="1" applyBorder="1" applyAlignment="1" applyProtection="1">
      <alignment horizontal="center" vertical="center" wrapText="1"/>
    </xf>
    <xf numFmtId="9" fontId="29" fillId="0" borderId="25" xfId="3" applyFont="1" applyBorder="1" applyAlignment="1" applyProtection="1">
      <alignment horizontal="center" vertical="center" wrapText="1"/>
    </xf>
    <xf numFmtId="0" fontId="21" fillId="0" borderId="2" xfId="0" applyFont="1" applyBorder="1" applyAlignment="1" applyProtection="1">
      <alignment horizontal="center" vertical="center" wrapText="1"/>
      <protection locked="0"/>
    </xf>
    <xf numFmtId="0" fontId="21" fillId="0" borderId="25" xfId="0" applyFont="1" applyBorder="1" applyAlignment="1" applyProtection="1">
      <alignment horizontal="justify" vertical="center" wrapText="1"/>
      <protection locked="0"/>
    </xf>
    <xf numFmtId="9" fontId="24" fillId="0" borderId="18" xfId="0" applyNumberFormat="1" applyFont="1" applyFill="1" applyBorder="1" applyAlignment="1" applyProtection="1">
      <alignment horizontal="center" vertical="center" wrapText="1"/>
      <protection locked="0"/>
    </xf>
    <xf numFmtId="0" fontId="24" fillId="0" borderId="25" xfId="3" applyNumberFormat="1" applyFont="1" applyFill="1" applyBorder="1" applyAlignment="1" applyProtection="1">
      <alignment horizontal="center" vertical="center" wrapText="1"/>
      <protection locked="0"/>
    </xf>
    <xf numFmtId="0" fontId="11" fillId="0" borderId="25" xfId="3" applyNumberFormat="1" applyFont="1" applyFill="1" applyBorder="1" applyAlignment="1" applyProtection="1">
      <alignment horizontal="center" vertical="center" wrapText="1"/>
      <protection locked="0"/>
    </xf>
    <xf numFmtId="0" fontId="19" fillId="17" borderId="1" xfId="0" applyFont="1" applyFill="1" applyBorder="1" applyAlignment="1" applyProtection="1">
      <alignment horizontal="justify" vertical="center" wrapText="1"/>
    </xf>
    <xf numFmtId="0" fontId="19" fillId="17" borderId="1" xfId="0" applyFont="1" applyFill="1" applyBorder="1" applyAlignment="1" applyProtection="1">
      <alignment horizontal="center" vertical="center" wrapText="1"/>
    </xf>
    <xf numFmtId="0" fontId="42" fillId="17" borderId="1" xfId="0" applyFont="1" applyFill="1" applyBorder="1" applyAlignment="1" applyProtection="1">
      <alignment horizontal="center" vertical="center" wrapText="1"/>
    </xf>
    <xf numFmtId="0" fontId="21" fillId="17" borderId="1" xfId="0" applyFont="1" applyFill="1" applyBorder="1" applyAlignment="1" applyProtection="1">
      <alignment horizontal="center" vertical="center" wrapText="1"/>
    </xf>
    <xf numFmtId="0" fontId="4" fillId="0" borderId="1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center" vertical="center" wrapText="1"/>
    </xf>
    <xf numFmtId="9" fontId="4" fillId="0" borderId="1" xfId="3" applyFont="1" applyFill="1" applyBorder="1" applyAlignment="1" applyProtection="1">
      <alignment horizontal="center" vertical="center" wrapText="1"/>
    </xf>
    <xf numFmtId="9" fontId="24" fillId="0" borderId="1" xfId="3" applyFont="1" applyFill="1" applyBorder="1" applyAlignment="1" applyProtection="1">
      <alignment horizontal="center" vertical="center" wrapText="1"/>
    </xf>
    <xf numFmtId="0" fontId="24" fillId="0" borderId="1" xfId="3" applyNumberFormat="1" applyFont="1" applyFill="1" applyBorder="1" applyAlignment="1" applyProtection="1">
      <alignment horizontal="center" vertical="center" wrapText="1"/>
    </xf>
    <xf numFmtId="0" fontId="24" fillId="0" borderId="11" xfId="3" applyNumberFormat="1" applyFont="1" applyFill="1" applyBorder="1" applyAlignment="1" applyProtection="1">
      <alignment horizontal="center" vertical="center" wrapText="1"/>
    </xf>
    <xf numFmtId="0" fontId="43" fillId="17" borderId="1" xfId="0" applyFont="1" applyFill="1" applyBorder="1" applyAlignment="1" applyProtection="1">
      <alignment horizontal="center" vertical="center" wrapText="1"/>
    </xf>
    <xf numFmtId="9" fontId="4" fillId="0" borderId="1" xfId="3" applyNumberFormat="1" applyFont="1" applyFill="1" applyBorder="1" applyAlignment="1" applyProtection="1">
      <alignment horizontal="center" vertical="center" wrapText="1"/>
    </xf>
    <xf numFmtId="9" fontId="10"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center" vertical="center"/>
    </xf>
    <xf numFmtId="0" fontId="16" fillId="4" borderId="1" xfId="0" applyFont="1" applyFill="1" applyBorder="1" applyAlignment="1" applyProtection="1">
      <alignment horizontal="center" vertical="center" wrapText="1"/>
    </xf>
    <xf numFmtId="9" fontId="44" fillId="0" borderId="1" xfId="3" applyFont="1" applyFill="1" applyBorder="1" applyAlignment="1" applyProtection="1">
      <alignment horizontal="center" vertical="center" wrapText="1"/>
    </xf>
    <xf numFmtId="9" fontId="0" fillId="0" borderId="0" xfId="0" applyNumberFormat="1" applyFont="1" applyProtection="1"/>
    <xf numFmtId="0" fontId="11" fillId="0" borderId="33" xfId="0" applyFont="1" applyFill="1" applyBorder="1" applyAlignment="1" applyProtection="1">
      <alignment horizontal="center" vertical="center" wrapText="1"/>
    </xf>
    <xf numFmtId="0" fontId="27" fillId="0" borderId="33" xfId="0" applyFont="1" applyFill="1" applyBorder="1" applyAlignment="1" applyProtection="1">
      <alignment horizontal="left" vertical="center" wrapText="1"/>
    </xf>
    <xf numFmtId="0" fontId="27" fillId="0" borderId="35" xfId="0" applyFont="1" applyFill="1" applyBorder="1" applyAlignment="1" applyProtection="1">
      <alignment horizontal="left" vertical="center" wrapText="1"/>
    </xf>
    <xf numFmtId="0" fontId="9" fillId="18" borderId="48" xfId="0" applyFont="1" applyFill="1" applyBorder="1" applyAlignment="1">
      <alignment vertical="center" wrapText="1"/>
    </xf>
    <xf numFmtId="166" fontId="29" fillId="4" borderId="9" xfId="3" applyNumberFormat="1" applyFont="1" applyFill="1" applyBorder="1" applyAlignment="1" applyProtection="1">
      <alignment horizontal="center" vertical="center" wrapText="1"/>
    </xf>
    <xf numFmtId="9" fontId="2" fillId="4" borderId="32" xfId="3" applyFont="1" applyFill="1" applyBorder="1" applyAlignment="1" applyProtection="1">
      <alignment horizontal="center" vertical="center" wrapText="1"/>
    </xf>
    <xf numFmtId="0" fontId="21" fillId="0" borderId="34" xfId="0" applyFont="1" applyBorder="1"/>
    <xf numFmtId="0" fontId="21" fillId="4" borderId="34" xfId="0" applyFont="1" applyFill="1" applyBorder="1" applyAlignment="1" applyProtection="1">
      <alignment vertical="center" wrapText="1"/>
    </xf>
    <xf numFmtId="0" fontId="4" fillId="4" borderId="34" xfId="0" applyFont="1" applyFill="1" applyBorder="1" applyAlignment="1" applyProtection="1">
      <alignment vertical="center" wrapText="1"/>
    </xf>
    <xf numFmtId="0" fontId="4" fillId="4" borderId="34" xfId="0" applyFont="1" applyFill="1" applyBorder="1" applyAlignment="1" applyProtection="1">
      <alignment horizontal="center" vertical="center" wrapText="1"/>
      <protection locked="0"/>
    </xf>
    <xf numFmtId="9" fontId="10" fillId="4" borderId="34" xfId="3" applyNumberFormat="1" applyFont="1" applyFill="1" applyBorder="1" applyAlignment="1" applyProtection="1">
      <alignment horizontal="center" vertical="center" wrapText="1"/>
    </xf>
    <xf numFmtId="9" fontId="10" fillId="0" borderId="34" xfId="3" applyFont="1" applyFill="1" applyBorder="1" applyAlignment="1" applyProtection="1">
      <alignment horizontal="center" vertical="center" wrapText="1"/>
    </xf>
    <xf numFmtId="0" fontId="4" fillId="0" borderId="34" xfId="0" applyFont="1" applyFill="1" applyBorder="1" applyAlignment="1" applyProtection="1">
      <alignment vertical="center" wrapText="1"/>
    </xf>
    <xf numFmtId="9" fontId="26" fillId="4" borderId="34" xfId="3" applyFont="1" applyFill="1" applyBorder="1" applyAlignment="1" applyProtection="1">
      <alignment horizontal="center" vertical="center" wrapText="1"/>
    </xf>
    <xf numFmtId="0" fontId="24" fillId="4" borderId="34" xfId="0" applyFont="1" applyFill="1" applyBorder="1" applyAlignment="1" applyProtection="1">
      <alignment vertical="center" wrapText="1"/>
    </xf>
    <xf numFmtId="9" fontId="14" fillId="4" borderId="34" xfId="3" applyFont="1" applyFill="1" applyBorder="1" applyAlignment="1" applyProtection="1">
      <alignment horizontal="center" vertical="center" wrapText="1"/>
    </xf>
    <xf numFmtId="0" fontId="27" fillId="4" borderId="34" xfId="0" applyFont="1" applyFill="1" applyBorder="1" applyAlignment="1" applyProtection="1">
      <alignment vertical="center" wrapText="1"/>
    </xf>
    <xf numFmtId="9" fontId="48" fillId="4" borderId="34" xfId="3" applyFont="1" applyFill="1" applyBorder="1" applyAlignment="1" applyProtection="1">
      <alignment horizontal="center" vertical="center" wrapText="1"/>
    </xf>
    <xf numFmtId="9" fontId="48" fillId="4" borderId="53" xfId="3" applyFont="1" applyFill="1" applyBorder="1" applyAlignment="1" applyProtection="1">
      <alignment horizontal="center" vertical="center" wrapText="1"/>
    </xf>
    <xf numFmtId="9" fontId="14" fillId="4" borderId="54" xfId="3" applyFont="1" applyFill="1" applyBorder="1" applyAlignment="1" applyProtection="1">
      <alignment vertical="center" wrapText="1"/>
    </xf>
    <xf numFmtId="0" fontId="11" fillId="4" borderId="0" xfId="0" applyFont="1" applyFill="1" applyBorder="1" applyAlignment="1">
      <alignment vertical="center" wrapText="1"/>
    </xf>
    <xf numFmtId="0" fontId="11" fillId="4" borderId="0" xfId="0" applyFont="1" applyFill="1" applyBorder="1" applyAlignment="1">
      <alignment horizontal="justify" vertical="center" wrapText="1"/>
    </xf>
    <xf numFmtId="0" fontId="11" fillId="4" borderId="1" xfId="0" applyFont="1" applyFill="1" applyBorder="1" applyAlignment="1">
      <alignment vertical="center" wrapText="1"/>
    </xf>
    <xf numFmtId="9" fontId="10" fillId="4" borderId="0" xfId="3" applyNumberFormat="1" applyFont="1" applyFill="1" applyBorder="1" applyAlignment="1" applyProtection="1">
      <alignment horizontal="center" vertical="center" wrapText="1"/>
    </xf>
    <xf numFmtId="0" fontId="4" fillId="4" borderId="0" xfId="0" applyFont="1" applyFill="1" applyBorder="1"/>
    <xf numFmtId="9" fontId="26" fillId="4" borderId="0" xfId="3" applyFont="1" applyFill="1" applyBorder="1" applyAlignment="1" applyProtection="1">
      <alignment horizontal="center" vertical="center" wrapText="1"/>
    </xf>
    <xf numFmtId="0" fontId="24" fillId="4" borderId="0" xfId="0" applyFont="1" applyFill="1" applyBorder="1"/>
    <xf numFmtId="9" fontId="14" fillId="4" borderId="0" xfId="3" applyFont="1" applyFill="1" applyBorder="1" applyAlignment="1" applyProtection="1">
      <alignment horizontal="center" vertical="center" wrapText="1"/>
    </xf>
    <xf numFmtId="0" fontId="11" fillId="4" borderId="0" xfId="0" applyFont="1" applyFill="1" applyBorder="1"/>
    <xf numFmtId="0" fontId="0" fillId="0" borderId="0" xfId="0" applyFont="1" applyAlignment="1">
      <alignment horizontal="justify" wrapText="1"/>
    </xf>
    <xf numFmtId="0" fontId="50" fillId="0" borderId="0" xfId="0" applyFont="1"/>
    <xf numFmtId="0" fontId="51" fillId="0" borderId="33" xfId="6" applyFill="1" applyBorder="1" applyAlignment="1" applyProtection="1">
      <alignment horizontal="center" vertical="center" wrapText="1"/>
    </xf>
    <xf numFmtId="9" fontId="50" fillId="0" borderId="0" xfId="0" applyNumberFormat="1" applyFont="1"/>
    <xf numFmtId="9" fontId="50" fillId="0" borderId="0" xfId="3" applyFont="1"/>
    <xf numFmtId="9" fontId="37" fillId="16" borderId="1" xfId="3" applyFont="1" applyFill="1" applyBorder="1" applyAlignment="1" applyProtection="1">
      <alignment horizontal="center" vertical="center" wrapText="1"/>
    </xf>
    <xf numFmtId="10" fontId="37" fillId="16" borderId="1" xfId="3" applyNumberFormat="1" applyFont="1" applyFill="1" applyBorder="1" applyAlignment="1" applyProtection="1">
      <alignment horizontal="center" vertical="center" wrapText="1"/>
    </xf>
    <xf numFmtId="9" fontId="37" fillId="16" borderId="15" xfId="3" applyFont="1" applyFill="1" applyBorder="1" applyAlignment="1" applyProtection="1">
      <alignment horizontal="center" vertical="center" wrapText="1"/>
    </xf>
    <xf numFmtId="166" fontId="37" fillId="16" borderId="1" xfId="3"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4" fillId="4" borderId="0" xfId="0" applyFont="1" applyFill="1" applyBorder="1" applyAlignment="1">
      <alignment horizontal="right" vertical="center" wrapText="1"/>
    </xf>
    <xf numFmtId="0" fontId="49" fillId="4" borderId="0" xfId="0" applyFont="1" applyFill="1" applyBorder="1" applyAlignment="1">
      <alignment horizontal="right" vertical="center" wrapText="1"/>
    </xf>
    <xf numFmtId="0" fontId="13" fillId="4" borderId="0" xfId="0" applyFont="1" applyFill="1" applyBorder="1" applyAlignment="1">
      <alignment horizontal="right" vertical="center" wrapText="1"/>
    </xf>
    <xf numFmtId="0" fontId="28" fillId="13" borderId="34" xfId="0" applyFont="1" applyFill="1" applyBorder="1" applyAlignment="1" applyProtection="1">
      <alignment horizontal="center" vertical="center" wrapText="1"/>
    </xf>
    <xf numFmtId="0" fontId="9" fillId="12" borderId="11"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45" fillId="18" borderId="52" xfId="0" applyFont="1" applyFill="1" applyBorder="1" applyAlignment="1" applyProtection="1">
      <alignment horizontal="center" vertical="center" wrapText="1"/>
    </xf>
    <xf numFmtId="0" fontId="4" fillId="13" borderId="34" xfId="0" applyFont="1" applyFill="1" applyBorder="1" applyAlignment="1" applyProtection="1">
      <alignment horizontal="center" vertical="center" wrapText="1"/>
    </xf>
    <xf numFmtId="0" fontId="46" fillId="19" borderId="34" xfId="0" applyFont="1" applyFill="1" applyBorder="1" applyAlignment="1" applyProtection="1">
      <alignment horizontal="center" vertical="center" wrapText="1"/>
    </xf>
    <xf numFmtId="0" fontId="47" fillId="13" borderId="34" xfId="0" applyFont="1" applyFill="1" applyBorder="1" applyAlignment="1" applyProtection="1">
      <alignment horizontal="center" vertical="center" wrapText="1"/>
    </xf>
    <xf numFmtId="0" fontId="47" fillId="11" borderId="34" xfId="0" applyFont="1" applyFill="1" applyBorder="1" applyAlignment="1" applyProtection="1">
      <alignment horizontal="center" vertical="center" wrapText="1"/>
    </xf>
    <xf numFmtId="0" fontId="41" fillId="4" borderId="1" xfId="0" applyFont="1" applyFill="1" applyBorder="1" applyAlignment="1" applyProtection="1">
      <alignment horizontal="center" vertical="center" textRotation="90" wrapText="1"/>
    </xf>
    <xf numFmtId="0" fontId="18" fillId="17" borderId="1" xfId="0" applyFont="1" applyFill="1" applyBorder="1" applyAlignment="1" applyProtection="1">
      <alignment horizontal="center" vertical="center" wrapText="1"/>
    </xf>
    <xf numFmtId="0" fontId="9" fillId="9" borderId="11"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10" fillId="9" borderId="11" xfId="0" applyFont="1" applyFill="1" applyBorder="1" applyAlignment="1">
      <alignment horizontal="center" vertical="center" wrapText="1"/>
    </xf>
    <xf numFmtId="9" fontId="10" fillId="13" borderId="11"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3" fillId="4" borderId="0" xfId="0" applyFont="1" applyFill="1" applyBorder="1" applyAlignment="1">
      <alignment horizontal="center" vertical="center"/>
    </xf>
    <xf numFmtId="0" fontId="11" fillId="4" borderId="0" xfId="0" applyFont="1" applyFill="1" applyBorder="1" applyAlignment="1">
      <alignment horizontal="center"/>
    </xf>
    <xf numFmtId="0" fontId="10"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2" fillId="3" borderId="2" xfId="0" applyFont="1" applyFill="1" applyBorder="1" applyAlignment="1">
      <alignment horizontal="center"/>
    </xf>
    <xf numFmtId="0" fontId="2" fillId="3" borderId="1" xfId="0" applyFont="1" applyFill="1" applyBorder="1" applyAlignment="1">
      <alignment horizont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wrapText="1"/>
    </xf>
    <xf numFmtId="0" fontId="12" fillId="4" borderId="1" xfId="0" applyFont="1" applyFill="1" applyBorder="1" applyAlignment="1" applyProtection="1">
      <alignment horizontal="center" vertical="center" wrapText="1"/>
    </xf>
  </cellXfs>
  <cellStyles count="7">
    <cellStyle name="Hipervínculo" xfId="6" builtinId="8"/>
    <cellStyle name="Millares" xfId="1" builtinId="3"/>
    <cellStyle name="Millares [0]" xfId="2" builtinId="6"/>
    <cellStyle name="Normal" xfId="0" builtinId="0"/>
    <cellStyle name="Normal 3" xfId="4"/>
    <cellStyle name="Porcentaje" xfId="3" builtinId="5"/>
    <cellStyle name="Porcentaje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1247775</xdr:colOff>
      <xdr:row>62</xdr:row>
      <xdr:rowOff>66675</xdr:rowOff>
    </xdr:from>
    <xdr:to>
      <xdr:col>3</xdr:col>
      <xdr:colOff>762000</xdr:colOff>
      <xdr:row>62</xdr:row>
      <xdr:rowOff>66675</xdr:rowOff>
    </xdr:to>
    <xdr:sp macro="" textlink="">
      <xdr:nvSpPr>
        <xdr:cNvPr id="2" name="CustomShape 1">
          <a:extLst>
            <a:ext uri="{FF2B5EF4-FFF2-40B4-BE49-F238E27FC236}">
              <a16:creationId xmlns:a16="http://schemas.microsoft.com/office/drawing/2014/main" xmlns="" id="{00000000-0008-0000-0000-000002000000}"/>
            </a:ext>
          </a:extLst>
        </xdr:cNvPr>
        <xdr:cNvSpPr>
          <a:spLocks noChangeArrowheads="1"/>
        </xdr:cNvSpPr>
      </xdr:nvSpPr>
      <xdr:spPr bwMode="auto">
        <a:xfrm>
          <a:off x="695325" y="107861100"/>
          <a:ext cx="762000" cy="0"/>
        </a:xfrm>
        <a:prstGeom prst="rect">
          <a:avLst/>
        </a:prstGeom>
        <a:solidFill>
          <a:srgbClr val="FFFFFF"/>
        </a:solidFill>
        <a:ln w="9525">
          <a:solidFill>
            <a:srgbClr val="FFFFFF"/>
          </a:solidFill>
          <a:miter lim="800000"/>
          <a:headEnd/>
          <a:tailEnd/>
        </a:ln>
        <a:effectLst>
          <a:outerShdw dist="23000" dir="5400000" rotWithShape="0">
            <a:srgbClr val="000000">
              <a:alpha val="34998"/>
            </a:srgbClr>
          </a:outerShdw>
        </a:effectLst>
      </xdr:spPr>
    </xdr:sp>
    <xdr:clientData/>
  </xdr:twoCellAnchor>
  <xdr:twoCellAnchor editAs="oneCell">
    <xdr:from>
      <xdr:col>1</xdr:col>
      <xdr:colOff>1230840</xdr:colOff>
      <xdr:row>64</xdr:row>
      <xdr:rowOff>96840</xdr:rowOff>
    </xdr:from>
    <xdr:to>
      <xdr:col>3</xdr:col>
      <xdr:colOff>761600</xdr:colOff>
      <xdr:row>67</xdr:row>
      <xdr:rowOff>134789</xdr:rowOff>
    </xdr:to>
    <xdr:sp macro="" textlink="">
      <xdr:nvSpPr>
        <xdr:cNvPr id="3" name="CustomShape 1">
          <a:extLst>
            <a:ext uri="{FF2B5EF4-FFF2-40B4-BE49-F238E27FC236}">
              <a16:creationId xmlns:a16="http://schemas.microsoft.com/office/drawing/2014/main" xmlns="" id="{00000000-0008-0000-0000-000003000000}"/>
            </a:ext>
          </a:extLst>
        </xdr:cNvPr>
        <xdr:cNvSpPr/>
      </xdr:nvSpPr>
      <xdr:spPr>
        <a:xfrm>
          <a:off x="695325" y="108291315"/>
          <a:ext cx="761600" cy="638023"/>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txBody>
        <a:bodyPr/>
        <a:lstStyle/>
        <a:p>
          <a:endParaRPr lang="es-CO"/>
        </a:p>
      </xdr:txBody>
    </xdr:sp>
    <xdr:clientData/>
  </xdr:twoCellAnchor>
  <xdr:twoCellAnchor editAs="oneCell">
    <xdr:from>
      <xdr:col>0</xdr:col>
      <xdr:colOff>695324</xdr:colOff>
      <xdr:row>65</xdr:row>
      <xdr:rowOff>2160</xdr:rowOff>
    </xdr:from>
    <xdr:to>
      <xdr:col>3</xdr:col>
      <xdr:colOff>2333624</xdr:colOff>
      <xdr:row>67</xdr:row>
      <xdr:rowOff>74580</xdr:rowOff>
    </xdr:to>
    <xdr:sp macro="" textlink="">
      <xdr:nvSpPr>
        <xdr:cNvPr id="4" name="CustomShape 1">
          <a:extLst>
            <a:ext uri="{FF2B5EF4-FFF2-40B4-BE49-F238E27FC236}">
              <a16:creationId xmlns:a16="http://schemas.microsoft.com/office/drawing/2014/main" xmlns="" id="{00000000-0008-0000-0000-000004000000}"/>
            </a:ext>
          </a:extLst>
        </xdr:cNvPr>
        <xdr:cNvSpPr/>
      </xdr:nvSpPr>
      <xdr:spPr>
        <a:xfrm>
          <a:off x="695324" y="108396660"/>
          <a:ext cx="2333625" cy="472469"/>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rtl="0">
            <a:defRPr sz="1000"/>
          </a:pPr>
          <a:r>
            <a:rPr lang="es-CO" sz="1800" b="1" i="0" u="none" strike="noStrike" baseline="0">
              <a:solidFill>
                <a:srgbClr val="1A1A1A"/>
              </a:solidFill>
              <a:latin typeface="Arial Narrow"/>
            </a:rPr>
            <a:t>IVC</a:t>
          </a:r>
        </a:p>
      </xdr:txBody>
    </xdr:sp>
    <xdr:clientData/>
  </xdr:twoCellAnchor>
  <xdr:twoCellAnchor editAs="oneCell">
    <xdr:from>
      <xdr:col>1</xdr:col>
      <xdr:colOff>1265400</xdr:colOff>
      <xdr:row>70</xdr:row>
      <xdr:rowOff>2520</xdr:rowOff>
    </xdr:from>
    <xdr:to>
      <xdr:col>3</xdr:col>
      <xdr:colOff>761600</xdr:colOff>
      <xdr:row>73</xdr:row>
      <xdr:rowOff>20611</xdr:rowOff>
    </xdr:to>
    <xdr:sp macro="" textlink="">
      <xdr:nvSpPr>
        <xdr:cNvPr id="5" name="CustomShape 1">
          <a:extLst>
            <a:ext uri="{FF2B5EF4-FFF2-40B4-BE49-F238E27FC236}">
              <a16:creationId xmlns:a16="http://schemas.microsoft.com/office/drawing/2014/main" xmlns="" id="{00000000-0008-0000-0000-000005000000}"/>
            </a:ext>
          </a:extLst>
        </xdr:cNvPr>
        <xdr:cNvSpPr/>
      </xdr:nvSpPr>
      <xdr:spPr>
        <a:xfrm>
          <a:off x="695325" y="109397145"/>
          <a:ext cx="761600" cy="618165"/>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txBody>
        <a:bodyPr/>
        <a:lstStyle/>
        <a:p>
          <a:endParaRPr lang="es-CO"/>
        </a:p>
      </xdr:txBody>
    </xdr:sp>
    <xdr:clientData/>
  </xdr:twoCellAnchor>
  <xdr:twoCellAnchor editAs="oneCell">
    <xdr:from>
      <xdr:col>1</xdr:col>
      <xdr:colOff>0</xdr:colOff>
      <xdr:row>69</xdr:row>
      <xdr:rowOff>142875</xdr:rowOff>
    </xdr:from>
    <xdr:to>
      <xdr:col>3</xdr:col>
      <xdr:colOff>2324100</xdr:colOff>
      <xdr:row>73</xdr:row>
      <xdr:rowOff>5131</xdr:rowOff>
    </xdr:to>
    <xdr:sp macro="" textlink="">
      <xdr:nvSpPr>
        <xdr:cNvPr id="6" name="CustomShape 1">
          <a:extLst>
            <a:ext uri="{FF2B5EF4-FFF2-40B4-BE49-F238E27FC236}">
              <a16:creationId xmlns:a16="http://schemas.microsoft.com/office/drawing/2014/main" xmlns="" id="{00000000-0008-0000-0000-000006000000}"/>
            </a:ext>
          </a:extLst>
        </xdr:cNvPr>
        <xdr:cNvSpPr/>
      </xdr:nvSpPr>
      <xdr:spPr>
        <a:xfrm>
          <a:off x="695325" y="109337475"/>
          <a:ext cx="2324100" cy="662355"/>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rtl="0">
            <a:defRPr sz="1000"/>
          </a:pPr>
          <a:r>
            <a:rPr lang="es-CO" sz="1800" b="1" i="0" u="none" strike="noStrike" baseline="0">
              <a:solidFill>
                <a:srgbClr val="1A1A1A"/>
              </a:solidFill>
              <a:latin typeface="Arial Narrow"/>
            </a:rPr>
            <a:t>GESTIÓN CORPORATIVA LOCAL</a:t>
          </a:r>
        </a:p>
      </xdr:txBody>
    </xdr:sp>
    <xdr:clientData/>
  </xdr:twoCellAnchor>
  <xdr:twoCellAnchor editAs="oneCell">
    <xdr:from>
      <xdr:col>1</xdr:col>
      <xdr:colOff>1265400</xdr:colOff>
      <xdr:row>75</xdr:row>
      <xdr:rowOff>20160</xdr:rowOff>
    </xdr:from>
    <xdr:to>
      <xdr:col>3</xdr:col>
      <xdr:colOff>761600</xdr:colOff>
      <xdr:row>78</xdr:row>
      <xdr:rowOff>37890</xdr:rowOff>
    </xdr:to>
    <xdr:sp macro="" textlink="">
      <xdr:nvSpPr>
        <xdr:cNvPr id="7" name="CustomShape 1">
          <a:extLst>
            <a:ext uri="{FF2B5EF4-FFF2-40B4-BE49-F238E27FC236}">
              <a16:creationId xmlns:a16="http://schemas.microsoft.com/office/drawing/2014/main" xmlns="" id="{00000000-0008-0000-0000-000007000000}"/>
            </a:ext>
          </a:extLst>
        </xdr:cNvPr>
        <xdr:cNvSpPr/>
      </xdr:nvSpPr>
      <xdr:spPr>
        <a:xfrm>
          <a:off x="695325" y="110414910"/>
          <a:ext cx="761600" cy="617806"/>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txBody>
        <a:bodyPr/>
        <a:lstStyle/>
        <a:p>
          <a:endParaRPr lang="es-CO"/>
        </a:p>
      </xdr:txBody>
    </xdr:sp>
    <xdr:clientData/>
  </xdr:twoCellAnchor>
  <xdr:twoCellAnchor editAs="oneCell">
    <xdr:from>
      <xdr:col>1</xdr:col>
      <xdr:colOff>0</xdr:colOff>
      <xdr:row>74</xdr:row>
      <xdr:rowOff>38100</xdr:rowOff>
    </xdr:from>
    <xdr:to>
      <xdr:col>3</xdr:col>
      <xdr:colOff>2581275</xdr:colOff>
      <xdr:row>77</xdr:row>
      <xdr:rowOff>178155</xdr:rowOff>
    </xdr:to>
    <xdr:sp macro="" textlink="">
      <xdr:nvSpPr>
        <xdr:cNvPr id="8" name="CustomShape 1">
          <a:extLst>
            <a:ext uri="{FF2B5EF4-FFF2-40B4-BE49-F238E27FC236}">
              <a16:creationId xmlns:a16="http://schemas.microsoft.com/office/drawing/2014/main" xmlns="" id="{00000000-0008-0000-0000-000008000000}"/>
            </a:ext>
          </a:extLst>
        </xdr:cNvPr>
        <xdr:cNvSpPr/>
      </xdr:nvSpPr>
      <xdr:spPr>
        <a:xfrm>
          <a:off x="695325" y="110232825"/>
          <a:ext cx="2581275" cy="740131"/>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rtl="0">
            <a:defRPr sz="1000"/>
          </a:pPr>
          <a:r>
            <a:rPr lang="es-CO" sz="1800" b="1" i="0" u="none" strike="noStrike" baseline="0">
              <a:solidFill>
                <a:srgbClr val="1A1A1A"/>
              </a:solidFill>
              <a:latin typeface="Arial Narrow"/>
            </a:rPr>
            <a:t>RELACIONES ESTRATEGICAS</a:t>
          </a:r>
        </a:p>
      </xdr:txBody>
    </xdr:sp>
    <xdr:clientData/>
  </xdr:twoCellAnchor>
  <xdr:twoCellAnchor editAs="oneCell">
    <xdr:from>
      <xdr:col>1</xdr:col>
      <xdr:colOff>1299960</xdr:colOff>
      <xdr:row>81</xdr:row>
      <xdr:rowOff>62640</xdr:rowOff>
    </xdr:from>
    <xdr:to>
      <xdr:col>3</xdr:col>
      <xdr:colOff>758016</xdr:colOff>
      <xdr:row>84</xdr:row>
      <xdr:rowOff>89730</xdr:rowOff>
    </xdr:to>
    <xdr:sp macro="" textlink="">
      <xdr:nvSpPr>
        <xdr:cNvPr id="9" name="CustomShape 1">
          <a:extLst>
            <a:ext uri="{FF2B5EF4-FFF2-40B4-BE49-F238E27FC236}">
              <a16:creationId xmlns:a16="http://schemas.microsoft.com/office/drawing/2014/main" xmlns="" id="{00000000-0008-0000-0000-000009000000}"/>
            </a:ext>
          </a:extLst>
        </xdr:cNvPr>
        <xdr:cNvSpPr/>
      </xdr:nvSpPr>
      <xdr:spPr>
        <a:xfrm>
          <a:off x="695325" y="111657540"/>
          <a:ext cx="758016" cy="627166"/>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txBody>
        <a:bodyPr/>
        <a:lstStyle/>
        <a:p>
          <a:endParaRPr lang="es-CO"/>
        </a:p>
      </xdr:txBody>
    </xdr:sp>
    <xdr:clientData/>
  </xdr:twoCellAnchor>
  <xdr:twoCellAnchor editAs="oneCell">
    <xdr:from>
      <xdr:col>1</xdr:col>
      <xdr:colOff>0</xdr:colOff>
      <xdr:row>79</xdr:row>
      <xdr:rowOff>190500</xdr:rowOff>
    </xdr:from>
    <xdr:to>
      <xdr:col>3</xdr:col>
      <xdr:colOff>2562225</xdr:colOff>
      <xdr:row>85</xdr:row>
      <xdr:rowOff>38100</xdr:rowOff>
    </xdr:to>
    <xdr:sp macro="" textlink="">
      <xdr:nvSpPr>
        <xdr:cNvPr id="10" name="CustomShape 1">
          <a:extLst>
            <a:ext uri="{FF2B5EF4-FFF2-40B4-BE49-F238E27FC236}">
              <a16:creationId xmlns:a16="http://schemas.microsoft.com/office/drawing/2014/main" xmlns="" id="{00000000-0008-0000-0000-00000A000000}"/>
            </a:ext>
          </a:extLst>
        </xdr:cNvPr>
        <xdr:cNvSpPr/>
      </xdr:nvSpPr>
      <xdr:spPr>
        <a:xfrm>
          <a:off x="695325" y="111385350"/>
          <a:ext cx="2562225" cy="104775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rtl="0">
            <a:defRPr sz="1000"/>
          </a:pPr>
          <a:r>
            <a:rPr lang="es-CO" sz="1800" b="1" i="0" u="none" strike="noStrike" baseline="0">
              <a:solidFill>
                <a:srgbClr val="1A1A1A"/>
              </a:solidFill>
              <a:latin typeface="Arial Narrow"/>
            </a:rPr>
            <a:t>GESTIÓN DEL PATRIMONIO DOCUMENTAL</a:t>
          </a:r>
        </a:p>
      </xdr:txBody>
    </xdr:sp>
    <xdr:clientData/>
  </xdr:twoCellAnchor>
  <xdr:twoCellAnchor editAs="oneCell">
    <xdr:from>
      <xdr:col>1</xdr:col>
      <xdr:colOff>1265400</xdr:colOff>
      <xdr:row>86</xdr:row>
      <xdr:rowOff>166680</xdr:rowOff>
    </xdr:from>
    <xdr:to>
      <xdr:col>3</xdr:col>
      <xdr:colOff>761600</xdr:colOff>
      <xdr:row>89</xdr:row>
      <xdr:rowOff>184305</xdr:rowOff>
    </xdr:to>
    <xdr:sp macro="" textlink="">
      <xdr:nvSpPr>
        <xdr:cNvPr id="11" name="CustomShape 1">
          <a:extLst>
            <a:ext uri="{FF2B5EF4-FFF2-40B4-BE49-F238E27FC236}">
              <a16:creationId xmlns:a16="http://schemas.microsoft.com/office/drawing/2014/main" xmlns="" id="{00000000-0008-0000-0000-00000B000000}"/>
            </a:ext>
          </a:extLst>
        </xdr:cNvPr>
        <xdr:cNvSpPr/>
      </xdr:nvSpPr>
      <xdr:spPr>
        <a:xfrm>
          <a:off x="695325" y="112761705"/>
          <a:ext cx="761600" cy="617699"/>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txBody>
        <a:bodyPr/>
        <a:lstStyle/>
        <a:p>
          <a:endParaRPr lang="es-CO"/>
        </a:p>
      </xdr:txBody>
    </xdr:sp>
    <xdr:clientData/>
  </xdr:twoCellAnchor>
  <xdr:twoCellAnchor editAs="oneCell">
    <xdr:from>
      <xdr:col>1</xdr:col>
      <xdr:colOff>0</xdr:colOff>
      <xdr:row>87</xdr:row>
      <xdr:rowOff>6480</xdr:rowOff>
    </xdr:from>
    <xdr:to>
      <xdr:col>3</xdr:col>
      <xdr:colOff>2438400</xdr:colOff>
      <xdr:row>89</xdr:row>
      <xdr:rowOff>78542</xdr:rowOff>
    </xdr:to>
    <xdr:sp macro="" textlink="">
      <xdr:nvSpPr>
        <xdr:cNvPr id="12" name="CustomShape 1">
          <a:extLst>
            <a:ext uri="{FF2B5EF4-FFF2-40B4-BE49-F238E27FC236}">
              <a16:creationId xmlns:a16="http://schemas.microsoft.com/office/drawing/2014/main" xmlns="" id="{00000000-0008-0000-0000-00000C000000}"/>
            </a:ext>
          </a:extLst>
        </xdr:cNvPr>
        <xdr:cNvSpPr/>
      </xdr:nvSpPr>
      <xdr:spPr>
        <a:xfrm>
          <a:off x="695325" y="112801530"/>
          <a:ext cx="2438400" cy="472112"/>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rtl="0">
            <a:defRPr sz="1000"/>
          </a:pPr>
          <a:r>
            <a:rPr lang="es-CO" sz="1800" b="1" i="0" u="none" strike="noStrike" baseline="0">
              <a:solidFill>
                <a:srgbClr val="1A1A1A"/>
              </a:solidFill>
              <a:latin typeface="Arial Narrow"/>
            </a:rPr>
            <a:t>GERENCIA DE TI</a:t>
          </a:r>
        </a:p>
      </xdr:txBody>
    </xdr:sp>
    <xdr:clientData/>
  </xdr:twoCellAnchor>
  <xdr:twoCellAnchor editAs="oneCell">
    <xdr:from>
      <xdr:col>3</xdr:col>
      <xdr:colOff>3810359</xdr:colOff>
      <xdr:row>9</xdr:row>
      <xdr:rowOff>14882</xdr:rowOff>
    </xdr:from>
    <xdr:to>
      <xdr:col>4</xdr:col>
      <xdr:colOff>4255</xdr:colOff>
      <xdr:row>10</xdr:row>
      <xdr:rowOff>100088</xdr:rowOff>
    </xdr:to>
    <xdr:sp macro="" textlink="">
      <xdr:nvSpPr>
        <xdr:cNvPr id="13" name="CustomShape 1">
          <a:extLst>
            <a:ext uri="{FF2B5EF4-FFF2-40B4-BE49-F238E27FC236}">
              <a16:creationId xmlns:a16="http://schemas.microsoft.com/office/drawing/2014/main" xmlns="" id="{00000000-0008-0000-0000-00000D000000}"/>
            </a:ext>
          </a:extLst>
        </xdr:cNvPr>
        <xdr:cNvSpPr/>
      </xdr:nvSpPr>
      <xdr:spPr>
        <a:xfrm>
          <a:off x="4439009" y="14882"/>
          <a:ext cx="3896" cy="285231"/>
        </a:xfrm>
        <a:prstGeom prst="rect">
          <a:avLst/>
        </a:prstGeom>
        <a:noFill/>
        <a:ln>
          <a:noFill/>
        </a:ln>
      </xdr:spPr>
      <xdr:style>
        <a:lnRef idx="0">
          <a:scrgbClr r="0" g="0" b="0"/>
        </a:lnRef>
        <a:fillRef idx="0">
          <a:scrgbClr r="0" g="0" b="0"/>
        </a:fillRef>
        <a:effectRef idx="0">
          <a:scrgbClr r="0" g="0" b="0"/>
        </a:effectRef>
        <a:fontRef idx="minor"/>
      </xdr:style>
      <xdr:txBody>
        <a:bodyPr/>
        <a:lstStyle/>
        <a:p>
          <a:endParaRPr lang="es-CO"/>
        </a:p>
      </xdr:txBody>
    </xdr:sp>
    <xdr:clientData/>
  </xdr:twoCellAnchor>
  <xdr:twoCellAnchor editAs="oneCell">
    <xdr:from>
      <xdr:col>4</xdr:col>
      <xdr:colOff>360</xdr:colOff>
      <xdr:row>4</xdr:row>
      <xdr:rowOff>0</xdr:rowOff>
    </xdr:from>
    <xdr:to>
      <xdr:col>4</xdr:col>
      <xdr:colOff>294120</xdr:colOff>
      <xdr:row>9</xdr:row>
      <xdr:rowOff>189980</xdr:rowOff>
    </xdr:to>
    <xdr:sp macro="" textlink="">
      <xdr:nvSpPr>
        <xdr:cNvPr id="14" name="CustomShape 1">
          <a:extLst>
            <a:ext uri="{FF2B5EF4-FFF2-40B4-BE49-F238E27FC236}">
              <a16:creationId xmlns:a16="http://schemas.microsoft.com/office/drawing/2014/main" xmlns="" id="{00000000-0008-0000-0000-00000E000000}"/>
            </a:ext>
          </a:extLst>
        </xdr:cNvPr>
        <xdr:cNvSpPr/>
      </xdr:nvSpPr>
      <xdr:spPr>
        <a:xfrm>
          <a:off x="4439010" y="0"/>
          <a:ext cx="293760" cy="189980"/>
        </a:xfrm>
        <a:prstGeom prst="rect">
          <a:avLst/>
        </a:prstGeom>
        <a:noFill/>
        <a:ln>
          <a:noFill/>
        </a:ln>
      </xdr:spPr>
      <xdr:style>
        <a:lnRef idx="0">
          <a:scrgbClr r="0" g="0" b="0"/>
        </a:lnRef>
        <a:fillRef idx="0">
          <a:scrgbClr r="0" g="0" b="0"/>
        </a:fillRef>
        <a:effectRef idx="0">
          <a:scrgbClr r="0" g="0" b="0"/>
        </a:effectRef>
        <a:fontRef idx="minor"/>
      </xdr:style>
      <xdr:txBody>
        <a:bodyPr/>
        <a:lstStyle/>
        <a:p>
          <a:endParaRPr lang="es-CO"/>
        </a:p>
      </xdr:txBody>
    </xdr:sp>
    <xdr:clientData/>
  </xdr:twoCellAnchor>
  <xdr:twoCellAnchor editAs="oneCell">
    <xdr:from>
      <xdr:col>4</xdr:col>
      <xdr:colOff>360</xdr:colOff>
      <xdr:row>4</xdr:row>
      <xdr:rowOff>0</xdr:rowOff>
    </xdr:from>
    <xdr:to>
      <xdr:col>4</xdr:col>
      <xdr:colOff>294120</xdr:colOff>
      <xdr:row>9</xdr:row>
      <xdr:rowOff>189980</xdr:rowOff>
    </xdr:to>
    <xdr:sp macro="" textlink="">
      <xdr:nvSpPr>
        <xdr:cNvPr id="15" name="CustomShape 1">
          <a:extLst>
            <a:ext uri="{FF2B5EF4-FFF2-40B4-BE49-F238E27FC236}">
              <a16:creationId xmlns:a16="http://schemas.microsoft.com/office/drawing/2014/main" xmlns="" id="{00000000-0008-0000-0000-00000F000000}"/>
            </a:ext>
          </a:extLst>
        </xdr:cNvPr>
        <xdr:cNvSpPr/>
      </xdr:nvSpPr>
      <xdr:spPr>
        <a:xfrm>
          <a:off x="4439010" y="0"/>
          <a:ext cx="293760" cy="189980"/>
        </a:xfrm>
        <a:prstGeom prst="rect">
          <a:avLst/>
        </a:prstGeom>
        <a:noFill/>
        <a:ln>
          <a:noFill/>
        </a:ln>
      </xdr:spPr>
      <xdr:style>
        <a:lnRef idx="0">
          <a:scrgbClr r="0" g="0" b="0"/>
        </a:lnRef>
        <a:fillRef idx="0">
          <a:scrgbClr r="0" g="0" b="0"/>
        </a:fillRef>
        <a:effectRef idx="0">
          <a:scrgbClr r="0" g="0" b="0"/>
        </a:effectRef>
        <a:fontRef idx="minor"/>
      </xdr:style>
      <xdr:txBody>
        <a:bodyPr/>
        <a:lstStyle/>
        <a:p>
          <a:endParaRPr lang="es-CO"/>
        </a:p>
      </xdr:txBody>
    </xdr:sp>
    <xdr:clientData/>
  </xdr:twoCellAnchor>
  <xdr:twoCellAnchor editAs="oneCell">
    <xdr:from>
      <xdr:col>4</xdr:col>
      <xdr:colOff>360</xdr:colOff>
      <xdr:row>4</xdr:row>
      <xdr:rowOff>0</xdr:rowOff>
    </xdr:from>
    <xdr:to>
      <xdr:col>4</xdr:col>
      <xdr:colOff>294120</xdr:colOff>
      <xdr:row>9</xdr:row>
      <xdr:rowOff>189980</xdr:rowOff>
    </xdr:to>
    <xdr:sp macro="" textlink="">
      <xdr:nvSpPr>
        <xdr:cNvPr id="16" name="CustomShape 1">
          <a:extLst>
            <a:ext uri="{FF2B5EF4-FFF2-40B4-BE49-F238E27FC236}">
              <a16:creationId xmlns:a16="http://schemas.microsoft.com/office/drawing/2014/main" xmlns="" id="{00000000-0008-0000-0000-000010000000}"/>
            </a:ext>
          </a:extLst>
        </xdr:cNvPr>
        <xdr:cNvSpPr/>
      </xdr:nvSpPr>
      <xdr:spPr>
        <a:xfrm>
          <a:off x="4439010" y="0"/>
          <a:ext cx="293760" cy="189980"/>
        </a:xfrm>
        <a:prstGeom prst="rect">
          <a:avLst/>
        </a:prstGeom>
        <a:noFill/>
        <a:ln>
          <a:noFill/>
        </a:ln>
      </xdr:spPr>
      <xdr:style>
        <a:lnRef idx="0">
          <a:scrgbClr r="0" g="0" b="0"/>
        </a:lnRef>
        <a:fillRef idx="0">
          <a:scrgbClr r="0" g="0" b="0"/>
        </a:fillRef>
        <a:effectRef idx="0">
          <a:scrgbClr r="0" g="0" b="0"/>
        </a:effectRef>
        <a:fontRef idx="minor"/>
      </xdr:style>
      <xdr:txBody>
        <a:bodyPr/>
        <a:lstStyle/>
        <a:p>
          <a:endParaRPr lang="es-CO"/>
        </a:p>
      </xdr:txBody>
    </xdr:sp>
    <xdr:clientData/>
  </xdr:twoCellAnchor>
  <xdr:twoCellAnchor editAs="oneCell">
    <xdr:from>
      <xdr:col>0</xdr:col>
      <xdr:colOff>0</xdr:colOff>
      <xdr:row>1</xdr:row>
      <xdr:rowOff>0</xdr:rowOff>
    </xdr:from>
    <xdr:to>
      <xdr:col>3</xdr:col>
      <xdr:colOff>3118101</xdr:colOff>
      <xdr:row>14</xdr:row>
      <xdr:rowOff>335190</xdr:rowOff>
    </xdr:to>
    <xdr:sp macro="" textlink="">
      <xdr:nvSpPr>
        <xdr:cNvPr id="17" name="CustomShape 1" hidden="1">
          <a:extLst>
            <a:ext uri="{FF2B5EF4-FFF2-40B4-BE49-F238E27FC236}">
              <a16:creationId xmlns:a16="http://schemas.microsoft.com/office/drawing/2014/main" xmlns="" id="{00000000-0008-0000-0000-000011000000}"/>
            </a:ext>
          </a:extLst>
        </xdr:cNvPr>
        <xdr:cNvSpPr/>
      </xdr:nvSpPr>
      <xdr:spPr>
        <a:xfrm>
          <a:off x="0" y="0"/>
          <a:ext cx="3813426" cy="285931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C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yibe.Rodriguez/Downloads/i_tri_barrios_unidos_def%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A2" t="str">
            <v>ADQUISICION DE BIENES</v>
          </cell>
          <cell r="B2" t="str">
            <v>GASTOS DE FUNCIONAMIENTO</v>
          </cell>
          <cell r="C2" t="str">
            <v>RETADORA (MEJORA)</v>
          </cell>
          <cell r="D2" t="str">
            <v>SUMA</v>
          </cell>
          <cell r="F2" t="str">
            <v>EFICIENCIA</v>
          </cell>
        </row>
        <row r="3">
          <cell r="A3" t="str">
            <v>ADQUISICION DE SERVICIOS</v>
          </cell>
          <cell r="B3" t="str">
            <v>GASTOS DE INVERSION</v>
          </cell>
          <cell r="C3" t="str">
            <v>RUTINARIA</v>
          </cell>
          <cell r="D3" t="str">
            <v>CONSTANTE</v>
          </cell>
          <cell r="F3" t="str">
            <v>EFICACIA</v>
          </cell>
        </row>
        <row r="4">
          <cell r="A4" t="str">
            <v>SERVICIOS PUBLICOS</v>
          </cell>
          <cell r="C4" t="str">
            <v>GESTIÓN</v>
          </cell>
          <cell r="D4" t="str">
            <v>CRECIENTE</v>
          </cell>
          <cell r="F4" t="str">
            <v>EFECTIVIDAD</v>
          </cell>
        </row>
        <row r="5">
          <cell r="A5" t="str">
            <v>GASTOS GENERALES</v>
          </cell>
          <cell r="C5" t="str">
            <v>SOTENIBILIDAD DEL SISTEMA DE GESTIÓN</v>
          </cell>
          <cell r="D5" t="str">
            <v>DECRECIENTE</v>
          </cell>
        </row>
        <row r="6">
          <cell r="A6" t="str">
            <v>SERVICIOS PERSONALES</v>
          </cell>
        </row>
        <row r="7">
          <cell r="A7" t="str">
            <v>OTROS GASTOS GENERALES</v>
          </cell>
          <cell r="G7" t="str">
            <v>SI</v>
          </cell>
        </row>
        <row r="8">
          <cell r="G8" t="str">
            <v>NO</v>
          </cell>
        </row>
        <row r="118">
          <cell r="B118" t="str">
            <v>ALCALDIA LOCAL DE USAQUEN</v>
          </cell>
          <cell r="C118" t="str">
            <v>ALCALDE/SA LOCAL DE USAQUEN</v>
          </cell>
        </row>
        <row r="119">
          <cell r="B119" t="str">
            <v>ALCALDIA LOCAL DE CHAPINERO</v>
          </cell>
          <cell r="C119" t="str">
            <v>ALCALDE/SA LOCAL DE CHAPINERO</v>
          </cell>
        </row>
        <row r="120">
          <cell r="B120" t="str">
            <v>ALCALDIA LOCAL DE SANTAFE</v>
          </cell>
          <cell r="C120" t="str">
            <v>ALCALDE/SA LOCAL DE SANTAFE</v>
          </cell>
        </row>
        <row r="121">
          <cell r="B121" t="str">
            <v>ALCALDIA LOCAL DE SAN CRISTOBAL</v>
          </cell>
          <cell r="C121" t="str">
            <v>ALCALDE/SA LOCAL DE SAN CRISTOBAL</v>
          </cell>
        </row>
        <row r="122">
          <cell r="B122" t="str">
            <v>ALCALDIA LOCAL DE USME</v>
          </cell>
          <cell r="C122" t="str">
            <v>ALCALDE/SA LOCAL DE USME</v>
          </cell>
        </row>
        <row r="123">
          <cell r="B123" t="str">
            <v>ALCALDIA LOCAL DE TUNJUELITO</v>
          </cell>
          <cell r="C123" t="str">
            <v>ALCALDE/SA LOCAL DE TUNJUELITO</v>
          </cell>
        </row>
        <row r="124">
          <cell r="B124" t="str">
            <v>ALCALDIA LOCAL DE BOSA</v>
          </cell>
          <cell r="C124" t="str">
            <v>ALCALDE/SA LOCAL DE BOSA</v>
          </cell>
        </row>
        <row r="125">
          <cell r="B125" t="str">
            <v>ALCALDIA LOCAL DE KENNEDY</v>
          </cell>
          <cell r="C125" t="str">
            <v>ALCALDE/SA LOCAL DE KENNEDY</v>
          </cell>
        </row>
        <row r="126">
          <cell r="B126" t="str">
            <v>ALCALDIA LOCAL DE FONTIBON</v>
          </cell>
          <cell r="C126" t="str">
            <v>ALCALDE/SA LOCAL DE FONTIBON</v>
          </cell>
        </row>
        <row r="127">
          <cell r="B127" t="str">
            <v>ALCALDIA LOCAL DE ENGATIVA</v>
          </cell>
          <cell r="C127" t="str">
            <v>ALCALDE/SA LOCAL DE ENGATIVA</v>
          </cell>
        </row>
        <row r="128">
          <cell r="B128" t="str">
            <v>ALCALDIA LOCAL DE SUBA</v>
          </cell>
          <cell r="C128" t="str">
            <v>ALCALDE/SA LOCAL DE SUBA</v>
          </cell>
        </row>
        <row r="129">
          <cell r="B129" t="str">
            <v>ALCALDIA LOCAL DE BARRIOS UNIDOS</v>
          </cell>
          <cell r="C129" t="str">
            <v>ALCALDE/SA LOCAL DE BARRIOS UNIDOS</v>
          </cell>
        </row>
        <row r="130">
          <cell r="B130" t="str">
            <v>ALCALDIA LOCAL DE TEUSAQUILLO</v>
          </cell>
          <cell r="C130" t="str">
            <v>ALCALDE/SA LOCAL DE TEUSAQUILLO</v>
          </cell>
        </row>
        <row r="131">
          <cell r="B131" t="str">
            <v>ALCALDIA LOCAL DE LOS MARTIRES</v>
          </cell>
          <cell r="C131" t="str">
            <v>ALCALDE/SA LOCAL DE LOS MARTIRES</v>
          </cell>
        </row>
        <row r="132">
          <cell r="B132" t="str">
            <v>ALCALDIA LOCAL DE ANTONIO NARIÑO</v>
          </cell>
          <cell r="C132" t="str">
            <v>ALCALDE/SA LOCAL DE ANTONIO NARIÑO</v>
          </cell>
        </row>
        <row r="133">
          <cell r="B133" t="str">
            <v xml:space="preserve">ALCALDIA LOCAL DE PUENTE ARANDA </v>
          </cell>
          <cell r="C133" t="str">
            <v xml:space="preserve">ALCALDE/SA LOCAL DE PUENTE ARANDA </v>
          </cell>
        </row>
        <row r="134">
          <cell r="B134" t="str">
            <v>ALCALDIA LOCAL DE LA CANDELARIA</v>
          </cell>
          <cell r="C134" t="str">
            <v>ALCALDE/SA LOCAL DE LA CANDELARIA</v>
          </cell>
        </row>
        <row r="135">
          <cell r="B135" t="str">
            <v>ALCALDIA LOCAL DE RAFAEL URIBE URIBE</v>
          </cell>
          <cell r="C135" t="str">
            <v>ALCALDE/SA LOCAL DE RAFAEL URIBE URIBE</v>
          </cell>
        </row>
        <row r="136">
          <cell r="B136" t="str">
            <v>ALCALDIA LOCAL DE CIUDAD BOLIVAR</v>
          </cell>
          <cell r="C136" t="str">
            <v>ALCALDE/SA LOCAL DE CIUDAD BOLIVAR</v>
          </cell>
        </row>
        <row r="137">
          <cell r="B137" t="str">
            <v>ALCALDIA LOCAL DE SUMAPAZ</v>
          </cell>
          <cell r="C137" t="str">
            <v>ALCALDE/SA LOCAL DE SUMAPAZ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rriosunidos.gov.co/transparencia/instrumentos-gestion-informacion-publica/relacionados-la-informacion/107-regi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17"/>
  <sheetViews>
    <sheetView tabSelected="1" topLeftCell="AG25" zoomScale="70" zoomScaleNormal="70" workbookViewId="0">
      <selection activeCell="AJ26" sqref="AJ26"/>
    </sheetView>
  </sheetViews>
  <sheetFormatPr baseColWidth="10" defaultRowHeight="15.75" x14ac:dyDescent="0.25"/>
  <cols>
    <col min="1" max="1" width="10.42578125" style="4" customWidth="1"/>
    <col min="2" max="2" width="41.7109375" style="4" hidden="1" customWidth="1"/>
    <col min="3" max="3" width="14.7109375" style="4" hidden="1" customWidth="1"/>
    <col min="4" max="4" width="56.140625" style="460" customWidth="1"/>
    <col min="5" max="5" width="41.28515625" style="4" bestFit="1" customWidth="1"/>
    <col min="6" max="6" width="44.5703125" style="4" customWidth="1"/>
    <col min="7" max="7" width="46.140625" style="4" customWidth="1"/>
    <col min="8" max="8" width="64.140625" style="4" customWidth="1"/>
    <col min="9" max="9" width="10.7109375" style="4" bestFit="1" customWidth="1"/>
    <col min="10" max="10" width="11.42578125" style="4"/>
    <col min="11" max="11" width="22.42578125" style="4" bestFit="1" customWidth="1"/>
    <col min="12" max="13" width="8.7109375" style="1" bestFit="1" customWidth="1"/>
    <col min="14" max="15" width="10.140625" style="1" bestFit="1" customWidth="1"/>
    <col min="16" max="16" width="11.140625" style="1" bestFit="1" customWidth="1"/>
    <col min="17" max="26" width="11.42578125" style="1"/>
    <col min="27" max="27" width="16.28515625" style="1" customWidth="1"/>
    <col min="28" max="29" width="11.42578125" style="1"/>
    <col min="30" max="30" width="11.42578125" style="2"/>
    <col min="31" max="31" width="41.42578125" style="1" customWidth="1"/>
    <col min="32" max="32" width="11.42578125" style="1"/>
    <col min="33" max="33" width="27.140625" style="4" customWidth="1"/>
    <col min="34" max="34" width="11.42578125" style="4"/>
    <col min="35" max="35" width="27.42578125" style="4" customWidth="1"/>
    <col min="36" max="36" width="11.42578125" style="4"/>
    <col min="37" max="37" width="45.140625" style="4" customWidth="1"/>
    <col min="38" max="38" width="28.28515625" style="4" bestFit="1" customWidth="1"/>
    <col min="39" max="56" width="11.42578125" style="4"/>
    <col min="57" max="57" width="11.42578125" style="3"/>
    <col min="58" max="67" width="11.42578125" style="4"/>
    <col min="68" max="68" width="11.42578125" style="5"/>
    <col min="69" max="16384" width="11.42578125" style="4"/>
  </cols>
  <sheetData>
    <row r="1" spans="1:68" ht="23.25" hidden="1" thickBot="1" x14ac:dyDescent="0.3">
      <c r="A1" s="510"/>
      <c r="B1" s="510"/>
      <c r="C1" s="510"/>
      <c r="D1" s="510"/>
      <c r="E1" s="510"/>
      <c r="F1" s="510"/>
      <c r="G1" s="510"/>
      <c r="H1" s="510"/>
      <c r="I1" s="510"/>
      <c r="J1" s="510"/>
      <c r="K1" s="510"/>
      <c r="L1" s="511"/>
      <c r="M1" s="510"/>
      <c r="N1" s="510"/>
      <c r="O1" s="510"/>
      <c r="P1" s="510"/>
      <c r="Q1" s="510"/>
      <c r="R1" s="510"/>
      <c r="S1" s="510"/>
      <c r="T1" s="510"/>
      <c r="U1" s="510"/>
      <c r="V1" s="510"/>
      <c r="W1" s="510"/>
      <c r="X1" s="510"/>
      <c r="Y1" s="510"/>
      <c r="Z1" s="510"/>
      <c r="AG1"/>
      <c r="AH1"/>
      <c r="AI1"/>
      <c r="AJ1"/>
      <c r="AK1"/>
      <c r="AL1"/>
      <c r="AM1"/>
      <c r="AN1"/>
      <c r="AO1"/>
      <c r="AP1"/>
      <c r="AQ1"/>
      <c r="AR1"/>
      <c r="AS1"/>
      <c r="AT1"/>
      <c r="AU1"/>
      <c r="AV1"/>
      <c r="AW1"/>
      <c r="AX1"/>
      <c r="AY1"/>
      <c r="AZ1"/>
      <c r="BA1"/>
      <c r="BB1"/>
      <c r="BC1"/>
      <c r="BD1"/>
    </row>
    <row r="2" spans="1:68" ht="23.25" hidden="1" thickBot="1" x14ac:dyDescent="0.35">
      <c r="A2" s="512" t="s">
        <v>0</v>
      </c>
      <c r="B2" s="512"/>
      <c r="C2" s="512"/>
      <c r="D2" s="512"/>
      <c r="E2" s="512"/>
      <c r="F2" s="512"/>
      <c r="G2" s="512"/>
      <c r="H2" s="512"/>
      <c r="I2" s="512"/>
      <c r="J2" s="512"/>
      <c r="K2" s="512"/>
      <c r="L2" s="512"/>
      <c r="M2" s="513"/>
      <c r="N2" s="513"/>
      <c r="O2" s="513"/>
      <c r="P2" s="513"/>
      <c r="Q2" s="513"/>
      <c r="R2" s="513"/>
      <c r="S2" s="513"/>
      <c r="T2" s="513"/>
      <c r="U2" s="513"/>
      <c r="V2" s="513"/>
      <c r="W2" s="513"/>
      <c r="X2" s="513"/>
      <c r="Y2" s="513"/>
      <c r="Z2" s="513"/>
      <c r="AG2"/>
      <c r="AH2"/>
      <c r="AI2"/>
      <c r="AJ2"/>
      <c r="AK2"/>
      <c r="AL2"/>
      <c r="AM2"/>
      <c r="AN2"/>
      <c r="AO2"/>
      <c r="AP2"/>
      <c r="AQ2"/>
      <c r="AR2"/>
      <c r="AS2"/>
      <c r="AT2"/>
      <c r="AU2"/>
      <c r="AV2"/>
      <c r="AW2"/>
      <c r="AX2"/>
      <c r="AY2"/>
      <c r="AZ2"/>
      <c r="BA2"/>
      <c r="BB2"/>
      <c r="BC2"/>
      <c r="BD2"/>
      <c r="BP2" s="4"/>
    </row>
    <row r="3" spans="1:68" ht="72.75" hidden="1" thickBot="1" x14ac:dyDescent="0.3">
      <c r="A3" s="6" t="s">
        <v>1</v>
      </c>
      <c r="B3" s="7">
        <v>2018</v>
      </c>
      <c r="C3" s="514" t="s">
        <v>2</v>
      </c>
      <c r="D3" s="514"/>
      <c r="E3" s="514"/>
      <c r="F3" s="514"/>
      <c r="G3" s="514"/>
      <c r="H3" s="514"/>
      <c r="I3" s="8"/>
      <c r="J3" s="8"/>
      <c r="K3" s="8"/>
      <c r="L3" s="9"/>
      <c r="M3" s="10"/>
      <c r="N3" s="10"/>
      <c r="O3" s="10"/>
      <c r="P3" s="10"/>
      <c r="Q3" s="10"/>
      <c r="R3" s="10"/>
      <c r="S3" s="10"/>
      <c r="T3" s="10"/>
      <c r="U3" s="10"/>
      <c r="V3" s="10"/>
      <c r="W3" s="10"/>
      <c r="X3" s="10"/>
      <c r="Y3" s="10"/>
      <c r="Z3" s="11"/>
      <c r="AA3" s="12"/>
      <c r="AB3" s="12"/>
      <c r="AC3" s="12"/>
      <c r="AD3" s="13"/>
      <c r="AE3" s="12"/>
      <c r="AF3" s="12"/>
      <c r="AG3" s="14"/>
      <c r="AH3" s="14"/>
      <c r="AI3" s="14"/>
      <c r="AJ3" s="14"/>
      <c r="AK3" s="14"/>
      <c r="AL3" s="14"/>
      <c r="AM3" s="14"/>
      <c r="AN3" s="14"/>
      <c r="AO3" s="14"/>
      <c r="AP3" s="14"/>
      <c r="AQ3" s="14"/>
      <c r="AR3" s="14"/>
      <c r="AS3" s="14"/>
      <c r="AT3" s="14"/>
      <c r="AU3" s="14"/>
      <c r="AV3" s="14"/>
      <c r="AW3" s="14"/>
      <c r="AX3" s="14"/>
      <c r="AY3" s="14"/>
      <c r="AZ3" s="14"/>
      <c r="BA3" s="14"/>
      <c r="BB3" s="14"/>
      <c r="BC3" s="14"/>
      <c r="BD3" s="14"/>
      <c r="BP3" s="4"/>
    </row>
    <row r="4" spans="1:68" ht="44.25" hidden="1" thickBot="1" x14ac:dyDescent="0.3">
      <c r="A4" s="6" t="s">
        <v>3</v>
      </c>
      <c r="B4" s="7" t="s">
        <v>4</v>
      </c>
      <c r="C4" s="15" t="s">
        <v>5</v>
      </c>
      <c r="D4" s="15" t="s">
        <v>6</v>
      </c>
      <c r="E4" s="515" t="s">
        <v>7</v>
      </c>
      <c r="F4" s="515"/>
      <c r="G4" s="515"/>
      <c r="H4" s="515"/>
      <c r="I4" s="8"/>
      <c r="J4" s="8"/>
      <c r="K4" s="8"/>
      <c r="L4" s="9"/>
      <c r="M4" s="10"/>
      <c r="N4" s="10"/>
      <c r="O4" s="10"/>
      <c r="P4" s="10"/>
      <c r="Q4" s="10"/>
      <c r="R4" s="10"/>
      <c r="S4" s="10"/>
      <c r="T4" s="10"/>
      <c r="U4" s="10"/>
      <c r="V4" s="10"/>
      <c r="W4" s="10"/>
      <c r="X4" s="10"/>
      <c r="Y4" s="10"/>
      <c r="Z4" s="11"/>
      <c r="AA4" s="12"/>
      <c r="AB4" s="12"/>
      <c r="AC4" s="12"/>
      <c r="AD4" s="13"/>
      <c r="AE4" s="12"/>
      <c r="AF4" s="12"/>
      <c r="AG4" s="14"/>
      <c r="AH4" s="14"/>
      <c r="AI4" s="14"/>
      <c r="AJ4" s="14"/>
      <c r="AK4" s="14"/>
      <c r="AL4" s="14"/>
      <c r="AM4" s="14"/>
      <c r="AN4" s="14"/>
      <c r="AO4" s="14"/>
      <c r="AP4" s="14"/>
      <c r="AQ4" s="14"/>
      <c r="AR4" s="14"/>
      <c r="AS4" s="14"/>
      <c r="AT4" s="14"/>
      <c r="AU4" s="14"/>
      <c r="AV4" s="14"/>
      <c r="AW4" s="14"/>
      <c r="AX4" s="14"/>
      <c r="AY4" s="14"/>
      <c r="AZ4" s="14"/>
      <c r="BA4" s="14"/>
      <c r="BB4" s="14"/>
      <c r="BC4" s="14"/>
      <c r="BD4" s="14"/>
      <c r="BP4" s="4"/>
    </row>
    <row r="5" spans="1:68" hidden="1" thickBot="1" x14ac:dyDescent="0.3">
      <c r="A5" s="16"/>
      <c r="B5" s="17"/>
      <c r="C5" s="18"/>
      <c r="D5" s="19"/>
      <c r="E5" s="516"/>
      <c r="F5" s="516"/>
      <c r="G5" s="516"/>
      <c r="H5" s="516"/>
      <c r="I5" s="20"/>
      <c r="J5" s="20"/>
      <c r="K5" s="20"/>
      <c r="L5" s="21"/>
      <c r="M5" s="22"/>
      <c r="N5" s="22"/>
      <c r="O5" s="22"/>
      <c r="P5" s="22"/>
      <c r="Q5" s="22"/>
      <c r="R5" s="22"/>
      <c r="S5" s="22"/>
      <c r="T5" s="22"/>
      <c r="U5" s="22"/>
      <c r="V5" s="22"/>
      <c r="W5" s="22"/>
      <c r="X5" s="22"/>
      <c r="Y5" s="22"/>
      <c r="Z5" s="23"/>
      <c r="AA5" s="24"/>
      <c r="AB5" s="25"/>
      <c r="AC5" s="25"/>
      <c r="AD5" s="26"/>
      <c r="AE5" s="25"/>
      <c r="AF5" s="25"/>
      <c r="AG5" s="27"/>
      <c r="AH5" s="27"/>
      <c r="AI5" s="27"/>
      <c r="AJ5" s="27"/>
      <c r="AK5" s="27"/>
      <c r="AL5" s="27"/>
      <c r="AM5" s="508"/>
      <c r="AN5" s="508"/>
      <c r="AO5" s="508"/>
      <c r="AP5" s="508"/>
      <c r="AQ5" s="508"/>
      <c r="AR5" s="508"/>
      <c r="AS5" s="508"/>
      <c r="AT5" s="508"/>
      <c r="AU5" s="508"/>
      <c r="AV5" s="508"/>
      <c r="AW5" s="508"/>
      <c r="AX5" s="508"/>
      <c r="AY5" s="508"/>
      <c r="AZ5" s="508"/>
      <c r="BA5" s="508"/>
      <c r="BB5" s="508"/>
      <c r="BC5" s="508"/>
      <c r="BD5" s="508"/>
      <c r="BP5" s="4"/>
    </row>
    <row r="6" spans="1:68" ht="16.5" hidden="1" thickBot="1" x14ac:dyDescent="0.3">
      <c r="A6" s="28"/>
      <c r="B6" s="29"/>
      <c r="C6" s="29"/>
      <c r="D6" s="30"/>
      <c r="E6" s="29"/>
      <c r="F6" s="29"/>
      <c r="G6" s="29"/>
      <c r="H6" s="29"/>
      <c r="I6" s="29"/>
      <c r="J6" s="29"/>
      <c r="K6" s="29"/>
      <c r="L6" s="31"/>
      <c r="M6" s="31"/>
      <c r="N6" s="31"/>
      <c r="O6" s="31"/>
      <c r="P6" s="31"/>
      <c r="Q6" s="12"/>
      <c r="R6" s="12"/>
      <c r="S6" s="12"/>
      <c r="T6" s="12"/>
      <c r="U6" s="12"/>
      <c r="V6" s="12"/>
      <c r="W6" s="12"/>
      <c r="X6" s="12"/>
      <c r="Y6" s="12"/>
      <c r="Z6" s="12"/>
      <c r="AA6" s="509"/>
      <c r="AB6" s="509"/>
      <c r="AC6" s="509"/>
      <c r="AD6" s="509"/>
      <c r="AE6" s="509"/>
      <c r="AF6" s="509"/>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P6" s="4"/>
    </row>
    <row r="7" spans="1:68" ht="16.5" hidden="1" thickBot="1" x14ac:dyDescent="0.3">
      <c r="A7" s="29"/>
      <c r="B7" s="29"/>
      <c r="C7" s="29"/>
      <c r="D7" s="505"/>
      <c r="E7" s="505"/>
      <c r="F7" s="505"/>
      <c r="G7" s="505"/>
      <c r="H7" s="505"/>
      <c r="I7" s="505"/>
      <c r="J7" s="505"/>
      <c r="K7" s="505"/>
      <c r="L7" s="505"/>
      <c r="M7" s="505"/>
      <c r="N7" s="505"/>
      <c r="O7" s="505"/>
      <c r="P7" s="505"/>
      <c r="Q7" s="505"/>
      <c r="R7" s="505"/>
      <c r="S7" s="505"/>
      <c r="T7" s="32"/>
      <c r="U7" s="33"/>
      <c r="V7" s="12"/>
      <c r="W7" s="12"/>
      <c r="X7" s="12"/>
      <c r="Y7" s="12"/>
      <c r="Z7" s="12"/>
      <c r="AA7" s="34"/>
      <c r="AB7" s="34"/>
      <c r="AC7" s="34"/>
      <c r="AD7" s="35"/>
      <c r="AE7" s="34"/>
      <c r="AF7" s="34"/>
      <c r="AG7" s="36"/>
      <c r="AH7" s="36"/>
      <c r="AI7" s="36"/>
      <c r="AJ7" s="36"/>
      <c r="AK7" s="36"/>
      <c r="AL7" s="36"/>
      <c r="AM7" s="36"/>
      <c r="AN7" s="36"/>
      <c r="AO7" s="36"/>
      <c r="AP7" s="36"/>
      <c r="AQ7" s="36"/>
      <c r="AR7" s="36"/>
      <c r="AS7" s="36"/>
      <c r="AT7" s="36"/>
      <c r="AU7" s="36"/>
      <c r="AV7" s="36"/>
      <c r="AW7" s="36"/>
      <c r="AX7" s="36"/>
      <c r="AY7" s="36"/>
      <c r="AZ7" s="36"/>
      <c r="BA7" s="36"/>
      <c r="BB7" s="36"/>
      <c r="BC7" s="36"/>
      <c r="BD7" s="36"/>
      <c r="BP7" s="4"/>
    </row>
    <row r="8" spans="1:68" ht="16.5" hidden="1" thickBot="1" x14ac:dyDescent="0.3">
      <c r="A8" s="37"/>
      <c r="B8" s="14"/>
      <c r="C8" s="14"/>
      <c r="D8" s="506"/>
      <c r="E8" s="506"/>
      <c r="F8" s="506"/>
      <c r="G8" s="506"/>
      <c r="H8" s="506"/>
      <c r="I8" s="506"/>
      <c r="J8" s="506"/>
      <c r="K8" s="506"/>
      <c r="L8" s="507"/>
      <c r="M8" s="507"/>
      <c r="N8" s="507"/>
      <c r="O8" s="507"/>
      <c r="P8" s="34"/>
      <c r="Q8" s="34"/>
      <c r="R8" s="34"/>
      <c r="S8" s="34"/>
      <c r="T8" s="34"/>
      <c r="U8" s="34"/>
      <c r="V8" s="12"/>
      <c r="W8" s="12"/>
      <c r="X8" s="12"/>
      <c r="Y8" s="12"/>
      <c r="Z8" s="12"/>
      <c r="AA8" s="507"/>
      <c r="AB8" s="507"/>
      <c r="AC8" s="507"/>
      <c r="AD8" s="38"/>
      <c r="AE8" s="39"/>
      <c r="AF8" s="39"/>
      <c r="AG8" s="491"/>
      <c r="AH8" s="491"/>
      <c r="AI8" s="491"/>
      <c r="AJ8" s="40"/>
      <c r="AK8" s="40"/>
      <c r="AL8" s="40"/>
      <c r="AM8" s="491"/>
      <c r="AN8" s="491"/>
      <c r="AO8" s="491"/>
      <c r="AP8" s="40"/>
      <c r="AQ8" s="40"/>
      <c r="AR8" s="40"/>
      <c r="AS8" s="491"/>
      <c r="AT8" s="491"/>
      <c r="AU8" s="491"/>
      <c r="AV8" s="40"/>
      <c r="AW8" s="40"/>
      <c r="AX8" s="40"/>
      <c r="AY8" s="491"/>
      <c r="AZ8" s="491"/>
      <c r="BA8" s="491"/>
      <c r="BB8" s="40"/>
      <c r="BC8" s="40"/>
      <c r="BD8" s="40"/>
      <c r="BP8" s="4"/>
    </row>
    <row r="9" spans="1:68" ht="16.5" hidden="1" thickBot="1" x14ac:dyDescent="0.3">
      <c r="A9" s="14"/>
      <c r="B9" s="14"/>
      <c r="C9" s="14"/>
      <c r="D9" s="41"/>
      <c r="E9" s="14"/>
      <c r="F9" s="14"/>
      <c r="G9" s="14"/>
      <c r="H9" s="14"/>
      <c r="I9" s="14"/>
      <c r="J9" s="14"/>
      <c r="K9" s="14"/>
      <c r="L9" s="12"/>
      <c r="M9" s="12"/>
      <c r="N9" s="12"/>
      <c r="O9" s="12"/>
      <c r="P9" s="12"/>
      <c r="Q9" s="12"/>
      <c r="R9" s="12"/>
      <c r="S9" s="12"/>
      <c r="T9" s="12"/>
      <c r="U9" s="12"/>
      <c r="V9" s="12"/>
      <c r="W9" s="12"/>
      <c r="X9" s="12"/>
      <c r="Y9" s="12"/>
      <c r="Z9" s="12"/>
      <c r="AA9" s="34"/>
      <c r="AB9" s="34"/>
      <c r="AC9" s="34"/>
      <c r="AD9" s="35"/>
      <c r="AE9" s="34"/>
      <c r="AF9" s="34"/>
      <c r="AG9" s="36"/>
      <c r="AH9" s="36"/>
      <c r="AI9" s="36"/>
      <c r="AJ9" s="36"/>
      <c r="AK9" s="36"/>
      <c r="AL9" s="36"/>
      <c r="AM9" s="36"/>
      <c r="AN9" s="36"/>
      <c r="AO9" s="36"/>
      <c r="AP9" s="36"/>
      <c r="AQ9" s="36"/>
      <c r="AR9" s="36"/>
      <c r="AS9" s="36"/>
      <c r="AT9" s="36"/>
      <c r="AU9" s="36"/>
      <c r="AV9" s="36"/>
      <c r="AW9" s="36"/>
      <c r="AX9" s="36"/>
      <c r="AY9" s="36"/>
      <c r="AZ9" s="36"/>
      <c r="BA9" s="36"/>
      <c r="BB9" s="36"/>
      <c r="BC9" s="36"/>
      <c r="BD9" s="36"/>
      <c r="BP9" s="4"/>
    </row>
    <row r="10" spans="1:68" thickBot="1" x14ac:dyDescent="0.3">
      <c r="A10" s="492" t="s">
        <v>8</v>
      </c>
      <c r="B10" s="492"/>
      <c r="C10" s="42"/>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4" t="s">
        <v>9</v>
      </c>
      <c r="AB10" s="494"/>
      <c r="AC10" s="494"/>
      <c r="AD10" s="494"/>
      <c r="AE10" s="494"/>
      <c r="AF10" s="494"/>
      <c r="AG10" s="495" t="s">
        <v>9</v>
      </c>
      <c r="AH10" s="495"/>
      <c r="AI10" s="495"/>
      <c r="AJ10" s="495"/>
      <c r="AK10" s="495"/>
      <c r="AL10" s="495"/>
      <c r="AM10" s="496" t="s">
        <v>9</v>
      </c>
      <c r="AN10" s="496"/>
      <c r="AO10" s="496"/>
      <c r="AP10" s="496"/>
      <c r="AQ10" s="496"/>
      <c r="AR10" s="496"/>
      <c r="AS10" s="497" t="s">
        <v>9</v>
      </c>
      <c r="AT10" s="497"/>
      <c r="AU10" s="497"/>
      <c r="AV10" s="497"/>
      <c r="AW10" s="497"/>
      <c r="AX10" s="497"/>
      <c r="AY10" s="498" t="s">
        <v>9</v>
      </c>
      <c r="AZ10" s="498"/>
      <c r="BA10" s="498"/>
      <c r="BB10" s="498"/>
      <c r="BC10" s="498"/>
      <c r="BD10" s="498"/>
      <c r="BP10" s="4"/>
    </row>
    <row r="11" spans="1:68" thickBot="1" x14ac:dyDescent="0.3">
      <c r="A11" s="492"/>
      <c r="B11" s="492"/>
      <c r="C11" s="4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9" t="s">
        <v>10</v>
      </c>
      <c r="AB11" s="499"/>
      <c r="AC11" s="499"/>
      <c r="AD11" s="499"/>
      <c r="AE11" s="499"/>
      <c r="AF11" s="499"/>
      <c r="AG11" s="500" t="s">
        <v>11</v>
      </c>
      <c r="AH11" s="500"/>
      <c r="AI11" s="500"/>
      <c r="AJ11" s="500"/>
      <c r="AK11" s="500"/>
      <c r="AL11" s="500"/>
      <c r="AM11" s="501" t="s">
        <v>12</v>
      </c>
      <c r="AN11" s="501"/>
      <c r="AO11" s="501"/>
      <c r="AP11" s="501"/>
      <c r="AQ11" s="501"/>
      <c r="AR11" s="501"/>
      <c r="AS11" s="502" t="s">
        <v>13</v>
      </c>
      <c r="AT11" s="502"/>
      <c r="AU11" s="502"/>
      <c r="AV11" s="502"/>
      <c r="AW11" s="502"/>
      <c r="AX11" s="502"/>
      <c r="AY11" s="503" t="s">
        <v>14</v>
      </c>
      <c r="AZ11" s="503"/>
      <c r="BA11" s="503"/>
      <c r="BB11" s="503"/>
      <c r="BC11" s="503"/>
      <c r="BD11" s="503"/>
      <c r="BP11" s="4"/>
    </row>
    <row r="12" spans="1:68" thickBot="1" x14ac:dyDescent="0.3">
      <c r="A12" s="492"/>
      <c r="B12" s="492"/>
      <c r="C12" s="43"/>
      <c r="D12" s="504" t="s">
        <v>15</v>
      </c>
      <c r="E12" s="504"/>
      <c r="F12" s="504"/>
      <c r="G12" s="504"/>
      <c r="H12" s="504"/>
      <c r="I12" s="504"/>
      <c r="J12" s="504"/>
      <c r="K12" s="504"/>
      <c r="L12" s="504"/>
      <c r="M12" s="504"/>
      <c r="N12" s="504"/>
      <c r="O12" s="504"/>
      <c r="P12" s="504"/>
      <c r="Q12" s="504"/>
      <c r="R12" s="504"/>
      <c r="S12" s="504"/>
      <c r="T12" s="44"/>
      <c r="U12" s="44"/>
      <c r="V12" s="488" t="s">
        <v>16</v>
      </c>
      <c r="W12" s="488"/>
      <c r="X12" s="488"/>
      <c r="Y12" s="488"/>
      <c r="Z12" s="488"/>
      <c r="AA12" s="489" t="s">
        <v>17</v>
      </c>
      <c r="AB12" s="489"/>
      <c r="AC12" s="489"/>
      <c r="AD12" s="490" t="s">
        <v>18</v>
      </c>
      <c r="AE12" s="489" t="s">
        <v>19</v>
      </c>
      <c r="AF12" s="489" t="s">
        <v>20</v>
      </c>
      <c r="AG12" s="487" t="s">
        <v>17</v>
      </c>
      <c r="AH12" s="487"/>
      <c r="AI12" s="487"/>
      <c r="AJ12" s="487" t="s">
        <v>18</v>
      </c>
      <c r="AK12" s="487" t="s">
        <v>19</v>
      </c>
      <c r="AL12" s="487" t="s">
        <v>20</v>
      </c>
      <c r="AM12" s="486" t="s">
        <v>17</v>
      </c>
      <c r="AN12" s="486"/>
      <c r="AO12" s="486"/>
      <c r="AP12" s="486" t="s">
        <v>18</v>
      </c>
      <c r="AQ12" s="486" t="s">
        <v>19</v>
      </c>
      <c r="AR12" s="486" t="s">
        <v>20</v>
      </c>
      <c r="AS12" s="478" t="s">
        <v>17</v>
      </c>
      <c r="AT12" s="478"/>
      <c r="AU12" s="478"/>
      <c r="AV12" s="478" t="s">
        <v>18</v>
      </c>
      <c r="AW12" s="478" t="s">
        <v>19</v>
      </c>
      <c r="AX12" s="478" t="s">
        <v>20</v>
      </c>
      <c r="AY12" s="474" t="s">
        <v>17</v>
      </c>
      <c r="AZ12" s="474"/>
      <c r="BA12" s="474"/>
      <c r="BB12" s="474" t="s">
        <v>18</v>
      </c>
      <c r="BC12" s="45"/>
      <c r="BD12" s="475" t="s">
        <v>21</v>
      </c>
      <c r="BP12" s="4"/>
    </row>
    <row r="13" spans="1:68" ht="120.75" thickBot="1" x14ac:dyDescent="0.3">
      <c r="A13" s="46" t="s">
        <v>22</v>
      </c>
      <c r="B13" s="47" t="s">
        <v>23</v>
      </c>
      <c r="C13" s="476" t="s">
        <v>24</v>
      </c>
      <c r="D13" s="48" t="s">
        <v>25</v>
      </c>
      <c r="E13" s="49" t="s">
        <v>26</v>
      </c>
      <c r="F13" s="50" t="s">
        <v>27</v>
      </c>
      <c r="G13" s="51" t="s">
        <v>28</v>
      </c>
      <c r="H13" s="51" t="s">
        <v>29</v>
      </c>
      <c r="I13" s="51" t="s">
        <v>30</v>
      </c>
      <c r="J13" s="51" t="s">
        <v>31</v>
      </c>
      <c r="K13" s="51" t="s">
        <v>32</v>
      </c>
      <c r="L13" s="52" t="s">
        <v>33</v>
      </c>
      <c r="M13" s="52" t="s">
        <v>34</v>
      </c>
      <c r="N13" s="52" t="s">
        <v>35</v>
      </c>
      <c r="O13" s="52" t="s">
        <v>36</v>
      </c>
      <c r="P13" s="52" t="s">
        <v>37</v>
      </c>
      <c r="Q13" s="52" t="s">
        <v>38</v>
      </c>
      <c r="R13" s="52" t="s">
        <v>39</v>
      </c>
      <c r="S13" s="52" t="s">
        <v>40</v>
      </c>
      <c r="T13" s="52" t="s">
        <v>41</v>
      </c>
      <c r="U13" s="52" t="s">
        <v>42</v>
      </c>
      <c r="V13" s="53" t="s">
        <v>43</v>
      </c>
      <c r="W13" s="53" t="s">
        <v>44</v>
      </c>
      <c r="X13" s="477" t="s">
        <v>45</v>
      </c>
      <c r="Y13" s="477"/>
      <c r="Z13" s="53" t="s">
        <v>46</v>
      </c>
      <c r="AA13" s="54" t="s">
        <v>28</v>
      </c>
      <c r="AB13" s="55" t="s">
        <v>47</v>
      </c>
      <c r="AC13" s="55" t="s">
        <v>48</v>
      </c>
      <c r="AD13" s="490"/>
      <c r="AE13" s="489"/>
      <c r="AF13" s="489"/>
      <c r="AG13" s="56" t="s">
        <v>28</v>
      </c>
      <c r="AH13" s="56" t="s">
        <v>47</v>
      </c>
      <c r="AI13" s="56" t="s">
        <v>48</v>
      </c>
      <c r="AJ13" s="487"/>
      <c r="AK13" s="487"/>
      <c r="AL13" s="487"/>
      <c r="AM13" s="57" t="s">
        <v>28</v>
      </c>
      <c r="AN13" s="57" t="s">
        <v>47</v>
      </c>
      <c r="AO13" s="57" t="s">
        <v>48</v>
      </c>
      <c r="AP13" s="486"/>
      <c r="AQ13" s="486"/>
      <c r="AR13" s="486"/>
      <c r="AS13" s="58" t="s">
        <v>28</v>
      </c>
      <c r="AT13" s="58" t="s">
        <v>47</v>
      </c>
      <c r="AU13" s="58" t="s">
        <v>48</v>
      </c>
      <c r="AV13" s="478"/>
      <c r="AW13" s="478"/>
      <c r="AX13" s="478"/>
      <c r="AY13" s="59" t="s">
        <v>28</v>
      </c>
      <c r="AZ13" s="59" t="s">
        <v>47</v>
      </c>
      <c r="BA13" s="59" t="s">
        <v>48</v>
      </c>
      <c r="BB13" s="474"/>
      <c r="BC13" s="60" t="s">
        <v>49</v>
      </c>
      <c r="BD13" s="475"/>
      <c r="BP13" s="4"/>
    </row>
    <row r="14" spans="1:68" ht="30.75" thickBot="1" x14ac:dyDescent="0.3">
      <c r="A14" s="61"/>
      <c r="B14" s="62"/>
      <c r="C14" s="476"/>
      <c r="D14" s="63" t="s">
        <v>50</v>
      </c>
      <c r="E14" s="64"/>
      <c r="F14" s="65" t="s">
        <v>50</v>
      </c>
      <c r="G14" s="66" t="s">
        <v>50</v>
      </c>
      <c r="H14" s="66" t="s">
        <v>50</v>
      </c>
      <c r="I14" s="66" t="s">
        <v>50</v>
      </c>
      <c r="J14" s="66" t="s">
        <v>50</v>
      </c>
      <c r="K14" s="66" t="s">
        <v>50</v>
      </c>
      <c r="L14" s="67" t="s">
        <v>50</v>
      </c>
      <c r="M14" s="67" t="s">
        <v>50</v>
      </c>
      <c r="N14" s="67" t="s">
        <v>50</v>
      </c>
      <c r="O14" s="67" t="s">
        <v>50</v>
      </c>
      <c r="P14" s="68" t="s">
        <v>50</v>
      </c>
      <c r="Q14" s="68" t="s">
        <v>50</v>
      </c>
      <c r="R14" s="68" t="s">
        <v>50</v>
      </c>
      <c r="S14" s="68" t="s">
        <v>50</v>
      </c>
      <c r="T14" s="68"/>
      <c r="U14" s="68"/>
      <c r="V14" s="69" t="s">
        <v>51</v>
      </c>
      <c r="W14" s="69" t="s">
        <v>50</v>
      </c>
      <c r="X14" s="69" t="s">
        <v>52</v>
      </c>
      <c r="Y14" s="69" t="s">
        <v>53</v>
      </c>
      <c r="Z14" s="69" t="s">
        <v>50</v>
      </c>
      <c r="AA14" s="70" t="s">
        <v>50</v>
      </c>
      <c r="AB14" s="70" t="s">
        <v>50</v>
      </c>
      <c r="AC14" s="70"/>
      <c r="AD14" s="71" t="s">
        <v>50</v>
      </c>
      <c r="AE14" s="70" t="s">
        <v>50</v>
      </c>
      <c r="AF14" s="70" t="s">
        <v>50</v>
      </c>
      <c r="AG14" s="72" t="s">
        <v>50</v>
      </c>
      <c r="AH14" s="72" t="s">
        <v>50</v>
      </c>
      <c r="AI14" s="72" t="s">
        <v>50</v>
      </c>
      <c r="AJ14" s="72" t="s">
        <v>50</v>
      </c>
      <c r="AK14" s="72" t="s">
        <v>50</v>
      </c>
      <c r="AL14" s="72" t="s">
        <v>50</v>
      </c>
      <c r="AM14" s="73" t="s">
        <v>50</v>
      </c>
      <c r="AN14" s="73" t="s">
        <v>50</v>
      </c>
      <c r="AO14" s="73" t="s">
        <v>50</v>
      </c>
      <c r="AP14" s="73"/>
      <c r="AQ14" s="73" t="s">
        <v>50</v>
      </c>
      <c r="AR14" s="73" t="s">
        <v>50</v>
      </c>
      <c r="AS14" s="74" t="s">
        <v>50</v>
      </c>
      <c r="AT14" s="74" t="s">
        <v>50</v>
      </c>
      <c r="AU14" s="74" t="s">
        <v>50</v>
      </c>
      <c r="AV14" s="74" t="s">
        <v>50</v>
      </c>
      <c r="AW14" s="74" t="s">
        <v>50</v>
      </c>
      <c r="AX14" s="74" t="s">
        <v>50</v>
      </c>
      <c r="AY14" s="75" t="s">
        <v>50</v>
      </c>
      <c r="AZ14" s="75"/>
      <c r="BA14" s="75" t="s">
        <v>50</v>
      </c>
      <c r="BB14" s="75" t="s">
        <v>50</v>
      </c>
      <c r="BC14" s="76"/>
      <c r="BD14" s="77" t="s">
        <v>50</v>
      </c>
      <c r="BP14" s="4"/>
    </row>
    <row r="15" spans="1:68" ht="184.5" customHeight="1" thickBot="1" x14ac:dyDescent="0.3">
      <c r="A15" s="78">
        <v>1</v>
      </c>
      <c r="B15" s="79" t="s">
        <v>54</v>
      </c>
      <c r="C15" s="80" t="s">
        <v>55</v>
      </c>
      <c r="D15" s="81" t="s">
        <v>56</v>
      </c>
      <c r="E15" s="82">
        <v>0.06</v>
      </c>
      <c r="F15" s="83" t="s">
        <v>57</v>
      </c>
      <c r="G15" s="84" t="s">
        <v>58</v>
      </c>
      <c r="H15" s="85" t="s">
        <v>59</v>
      </c>
      <c r="I15" s="86" t="s">
        <v>60</v>
      </c>
      <c r="J15" s="87" t="s">
        <v>61</v>
      </c>
      <c r="K15" s="85" t="s">
        <v>62</v>
      </c>
      <c r="L15" s="88">
        <v>0.05</v>
      </c>
      <c r="M15" s="89">
        <v>0.15</v>
      </c>
      <c r="N15" s="90">
        <v>0.4</v>
      </c>
      <c r="O15" s="90">
        <v>0.95</v>
      </c>
      <c r="P15" s="91">
        <v>0.95</v>
      </c>
      <c r="Q15" s="92" t="s">
        <v>63</v>
      </c>
      <c r="R15" s="92" t="s">
        <v>64</v>
      </c>
      <c r="S15" s="92" t="s">
        <v>65</v>
      </c>
      <c r="T15" s="92" t="s">
        <v>66</v>
      </c>
      <c r="U15" s="92" t="s">
        <v>67</v>
      </c>
      <c r="V15" s="92"/>
      <c r="W15" s="92"/>
      <c r="X15" s="92"/>
      <c r="Y15" s="93"/>
      <c r="Z15" s="94"/>
      <c r="AA15" s="95" t="str">
        <f>$G$15</f>
        <v>Porcentaje de Ejecución del Plan de Acción del Consejo Local de Gobierno</v>
      </c>
      <c r="AB15" s="96">
        <f>L15</f>
        <v>0.05</v>
      </c>
      <c r="AC15" s="97">
        <v>0.05</v>
      </c>
      <c r="AD15" s="96">
        <f>AC15/AB15</f>
        <v>1</v>
      </c>
      <c r="AE15" s="98" t="s">
        <v>68</v>
      </c>
      <c r="AF15" s="99" t="s">
        <v>69</v>
      </c>
      <c r="AG15" s="100" t="str">
        <f>$G$15</f>
        <v>Porcentaje de Ejecución del Plan de Acción del Consejo Local de Gobierno</v>
      </c>
      <c r="AH15" s="101">
        <f>M15</f>
        <v>0.15</v>
      </c>
      <c r="AI15" s="102">
        <v>0.15</v>
      </c>
      <c r="AJ15" s="103">
        <f>AI15/AH15</f>
        <v>1</v>
      </c>
      <c r="AK15" s="98" t="s">
        <v>70</v>
      </c>
      <c r="AL15" s="95" t="s">
        <v>71</v>
      </c>
      <c r="AM15" s="104" t="str">
        <f>$G$15</f>
        <v>Porcentaje de Ejecución del Plan de Acción del Consejo Local de Gobierno</v>
      </c>
      <c r="AN15" s="105">
        <f>N15</f>
        <v>0.4</v>
      </c>
      <c r="AO15" s="106"/>
      <c r="AP15" s="107">
        <f>AO15/AN15</f>
        <v>0</v>
      </c>
      <c r="AQ15" s="106"/>
      <c r="AR15" s="106"/>
      <c r="AS15" s="104" t="str">
        <f>$G$15</f>
        <v>Porcentaje de Ejecución del Plan de Acción del Consejo Local de Gobierno</v>
      </c>
      <c r="AT15" s="105">
        <f>O15</f>
        <v>0.95</v>
      </c>
      <c r="AU15" s="106" t="s">
        <v>72</v>
      </c>
      <c r="AV15" s="107" t="e">
        <f>AU15/AT15</f>
        <v>#VALUE!</v>
      </c>
      <c r="AW15" s="108"/>
      <c r="AX15" s="106"/>
      <c r="AY15" s="104" t="str">
        <f>$G$15</f>
        <v>Porcentaje de Ejecución del Plan de Acción del Consejo Local de Gobierno</v>
      </c>
      <c r="AZ15" s="105">
        <f>P15</f>
        <v>0.95</v>
      </c>
      <c r="BA15" s="106"/>
      <c r="BB15" s="107">
        <f>BA15/AZ15</f>
        <v>0</v>
      </c>
      <c r="BC15" s="109">
        <f>BB15*E15</f>
        <v>0</v>
      </c>
      <c r="BD15" s="110"/>
      <c r="BP15" s="111" t="s">
        <v>73</v>
      </c>
    </row>
    <row r="16" spans="1:68" ht="180.75" thickBot="1" x14ac:dyDescent="0.3">
      <c r="A16" s="112">
        <v>2</v>
      </c>
      <c r="B16" s="113"/>
      <c r="C16" s="80"/>
      <c r="D16" s="114" t="s">
        <v>74</v>
      </c>
      <c r="E16" s="115">
        <v>0.01</v>
      </c>
      <c r="F16" s="83" t="s">
        <v>75</v>
      </c>
      <c r="G16" s="84" t="s">
        <v>76</v>
      </c>
      <c r="H16" s="116" t="s">
        <v>77</v>
      </c>
      <c r="I16" s="83" t="s">
        <v>60</v>
      </c>
      <c r="J16" s="87" t="s">
        <v>78</v>
      </c>
      <c r="K16" s="116" t="s">
        <v>79</v>
      </c>
      <c r="L16" s="117">
        <v>0.4</v>
      </c>
      <c r="M16" s="118">
        <v>0</v>
      </c>
      <c r="N16" s="118">
        <v>0</v>
      </c>
      <c r="O16" s="118">
        <v>0</v>
      </c>
      <c r="P16" s="91">
        <v>0.4</v>
      </c>
      <c r="Q16" s="92" t="s">
        <v>63</v>
      </c>
      <c r="R16" s="92" t="s">
        <v>80</v>
      </c>
      <c r="S16" s="92" t="s">
        <v>81</v>
      </c>
      <c r="T16" s="92" t="s">
        <v>82</v>
      </c>
      <c r="U16" s="92" t="s">
        <v>67</v>
      </c>
      <c r="V16" s="92"/>
      <c r="W16" s="92"/>
      <c r="X16" s="92"/>
      <c r="Y16" s="93"/>
      <c r="Z16" s="94"/>
      <c r="AA16" s="95" t="str">
        <f>$G$16</f>
        <v>Porcentaje de Participación de los Ciudadanos en la Audiencia de Rendición de Cuentas</v>
      </c>
      <c r="AB16" s="96">
        <f>L16</f>
        <v>0.4</v>
      </c>
      <c r="AC16" s="119">
        <v>0</v>
      </c>
      <c r="AD16" s="119"/>
      <c r="AE16" s="120" t="s">
        <v>83</v>
      </c>
      <c r="AF16" s="99" t="s">
        <v>84</v>
      </c>
      <c r="AG16" s="121" t="str">
        <f>$G$16</f>
        <v>Porcentaje de Participación de los Ciudadanos en la Audiencia de Rendición de Cuentas</v>
      </c>
      <c r="AH16" s="101">
        <f>M16</f>
        <v>0</v>
      </c>
      <c r="AI16" s="101">
        <v>1</v>
      </c>
      <c r="AJ16" s="103" t="s">
        <v>391</v>
      </c>
      <c r="AK16" s="122" t="s">
        <v>85</v>
      </c>
      <c r="AL16" s="95" t="s">
        <v>86</v>
      </c>
      <c r="AM16" s="104" t="str">
        <f>$G$16</f>
        <v>Porcentaje de Participación de los Ciudadanos en la Audiencia de Rendición de Cuentas</v>
      </c>
      <c r="AN16" s="105">
        <f>N16</f>
        <v>0</v>
      </c>
      <c r="AO16" s="106"/>
      <c r="AP16" s="107" t="e">
        <f>AO16/AN16</f>
        <v>#DIV/0!</v>
      </c>
      <c r="AQ16" s="106"/>
      <c r="AR16" s="106"/>
      <c r="AS16" s="104" t="str">
        <f>$G$16</f>
        <v>Porcentaje de Participación de los Ciudadanos en la Audiencia de Rendición de Cuentas</v>
      </c>
      <c r="AT16" s="105">
        <f>O16</f>
        <v>0</v>
      </c>
      <c r="AU16" s="106"/>
      <c r="AV16" s="107" t="e">
        <f>AU16/AT16</f>
        <v>#DIV/0!</v>
      </c>
      <c r="AW16" s="108"/>
      <c r="AX16" s="106"/>
      <c r="AY16" s="104" t="str">
        <f>$G$16</f>
        <v>Porcentaje de Participación de los Ciudadanos en la Audiencia de Rendición de Cuentas</v>
      </c>
      <c r="AZ16" s="105">
        <f>P16</f>
        <v>0.4</v>
      </c>
      <c r="BA16" s="106"/>
      <c r="BB16" s="107">
        <f>BA16/AZ16</f>
        <v>0</v>
      </c>
      <c r="BC16" s="109">
        <f>BB16*E16</f>
        <v>0</v>
      </c>
      <c r="BD16" s="110"/>
      <c r="BP16"/>
    </row>
    <row r="17" spans="1:255" ht="180.75" thickBot="1" x14ac:dyDescent="0.3">
      <c r="A17" s="123">
        <v>3</v>
      </c>
      <c r="B17" s="113"/>
      <c r="C17" s="80"/>
      <c r="D17" s="124" t="s">
        <v>87</v>
      </c>
      <c r="E17" s="115">
        <v>0.1</v>
      </c>
      <c r="F17" s="83" t="s">
        <v>75</v>
      </c>
      <c r="G17" s="84" t="s">
        <v>88</v>
      </c>
      <c r="H17" s="125" t="s">
        <v>89</v>
      </c>
      <c r="I17" s="83" t="s">
        <v>60</v>
      </c>
      <c r="J17" s="87" t="s">
        <v>90</v>
      </c>
      <c r="K17" s="125" t="s">
        <v>91</v>
      </c>
      <c r="L17" s="91">
        <v>0</v>
      </c>
      <c r="M17" s="91">
        <v>0.05</v>
      </c>
      <c r="N17" s="91">
        <v>0.15</v>
      </c>
      <c r="O17" s="91">
        <v>0.4</v>
      </c>
      <c r="P17" s="91">
        <v>0.4</v>
      </c>
      <c r="Q17" s="92" t="s">
        <v>92</v>
      </c>
      <c r="R17" s="92" t="s">
        <v>93</v>
      </c>
      <c r="S17" s="92" t="s">
        <v>94</v>
      </c>
      <c r="T17" s="92" t="s">
        <v>93</v>
      </c>
      <c r="U17" s="92" t="s">
        <v>67</v>
      </c>
      <c r="V17" s="92"/>
      <c r="W17" s="92"/>
      <c r="X17" s="92"/>
      <c r="Y17" s="93"/>
      <c r="Z17" s="94"/>
      <c r="AA17" s="95" t="str">
        <f>$G$17</f>
        <v>Porcentaje de Avance en el Cumplimiento Físico del Plan de Desarrollo Local</v>
      </c>
      <c r="AB17" s="96">
        <f>L17</f>
        <v>0</v>
      </c>
      <c r="AC17" s="96">
        <v>5.6000000000000001E-2</v>
      </c>
      <c r="AD17" s="96">
        <v>1</v>
      </c>
      <c r="AE17" s="98" t="s">
        <v>95</v>
      </c>
      <c r="AF17" s="98" t="s">
        <v>96</v>
      </c>
      <c r="AG17" s="121" t="str">
        <f>$G$17</f>
        <v>Porcentaje de Avance en el Cumplimiento Físico del Plan de Desarrollo Local</v>
      </c>
      <c r="AH17" s="101">
        <f>M17</f>
        <v>0.05</v>
      </c>
      <c r="AI17" s="101">
        <v>0.11899999999999999</v>
      </c>
      <c r="AJ17" s="103">
        <v>1</v>
      </c>
      <c r="AK17" s="98" t="s">
        <v>95</v>
      </c>
      <c r="AL17" s="95" t="s">
        <v>97</v>
      </c>
      <c r="AM17" s="104" t="str">
        <f>$G$17</f>
        <v>Porcentaje de Avance en el Cumplimiento Físico del Plan de Desarrollo Local</v>
      </c>
      <c r="AN17" s="105">
        <f>N17</f>
        <v>0.15</v>
      </c>
      <c r="AO17" s="126"/>
      <c r="AP17" s="107">
        <f>AO17/AN17</f>
        <v>0</v>
      </c>
      <c r="AQ17" s="126"/>
      <c r="AR17" s="126"/>
      <c r="AS17" s="104" t="str">
        <f>$G$17</f>
        <v>Porcentaje de Avance en el Cumplimiento Físico del Plan de Desarrollo Local</v>
      </c>
      <c r="AT17" s="105">
        <f>O17</f>
        <v>0.4</v>
      </c>
      <c r="AU17" s="126"/>
      <c r="AV17" s="107">
        <f>AU17/AT17</f>
        <v>0</v>
      </c>
      <c r="AW17" s="127"/>
      <c r="AX17" s="126"/>
      <c r="AY17" s="104" t="str">
        <f>$G$17</f>
        <v>Porcentaje de Avance en el Cumplimiento Físico del Plan de Desarrollo Local</v>
      </c>
      <c r="AZ17" s="105">
        <f>P17</f>
        <v>0.4</v>
      </c>
      <c r="BA17" s="126"/>
      <c r="BB17" s="107">
        <f>BA17/AZ17</f>
        <v>0</v>
      </c>
      <c r="BC17" s="109">
        <f>BB17*E17</f>
        <v>0</v>
      </c>
      <c r="BD17" s="128"/>
      <c r="BP17"/>
    </row>
    <row r="18" spans="1:255" ht="68.25" thickBot="1" x14ac:dyDescent="0.3">
      <c r="A18" s="112"/>
      <c r="B18" s="113"/>
      <c r="C18" s="80"/>
      <c r="D18" s="129" t="s">
        <v>98</v>
      </c>
      <c r="E18" s="130">
        <v>0.17</v>
      </c>
      <c r="F18" s="131"/>
      <c r="G18" s="132"/>
      <c r="H18" s="133"/>
      <c r="I18" s="83" t="s">
        <v>60</v>
      </c>
      <c r="J18" s="87"/>
      <c r="K18" s="87"/>
      <c r="L18" s="134"/>
      <c r="M18" s="134"/>
      <c r="N18" s="134"/>
      <c r="O18" s="134"/>
      <c r="P18" s="134"/>
      <c r="Q18" s="135"/>
      <c r="R18" s="135"/>
      <c r="S18" s="135"/>
      <c r="T18" s="135"/>
      <c r="U18" s="135"/>
      <c r="V18" s="135"/>
      <c r="W18" s="135"/>
      <c r="X18" s="135"/>
      <c r="Y18" s="136"/>
      <c r="Z18" s="137"/>
      <c r="AA18" s="138"/>
      <c r="AB18" s="119"/>
      <c r="AC18" s="139"/>
      <c r="AD18" s="139"/>
      <c r="AE18" s="140"/>
      <c r="AF18" s="140"/>
      <c r="AG18" s="141"/>
      <c r="AH18" s="101"/>
      <c r="AI18" s="142"/>
      <c r="AJ18" s="143"/>
      <c r="AK18" s="142"/>
      <c r="AL18" s="142"/>
      <c r="AM18" s="144"/>
      <c r="AN18" s="105"/>
      <c r="AO18" s="145"/>
      <c r="AP18" s="107"/>
      <c r="AQ18" s="145"/>
      <c r="AR18" s="145"/>
      <c r="AS18" s="144"/>
      <c r="AT18" s="105"/>
      <c r="AU18" s="145"/>
      <c r="AV18" s="107"/>
      <c r="AW18" s="146"/>
      <c r="AX18" s="145"/>
      <c r="AY18" s="144"/>
      <c r="AZ18" s="105"/>
      <c r="BA18" s="145"/>
      <c r="BB18" s="107"/>
      <c r="BC18" s="109"/>
      <c r="BD18" s="147"/>
      <c r="BP18" s="4"/>
    </row>
    <row r="19" spans="1:255" ht="112.5" customHeight="1" thickBot="1" x14ac:dyDescent="0.3">
      <c r="A19" s="148">
        <v>4</v>
      </c>
      <c r="B19" s="113"/>
      <c r="C19" s="149" t="s">
        <v>99</v>
      </c>
      <c r="D19" s="150" t="s">
        <v>100</v>
      </c>
      <c r="E19" s="151">
        <v>0.04</v>
      </c>
      <c r="F19" s="152" t="s">
        <v>57</v>
      </c>
      <c r="G19" s="153" t="s">
        <v>101</v>
      </c>
      <c r="H19" s="154" t="s">
        <v>102</v>
      </c>
      <c r="I19" s="154" t="s">
        <v>60</v>
      </c>
      <c r="J19" s="154" t="s">
        <v>103</v>
      </c>
      <c r="K19" s="154" t="s">
        <v>104</v>
      </c>
      <c r="L19" s="155">
        <v>1</v>
      </c>
      <c r="M19" s="155">
        <v>1</v>
      </c>
      <c r="N19" s="155">
        <v>1</v>
      </c>
      <c r="O19" s="155">
        <v>1</v>
      </c>
      <c r="P19" s="155">
        <v>1</v>
      </c>
      <c r="Q19" s="156" t="s">
        <v>63</v>
      </c>
      <c r="R19" s="156" t="s">
        <v>105</v>
      </c>
      <c r="S19" s="156" t="s">
        <v>106</v>
      </c>
      <c r="T19" s="156" t="s">
        <v>105</v>
      </c>
      <c r="U19" s="156" t="s">
        <v>67</v>
      </c>
      <c r="V19" s="156"/>
      <c r="W19" s="156"/>
      <c r="X19" s="156"/>
      <c r="Y19" s="157"/>
      <c r="Z19" s="158"/>
      <c r="AA19" s="159" t="str">
        <f>$G$19</f>
        <v xml:space="preserve">Porcentaje de Respuestas Oportunas de los ejercicios de control político, derechos de petición y/o solicitudes de información que realice el Concejo de Bogotá D.C y el Congreso de la República </v>
      </c>
      <c r="AB19" s="160">
        <f>L19</f>
        <v>1</v>
      </c>
      <c r="AC19" s="160">
        <v>1</v>
      </c>
      <c r="AD19" s="160">
        <f>AC19/AB19</f>
        <v>1</v>
      </c>
      <c r="AE19" s="161" t="s">
        <v>107</v>
      </c>
      <c r="AF19" s="161" t="s">
        <v>108</v>
      </c>
      <c r="AG19" s="121" t="str">
        <f>$G$19</f>
        <v xml:space="preserve">Porcentaje de Respuestas Oportunas de los ejercicios de control político, derechos de petición y/o solicitudes de información que realice el Concejo de Bogotá D.C y el Congreso de la República </v>
      </c>
      <c r="AH19" s="101">
        <f>M19</f>
        <v>1</v>
      </c>
      <c r="AI19" s="162">
        <v>1</v>
      </c>
      <c r="AJ19" s="103">
        <f>AI19/AH19</f>
        <v>1</v>
      </c>
      <c r="AK19" s="95" t="s">
        <v>109</v>
      </c>
      <c r="AL19" s="95" t="s">
        <v>110</v>
      </c>
      <c r="AM19" s="104" t="str">
        <f>$G$19</f>
        <v xml:space="preserve">Porcentaje de Respuestas Oportunas de los ejercicios de control político, derechos de petición y/o solicitudes de información que realice el Concejo de Bogotá D.C y el Congreso de la República </v>
      </c>
      <c r="AN19" s="105">
        <f>N19</f>
        <v>1</v>
      </c>
      <c r="AO19" s="106"/>
      <c r="AP19" s="107">
        <f>AO19/AN19</f>
        <v>0</v>
      </c>
      <c r="AQ19" s="106"/>
      <c r="AR19" s="106"/>
      <c r="AS19" s="104" t="str">
        <f>$G$19</f>
        <v xml:space="preserve">Porcentaje de Respuestas Oportunas de los ejercicios de control político, derechos de petición y/o solicitudes de información que realice el Concejo de Bogotá D.C y el Congreso de la República </v>
      </c>
      <c r="AT19" s="105">
        <f>O19</f>
        <v>1</v>
      </c>
      <c r="AU19" s="106"/>
      <c r="AV19" s="107">
        <f>AU19/AT19</f>
        <v>0</v>
      </c>
      <c r="AW19" s="108"/>
      <c r="AX19" s="106"/>
      <c r="AY19" s="104" t="str">
        <f>$G$19</f>
        <v xml:space="preserve">Porcentaje de Respuestas Oportunas de los ejercicios de control político, derechos de petición y/o solicitudes de información que realice el Concejo de Bogotá D.C y el Congreso de la República </v>
      </c>
      <c r="AZ19" s="105">
        <f>P19</f>
        <v>1</v>
      </c>
      <c r="BA19" s="106"/>
      <c r="BB19" s="107">
        <f>BA19/AZ19</f>
        <v>0</v>
      </c>
      <c r="BC19" s="109">
        <f>BB19*E19</f>
        <v>0</v>
      </c>
      <c r="BD19" s="110"/>
      <c r="BP19"/>
    </row>
    <row r="20" spans="1:255" ht="35.25" thickBot="1" x14ac:dyDescent="0.3">
      <c r="A20" s="112"/>
      <c r="B20" s="113"/>
      <c r="C20" s="149"/>
      <c r="D20" s="163" t="s">
        <v>98</v>
      </c>
      <c r="E20" s="164">
        <v>0.04</v>
      </c>
      <c r="F20" s="165"/>
      <c r="G20" s="166"/>
      <c r="H20" s="167"/>
      <c r="I20" s="168"/>
      <c r="J20" s="169"/>
      <c r="K20" s="169"/>
      <c r="L20" s="170"/>
      <c r="M20" s="170"/>
      <c r="N20" s="170"/>
      <c r="O20" s="171"/>
      <c r="P20" s="172"/>
      <c r="Q20" s="173"/>
      <c r="R20" s="173"/>
      <c r="S20" s="174"/>
      <c r="T20" s="174"/>
      <c r="U20" s="173"/>
      <c r="V20" s="173"/>
      <c r="W20" s="173"/>
      <c r="X20" s="173"/>
      <c r="Y20" s="157"/>
      <c r="Z20" s="175"/>
      <c r="AA20" s="176"/>
      <c r="AB20" s="160"/>
      <c r="AC20" s="177"/>
      <c r="AD20" s="178"/>
      <c r="AE20" s="179"/>
      <c r="AF20" s="179"/>
      <c r="AG20" s="141"/>
      <c r="AH20" s="101"/>
      <c r="AI20" s="142"/>
      <c r="AJ20" s="143"/>
      <c r="AK20" s="142"/>
      <c r="AL20" s="142"/>
      <c r="AM20" s="144"/>
      <c r="AN20" s="105"/>
      <c r="AO20" s="145"/>
      <c r="AP20" s="107"/>
      <c r="AQ20" s="145"/>
      <c r="AR20" s="145"/>
      <c r="AS20" s="144"/>
      <c r="AT20" s="105"/>
      <c r="AU20" s="145"/>
      <c r="AV20" s="107"/>
      <c r="AW20" s="146"/>
      <c r="AX20" s="145"/>
      <c r="AY20" s="144"/>
      <c r="AZ20" s="105"/>
      <c r="BA20" s="145"/>
      <c r="BB20" s="107"/>
      <c r="BC20" s="109"/>
      <c r="BD20" s="147"/>
      <c r="BP20" s="4"/>
    </row>
    <row r="21" spans="1:255" ht="216.75" thickBot="1" x14ac:dyDescent="0.3">
      <c r="A21" s="148">
        <v>5</v>
      </c>
      <c r="B21" s="113"/>
      <c r="C21" s="180" t="s">
        <v>111</v>
      </c>
      <c r="D21" s="181" t="s">
        <v>112</v>
      </c>
      <c r="E21" s="182">
        <v>0.03</v>
      </c>
      <c r="F21" s="83" t="s">
        <v>57</v>
      </c>
      <c r="G21" s="183" t="s">
        <v>113</v>
      </c>
      <c r="H21" s="184" t="s">
        <v>114</v>
      </c>
      <c r="I21" s="83" t="s">
        <v>60</v>
      </c>
      <c r="J21" s="87" t="s">
        <v>78</v>
      </c>
      <c r="K21" s="87" t="s">
        <v>115</v>
      </c>
      <c r="L21" s="185">
        <v>1</v>
      </c>
      <c r="M21" s="185">
        <v>0</v>
      </c>
      <c r="N21" s="185">
        <v>0</v>
      </c>
      <c r="O21" s="185">
        <v>0</v>
      </c>
      <c r="P21" s="186">
        <v>1</v>
      </c>
      <c r="Q21" s="156" t="s">
        <v>63</v>
      </c>
      <c r="R21" s="156" t="s">
        <v>116</v>
      </c>
      <c r="S21" s="156" t="s">
        <v>117</v>
      </c>
      <c r="T21" s="156" t="s">
        <v>116</v>
      </c>
      <c r="U21" s="156" t="s">
        <v>67</v>
      </c>
      <c r="V21" s="156"/>
      <c r="W21" s="156"/>
      <c r="X21" s="156"/>
      <c r="Y21" s="157"/>
      <c r="Z21" s="158"/>
      <c r="AA21" s="159" t="str">
        <f>$G$21</f>
        <v>Plan de Comunicaciones Formulado e Implementado</v>
      </c>
      <c r="AB21" s="159">
        <f>L21</f>
        <v>1</v>
      </c>
      <c r="AC21" s="159">
        <v>1</v>
      </c>
      <c r="AD21" s="160">
        <f t="shared" ref="AD21:AD44" si="0">AC21/AB21</f>
        <v>1</v>
      </c>
      <c r="AE21" s="161" t="s">
        <v>118</v>
      </c>
      <c r="AF21" s="161" t="s">
        <v>119</v>
      </c>
      <c r="AG21" s="121" t="str">
        <f>$G$21</f>
        <v>Plan de Comunicaciones Formulado e Implementado</v>
      </c>
      <c r="AH21" s="121">
        <f>M21</f>
        <v>0</v>
      </c>
      <c r="AI21" s="122" t="s">
        <v>120</v>
      </c>
      <c r="AJ21" s="103" t="s">
        <v>391</v>
      </c>
      <c r="AK21" s="122" t="s">
        <v>120</v>
      </c>
      <c r="AL21" s="122" t="s">
        <v>120</v>
      </c>
      <c r="AM21" s="104" t="str">
        <f>$G$21</f>
        <v>Plan de Comunicaciones Formulado e Implementado</v>
      </c>
      <c r="AN21" s="104">
        <f>N21</f>
        <v>0</v>
      </c>
      <c r="AO21" s="106"/>
      <c r="AP21" s="107" t="e">
        <f>AO21/AN21</f>
        <v>#DIV/0!</v>
      </c>
      <c r="AQ21" s="106"/>
      <c r="AR21" s="106"/>
      <c r="AS21" s="104" t="str">
        <f>$G$21</f>
        <v>Plan de Comunicaciones Formulado e Implementado</v>
      </c>
      <c r="AT21" s="104">
        <f>O21</f>
        <v>0</v>
      </c>
      <c r="AU21" s="106"/>
      <c r="AV21" s="107" t="e">
        <f>AU21/AT21</f>
        <v>#DIV/0!</v>
      </c>
      <c r="AW21" s="108"/>
      <c r="AX21" s="106"/>
      <c r="AY21" s="104" t="str">
        <f>$G$21</f>
        <v>Plan de Comunicaciones Formulado e Implementado</v>
      </c>
      <c r="AZ21" s="104">
        <f>P21</f>
        <v>1</v>
      </c>
      <c r="BA21" s="106"/>
      <c r="BB21" s="107">
        <f>BA21/AZ21</f>
        <v>0</v>
      </c>
      <c r="BC21" s="109">
        <f>BB21*E21</f>
        <v>0</v>
      </c>
      <c r="BD21" s="110"/>
      <c r="BP21"/>
    </row>
    <row r="22" spans="1:255" ht="135.75" thickBot="1" x14ac:dyDescent="0.3">
      <c r="A22" s="123">
        <v>6</v>
      </c>
      <c r="B22" s="113"/>
      <c r="C22" s="180"/>
      <c r="D22" s="181" t="s">
        <v>121</v>
      </c>
      <c r="E22" s="184">
        <v>0.02</v>
      </c>
      <c r="F22" s="184" t="s">
        <v>57</v>
      </c>
      <c r="G22" s="184" t="s">
        <v>122</v>
      </c>
      <c r="H22" s="184" t="s">
        <v>123</v>
      </c>
      <c r="I22" s="187" t="s">
        <v>60</v>
      </c>
      <c r="J22" s="87" t="s">
        <v>78</v>
      </c>
      <c r="K22" s="87" t="s">
        <v>124</v>
      </c>
      <c r="L22" s="188">
        <v>1</v>
      </c>
      <c r="M22" s="188">
        <v>1</v>
      </c>
      <c r="N22" s="188">
        <v>1</v>
      </c>
      <c r="O22" s="188">
        <v>1</v>
      </c>
      <c r="P22" s="189">
        <v>4</v>
      </c>
      <c r="Q22" s="190" t="s">
        <v>63</v>
      </c>
      <c r="R22" s="190" t="s">
        <v>125</v>
      </c>
      <c r="S22" s="156" t="s">
        <v>117</v>
      </c>
      <c r="T22" s="190" t="s">
        <v>125</v>
      </c>
      <c r="U22" s="156" t="s">
        <v>67</v>
      </c>
      <c r="V22" s="156" t="s">
        <v>126</v>
      </c>
      <c r="W22" s="92"/>
      <c r="X22" s="92"/>
      <c r="Y22" s="191"/>
      <c r="Z22" s="94"/>
      <c r="AA22" s="159" t="str">
        <f>$G$22</f>
        <v>Campañas Externas Realizadas</v>
      </c>
      <c r="AB22" s="159">
        <f>L22</f>
        <v>1</v>
      </c>
      <c r="AC22" s="159">
        <v>1</v>
      </c>
      <c r="AD22" s="160">
        <f t="shared" si="0"/>
        <v>1</v>
      </c>
      <c r="AE22" s="161" t="s">
        <v>127</v>
      </c>
      <c r="AF22" s="161" t="s">
        <v>128</v>
      </c>
      <c r="AG22" s="121" t="str">
        <f>$G$22</f>
        <v>Campañas Externas Realizadas</v>
      </c>
      <c r="AH22" s="121">
        <f>M22</f>
        <v>1</v>
      </c>
      <c r="AI22" s="122">
        <v>2</v>
      </c>
      <c r="AJ22" s="103">
        <v>1</v>
      </c>
      <c r="AK22" s="122" t="s">
        <v>129</v>
      </c>
      <c r="AL22" s="192" t="s">
        <v>130</v>
      </c>
      <c r="AM22" s="121" t="str">
        <f>$G$22</f>
        <v>Campañas Externas Realizadas</v>
      </c>
      <c r="AN22" s="121">
        <f>N22</f>
        <v>1</v>
      </c>
      <c r="AO22" s="106"/>
      <c r="AP22" s="107">
        <f>AO22/AN22</f>
        <v>0</v>
      </c>
      <c r="AQ22" s="106"/>
      <c r="AR22" s="106"/>
      <c r="AS22" s="104" t="str">
        <f>$G$22</f>
        <v>Campañas Externas Realizadas</v>
      </c>
      <c r="AT22" s="104">
        <f>O22</f>
        <v>1</v>
      </c>
      <c r="AU22" s="106"/>
      <c r="AV22" s="107">
        <f>AU22/AT22</f>
        <v>0</v>
      </c>
      <c r="AW22" s="108"/>
      <c r="AX22" s="106"/>
      <c r="AY22" s="104" t="str">
        <f>$G$22</f>
        <v>Campañas Externas Realizadas</v>
      </c>
      <c r="AZ22" s="104">
        <f>P22</f>
        <v>4</v>
      </c>
      <c r="BA22" s="106"/>
      <c r="BB22" s="107">
        <f>BA22/AZ22</f>
        <v>0</v>
      </c>
      <c r="BC22" s="109">
        <f>BB22*E22</f>
        <v>0</v>
      </c>
      <c r="BD22" s="110"/>
      <c r="BP22"/>
    </row>
    <row r="23" spans="1:255" ht="135.75" thickBot="1" x14ac:dyDescent="0.3">
      <c r="A23" s="148">
        <v>7</v>
      </c>
      <c r="B23" s="113"/>
      <c r="C23" s="180"/>
      <c r="D23" s="181" t="s">
        <v>131</v>
      </c>
      <c r="E23" s="184">
        <v>0.02</v>
      </c>
      <c r="F23" s="184" t="s">
        <v>57</v>
      </c>
      <c r="G23" s="184" t="s">
        <v>132</v>
      </c>
      <c r="H23" s="184" t="s">
        <v>133</v>
      </c>
      <c r="I23" s="187" t="s">
        <v>60</v>
      </c>
      <c r="J23" s="87" t="s">
        <v>78</v>
      </c>
      <c r="K23" s="87" t="s">
        <v>134</v>
      </c>
      <c r="L23" s="188">
        <v>0</v>
      </c>
      <c r="M23" s="188">
        <v>3</v>
      </c>
      <c r="N23" s="188">
        <v>3</v>
      </c>
      <c r="O23" s="188">
        <v>3</v>
      </c>
      <c r="P23" s="189">
        <v>9</v>
      </c>
      <c r="Q23" s="190" t="s">
        <v>63</v>
      </c>
      <c r="R23" s="190" t="s">
        <v>125</v>
      </c>
      <c r="S23" s="156" t="s">
        <v>117</v>
      </c>
      <c r="T23" s="190" t="s">
        <v>125</v>
      </c>
      <c r="U23" s="156" t="s">
        <v>67</v>
      </c>
      <c r="V23" s="92"/>
      <c r="W23" s="92"/>
      <c r="X23" s="92"/>
      <c r="Y23" s="191"/>
      <c r="Z23" s="94"/>
      <c r="AA23" s="159" t="str">
        <f>$G$23</f>
        <v>Campañas Internas Realizadas</v>
      </c>
      <c r="AB23" s="159">
        <f>L23</f>
        <v>0</v>
      </c>
      <c r="AC23" s="159">
        <v>0</v>
      </c>
      <c r="AD23" s="160"/>
      <c r="AE23" s="161" t="s">
        <v>135</v>
      </c>
      <c r="AF23" s="193" t="s">
        <v>136</v>
      </c>
      <c r="AG23" s="121" t="str">
        <f>$G$23</f>
        <v>Campañas Internas Realizadas</v>
      </c>
      <c r="AH23" s="121">
        <f>M23</f>
        <v>3</v>
      </c>
      <c r="AI23" s="122">
        <v>4</v>
      </c>
      <c r="AJ23" s="103">
        <v>1</v>
      </c>
      <c r="AK23" s="122" t="s">
        <v>137</v>
      </c>
      <c r="AL23" s="192" t="s">
        <v>138</v>
      </c>
      <c r="AM23" s="121" t="str">
        <f>$G$23</f>
        <v>Campañas Internas Realizadas</v>
      </c>
      <c r="AN23" s="121">
        <f>N23</f>
        <v>3</v>
      </c>
      <c r="AO23" s="106"/>
      <c r="AP23" s="107">
        <f>AO23/AN23</f>
        <v>0</v>
      </c>
      <c r="AQ23" s="106"/>
      <c r="AR23" s="106"/>
      <c r="AS23" s="104" t="str">
        <f>$G$23</f>
        <v>Campañas Internas Realizadas</v>
      </c>
      <c r="AT23" s="104">
        <f>O23</f>
        <v>3</v>
      </c>
      <c r="AU23" s="106"/>
      <c r="AV23" s="107">
        <f>AU23/AT23</f>
        <v>0</v>
      </c>
      <c r="AW23" s="108"/>
      <c r="AX23" s="106"/>
      <c r="AY23" s="104" t="str">
        <f>$G$23</f>
        <v>Campañas Internas Realizadas</v>
      </c>
      <c r="AZ23" s="104">
        <f>P23</f>
        <v>9</v>
      </c>
      <c r="BA23" s="106"/>
      <c r="BB23" s="107">
        <f>BA23/AZ23</f>
        <v>0</v>
      </c>
      <c r="BC23" s="109">
        <f>BB23*E23</f>
        <v>0</v>
      </c>
      <c r="BD23" s="110"/>
      <c r="BP23"/>
    </row>
    <row r="24" spans="1:255" ht="35.25" thickBot="1" x14ac:dyDescent="0.3">
      <c r="A24" s="112"/>
      <c r="B24" s="113"/>
      <c r="C24" s="180"/>
      <c r="D24" s="194" t="s">
        <v>98</v>
      </c>
      <c r="E24" s="195">
        <v>7.0000000000000007E-2</v>
      </c>
      <c r="F24" s="196"/>
      <c r="G24" s="197"/>
      <c r="H24" s="198"/>
      <c r="I24" s="199"/>
      <c r="J24" s="87"/>
      <c r="K24" s="200"/>
      <c r="L24" s="170"/>
      <c r="M24" s="170"/>
      <c r="N24" s="170"/>
      <c r="O24" s="171"/>
      <c r="P24" s="172"/>
      <c r="Q24" s="173"/>
      <c r="R24" s="173"/>
      <c r="S24" s="174"/>
      <c r="T24" s="174"/>
      <c r="U24" s="156" t="s">
        <v>67</v>
      </c>
      <c r="V24" s="173"/>
      <c r="W24" s="173"/>
      <c r="X24" s="173"/>
      <c r="Y24" s="157"/>
      <c r="Z24" s="175"/>
      <c r="AA24" s="176"/>
      <c r="AB24" s="160"/>
      <c r="AC24" s="177"/>
      <c r="AD24" s="201"/>
      <c r="AE24" s="179"/>
      <c r="AF24" s="179"/>
      <c r="AG24" s="141"/>
      <c r="AH24" s="101"/>
      <c r="AI24" s="142"/>
      <c r="AJ24" s="143"/>
      <c r="AK24" s="142"/>
      <c r="AL24" s="142"/>
      <c r="AM24" s="144"/>
      <c r="AN24" s="105"/>
      <c r="AO24" s="145"/>
      <c r="AP24" s="107"/>
      <c r="AQ24" s="145"/>
      <c r="AR24" s="145"/>
      <c r="AS24" s="144"/>
      <c r="AT24" s="105"/>
      <c r="AU24" s="145"/>
      <c r="AV24" s="107"/>
      <c r="AW24" s="146"/>
      <c r="AX24" s="145"/>
      <c r="AY24" s="144"/>
      <c r="AZ24" s="105"/>
      <c r="BA24" s="145"/>
      <c r="BB24" s="107"/>
      <c r="BC24" s="109"/>
      <c r="BD24" s="147"/>
      <c r="BP24" s="4"/>
    </row>
    <row r="25" spans="1:255" s="222" customFormat="1" ht="162.75" thickBot="1" x14ac:dyDescent="0.3">
      <c r="A25" s="202">
        <v>8</v>
      </c>
      <c r="B25" s="203"/>
      <c r="C25" s="204" t="s">
        <v>139</v>
      </c>
      <c r="D25" s="205" t="s">
        <v>396</v>
      </c>
      <c r="E25" s="206">
        <v>0.03</v>
      </c>
      <c r="F25" s="207" t="s">
        <v>75</v>
      </c>
      <c r="G25" s="208" t="s">
        <v>140</v>
      </c>
      <c r="H25" s="208" t="s">
        <v>141</v>
      </c>
      <c r="I25" s="207">
        <v>2029</v>
      </c>
      <c r="J25" s="207" t="s">
        <v>78</v>
      </c>
      <c r="K25" s="207" t="s">
        <v>142</v>
      </c>
      <c r="L25" s="226">
        <v>0</v>
      </c>
      <c r="M25" s="226">
        <v>0</v>
      </c>
      <c r="N25" s="226">
        <v>93</v>
      </c>
      <c r="O25" s="226">
        <v>94</v>
      </c>
      <c r="P25" s="209">
        <f>SUM(L25:O25)</f>
        <v>187</v>
      </c>
      <c r="Q25" s="207" t="s">
        <v>63</v>
      </c>
      <c r="R25" s="210" t="s">
        <v>143</v>
      </c>
      <c r="S25" s="211" t="s">
        <v>144</v>
      </c>
      <c r="T25" s="212" t="s">
        <v>145</v>
      </c>
      <c r="U25" s="210" t="s">
        <v>67</v>
      </c>
      <c r="V25" s="186"/>
      <c r="W25" s="186"/>
      <c r="X25" s="186"/>
      <c r="Y25" s="191"/>
      <c r="Z25" s="213"/>
      <c r="AA25" s="159" t="str">
        <f>$G$25</f>
        <v>Actuaciones de obras anteriores a la ley 1801/2016 archivadas en la vigencia 2018</v>
      </c>
      <c r="AB25" s="160">
        <f t="shared" ref="AB25:AB33" si="1">L25</f>
        <v>0</v>
      </c>
      <c r="AC25" s="214">
        <v>0</v>
      </c>
      <c r="AD25" s="160"/>
      <c r="AE25" s="159" t="s">
        <v>146</v>
      </c>
      <c r="AF25" s="215" t="s">
        <v>147</v>
      </c>
      <c r="AG25" s="159" t="str">
        <f>$G$25</f>
        <v>Actuaciones de obras anteriores a la ley 1801/2016 archivadas en la vigencia 2018</v>
      </c>
      <c r="AH25" s="160">
        <f t="shared" ref="AH25:AH33" si="2">M25</f>
        <v>0</v>
      </c>
      <c r="AI25" s="159" t="s">
        <v>148</v>
      </c>
      <c r="AJ25" s="103" t="s">
        <v>391</v>
      </c>
      <c r="AK25" s="159" t="s">
        <v>148</v>
      </c>
      <c r="AL25" s="159" t="s">
        <v>148</v>
      </c>
      <c r="AM25" s="216" t="str">
        <f>$G$25</f>
        <v>Actuaciones de obras anteriores a la ley 1801/2016 archivadas en la vigencia 2018</v>
      </c>
      <c r="AN25" s="469">
        <f t="shared" ref="AN25:AN33" si="3">N25</f>
        <v>93</v>
      </c>
      <c r="AO25" s="216"/>
      <c r="AP25" s="107">
        <f t="shared" ref="AP25:AP33" si="4">AO25/AN25</f>
        <v>0</v>
      </c>
      <c r="AQ25" s="216"/>
      <c r="AR25" s="216"/>
      <c r="AS25" s="216" t="str">
        <f>$G$25</f>
        <v>Actuaciones de obras anteriores a la ley 1801/2016 archivadas en la vigencia 2018</v>
      </c>
      <c r="AT25" s="469">
        <f t="shared" ref="AT25:AT44" si="5">O25</f>
        <v>94</v>
      </c>
      <c r="AU25" s="216"/>
      <c r="AV25" s="107">
        <f t="shared" ref="AV25:AV33" si="6">AU25/AT25</f>
        <v>0</v>
      </c>
      <c r="AW25" s="218"/>
      <c r="AX25" s="216"/>
      <c r="AY25" s="216" t="str">
        <f>$G$25</f>
        <v>Actuaciones de obras anteriores a la ley 1801/2016 archivadas en la vigencia 2018</v>
      </c>
      <c r="AZ25" s="217">
        <f t="shared" ref="AZ25:AZ33" si="7">P25</f>
        <v>187</v>
      </c>
      <c r="BA25" s="216"/>
      <c r="BB25" s="107">
        <f t="shared" ref="BB25:BB33" si="8">BA25/AZ25</f>
        <v>0</v>
      </c>
      <c r="BC25" s="109">
        <f t="shared" ref="BC25:BC33" si="9">BB25*E25</f>
        <v>0</v>
      </c>
      <c r="BD25" s="219"/>
      <c r="BE25" s="220"/>
      <c r="BF25" s="220"/>
      <c r="BG25" s="220"/>
      <c r="BH25" s="221"/>
      <c r="BI25" s="220"/>
      <c r="BJ25" s="220"/>
      <c r="BK25" s="220"/>
      <c r="BL25" s="220"/>
      <c r="BM25" s="220"/>
      <c r="BN25" s="220"/>
      <c r="BO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0"/>
      <c r="DC25" s="220"/>
      <c r="DD25" s="220"/>
      <c r="DE25" s="220"/>
      <c r="DF25" s="220"/>
      <c r="DG25" s="220"/>
      <c r="DH25" s="220"/>
      <c r="DI25" s="220"/>
      <c r="DJ25" s="220"/>
      <c r="DK25" s="220"/>
      <c r="DL25" s="220"/>
      <c r="DM25" s="220"/>
      <c r="DN25" s="220"/>
      <c r="DO25" s="220"/>
      <c r="DP25" s="220"/>
      <c r="DQ25" s="220"/>
      <c r="DR25" s="220"/>
      <c r="DS25" s="220"/>
      <c r="DT25" s="220"/>
      <c r="DU25" s="220"/>
      <c r="DV25" s="220"/>
      <c r="DW25" s="220"/>
      <c r="DX25" s="220"/>
      <c r="DY25" s="220"/>
      <c r="DZ25" s="220"/>
      <c r="EA25" s="220"/>
      <c r="EB25" s="220"/>
      <c r="EC25" s="220"/>
      <c r="ED25" s="220"/>
      <c r="EE25" s="220"/>
      <c r="EF25" s="220"/>
      <c r="EG25" s="220"/>
      <c r="EH25" s="220"/>
      <c r="EI25" s="220"/>
      <c r="EJ25" s="220"/>
      <c r="EK25" s="220"/>
      <c r="EL25" s="220"/>
      <c r="EM25" s="220"/>
      <c r="EN25" s="220"/>
      <c r="EO25" s="220"/>
      <c r="EP25" s="220"/>
      <c r="EQ25" s="220"/>
      <c r="ER25" s="220"/>
      <c r="ES25" s="220"/>
      <c r="ET25" s="220"/>
      <c r="EU25" s="220"/>
      <c r="EV25" s="220"/>
      <c r="EW25" s="220"/>
      <c r="EX25" s="220"/>
      <c r="EY25" s="220"/>
      <c r="EZ25" s="220"/>
      <c r="FA25" s="220"/>
      <c r="FB25" s="220"/>
      <c r="FC25" s="220"/>
      <c r="FD25" s="220"/>
      <c r="FE25" s="220"/>
      <c r="FF25" s="220"/>
      <c r="FG25" s="220"/>
      <c r="FH25" s="220"/>
      <c r="FI25" s="220"/>
      <c r="FJ25" s="220"/>
      <c r="FK25" s="220"/>
      <c r="FL25" s="220"/>
      <c r="FM25" s="220"/>
      <c r="FN25" s="220"/>
      <c r="FO25" s="220"/>
      <c r="FP25" s="220"/>
      <c r="FQ25" s="220"/>
      <c r="FR25" s="220"/>
      <c r="FS25" s="220"/>
      <c r="FT25" s="220"/>
      <c r="FU25" s="220"/>
      <c r="FV25" s="220"/>
      <c r="FW25" s="220"/>
      <c r="FX25" s="220"/>
      <c r="FY25" s="220"/>
      <c r="FZ25" s="220"/>
      <c r="GA25" s="220"/>
      <c r="GB25" s="220"/>
      <c r="GC25" s="220"/>
      <c r="GD25" s="220"/>
      <c r="GE25" s="220"/>
      <c r="GF25" s="220"/>
      <c r="GG25" s="220"/>
      <c r="GH25" s="220"/>
      <c r="GI25" s="220"/>
      <c r="GJ25" s="220"/>
      <c r="GK25" s="220"/>
      <c r="GL25" s="220"/>
      <c r="GM25" s="220"/>
      <c r="GN25" s="220"/>
      <c r="GO25" s="220"/>
      <c r="GP25" s="220"/>
      <c r="GQ25" s="220"/>
      <c r="GR25" s="220"/>
      <c r="GS25" s="220"/>
      <c r="GT25" s="220"/>
      <c r="GU25" s="220"/>
      <c r="GV25" s="220"/>
      <c r="GW25" s="220"/>
      <c r="GX25" s="220"/>
      <c r="GY25" s="220"/>
      <c r="GZ25" s="220"/>
      <c r="HA25" s="220"/>
      <c r="HB25" s="220"/>
      <c r="HC25" s="220"/>
      <c r="HD25" s="220"/>
      <c r="HE25" s="220"/>
      <c r="HF25" s="220"/>
      <c r="HG25" s="220"/>
      <c r="HH25" s="220"/>
      <c r="HI25" s="220"/>
      <c r="HJ25" s="220"/>
      <c r="HK25" s="220"/>
      <c r="HL25" s="220"/>
      <c r="HM25" s="220"/>
      <c r="HN25" s="220"/>
      <c r="HO25" s="220"/>
      <c r="HP25" s="220"/>
      <c r="HQ25" s="220"/>
      <c r="HR25" s="220"/>
      <c r="HS25" s="220"/>
      <c r="HT25" s="220"/>
      <c r="HU25" s="220"/>
      <c r="HV25" s="220"/>
      <c r="HW25" s="220"/>
      <c r="HX25" s="220"/>
      <c r="HY25" s="220"/>
      <c r="HZ25" s="220"/>
      <c r="IA25" s="220"/>
      <c r="IB25" s="220"/>
      <c r="IC25" s="220"/>
      <c r="ID25" s="220"/>
      <c r="IE25" s="220"/>
      <c r="IF25" s="220"/>
      <c r="IG25" s="220"/>
      <c r="IH25" s="220"/>
      <c r="II25" s="220"/>
      <c r="IJ25" s="220"/>
      <c r="IK25" s="220"/>
      <c r="IL25" s="220"/>
      <c r="IM25" s="220"/>
      <c r="IN25" s="220"/>
      <c r="IO25" s="220"/>
      <c r="IP25" s="220"/>
      <c r="IQ25" s="220"/>
      <c r="IR25" s="220"/>
      <c r="IS25" s="220"/>
      <c r="IT25" s="220"/>
      <c r="IU25" s="220"/>
    </row>
    <row r="26" spans="1:255" s="222" customFormat="1" ht="162.75" thickBot="1" x14ac:dyDescent="0.3">
      <c r="A26" s="223">
        <v>9</v>
      </c>
      <c r="B26" s="203"/>
      <c r="C26" s="204"/>
      <c r="D26" s="205" t="s">
        <v>397</v>
      </c>
      <c r="E26" s="224">
        <v>0.03</v>
      </c>
      <c r="F26" s="225" t="s">
        <v>57</v>
      </c>
      <c r="G26" s="208" t="s">
        <v>149</v>
      </c>
      <c r="H26" s="208" t="s">
        <v>150</v>
      </c>
      <c r="I26" s="225">
        <v>1332</v>
      </c>
      <c r="J26" s="207" t="s">
        <v>78</v>
      </c>
      <c r="K26" s="207" t="s">
        <v>142</v>
      </c>
      <c r="L26" s="226">
        <v>11</v>
      </c>
      <c r="M26" s="226">
        <v>15</v>
      </c>
      <c r="N26" s="226">
        <v>108</v>
      </c>
      <c r="O26" s="226">
        <v>109</v>
      </c>
      <c r="P26" s="227">
        <f>+L26+M26+N26+O26</f>
        <v>243</v>
      </c>
      <c r="Q26" s="225" t="s">
        <v>63</v>
      </c>
      <c r="R26" s="210" t="s">
        <v>143</v>
      </c>
      <c r="S26" s="212" t="s">
        <v>144</v>
      </c>
      <c r="T26" s="212" t="s">
        <v>145</v>
      </c>
      <c r="U26" s="212" t="s">
        <v>67</v>
      </c>
      <c r="V26" s="228"/>
      <c r="W26" s="228"/>
      <c r="X26" s="228"/>
      <c r="Y26" s="191"/>
      <c r="Z26" s="229"/>
      <c r="AA26" s="159" t="str">
        <f>$G$26</f>
        <v>Actuaciones de establecimiento de comercio anteriores a la ley 1801/2016 archivadas en la vigencia 2018</v>
      </c>
      <c r="AB26" s="230">
        <f t="shared" si="1"/>
        <v>11</v>
      </c>
      <c r="AC26" s="231">
        <v>11</v>
      </c>
      <c r="AD26" s="160">
        <v>1</v>
      </c>
      <c r="AE26" s="159" t="s">
        <v>151</v>
      </c>
      <c r="AF26" s="215" t="s">
        <v>147</v>
      </c>
      <c r="AG26" s="159" t="str">
        <f>$G$26</f>
        <v>Actuaciones de establecimiento de comercio anteriores a la ley 1801/2016 archivadas en la vigencia 2018</v>
      </c>
      <c r="AH26" s="232">
        <f t="shared" si="2"/>
        <v>15</v>
      </c>
      <c r="AI26" s="159">
        <v>15</v>
      </c>
      <c r="AJ26" s="103">
        <f t="shared" ref="AJ26:AJ31" si="10">AI26/AH26</f>
        <v>1</v>
      </c>
      <c r="AK26" s="233" t="s">
        <v>152</v>
      </c>
      <c r="AL26" s="192" t="s">
        <v>153</v>
      </c>
      <c r="AM26" s="216" t="str">
        <f>$G$26</f>
        <v>Actuaciones de establecimiento de comercio anteriores a la ley 1801/2016 archivadas en la vigencia 2018</v>
      </c>
      <c r="AN26" s="234">
        <f t="shared" si="3"/>
        <v>108</v>
      </c>
      <c r="AO26" s="216"/>
      <c r="AP26" s="107">
        <f t="shared" si="4"/>
        <v>0</v>
      </c>
      <c r="AQ26" s="216"/>
      <c r="AR26" s="216"/>
      <c r="AS26" s="216" t="str">
        <f>$G$26</f>
        <v>Actuaciones de establecimiento de comercio anteriores a la ley 1801/2016 archivadas en la vigencia 2018</v>
      </c>
      <c r="AT26" s="234">
        <f t="shared" si="5"/>
        <v>109</v>
      </c>
      <c r="AU26" s="216"/>
      <c r="AV26" s="107">
        <f t="shared" si="6"/>
        <v>0</v>
      </c>
      <c r="AW26" s="218"/>
      <c r="AX26" s="216"/>
      <c r="AY26" s="216" t="str">
        <f>$G$26</f>
        <v>Actuaciones de establecimiento de comercio anteriores a la ley 1801/2016 archivadas en la vigencia 2018</v>
      </c>
      <c r="AZ26" s="217">
        <f t="shared" si="7"/>
        <v>243</v>
      </c>
      <c r="BA26" s="216"/>
      <c r="BB26" s="107">
        <f t="shared" si="8"/>
        <v>0</v>
      </c>
      <c r="BC26" s="109">
        <f t="shared" si="9"/>
        <v>0</v>
      </c>
      <c r="BD26" s="219"/>
      <c r="BE26" s="220"/>
      <c r="BF26" s="220"/>
      <c r="BG26" s="221"/>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0"/>
      <c r="CY26" s="220"/>
      <c r="CZ26" s="220"/>
      <c r="DA26" s="220"/>
      <c r="DB26" s="220"/>
      <c r="DC26" s="220"/>
      <c r="DD26" s="220"/>
      <c r="DE26" s="220"/>
      <c r="DF26" s="220"/>
      <c r="DG26" s="220"/>
      <c r="DH26" s="220"/>
      <c r="DI26" s="220"/>
      <c r="DJ26" s="220"/>
      <c r="DK26" s="220"/>
      <c r="DL26" s="220"/>
      <c r="DM26" s="220"/>
      <c r="DN26" s="220"/>
      <c r="DO26" s="220"/>
      <c r="DP26" s="220"/>
      <c r="DQ26" s="220"/>
      <c r="DR26" s="220"/>
      <c r="DS26" s="220"/>
      <c r="DT26" s="220"/>
      <c r="DU26" s="220"/>
      <c r="DV26" s="220"/>
      <c r="DW26" s="220"/>
      <c r="DX26" s="220"/>
      <c r="DY26" s="220"/>
      <c r="DZ26" s="220"/>
      <c r="EA26" s="220"/>
      <c r="EB26" s="220"/>
      <c r="EC26" s="220"/>
      <c r="ED26" s="220"/>
      <c r="EE26" s="220"/>
      <c r="EF26" s="220"/>
      <c r="EG26" s="220"/>
      <c r="EH26" s="220"/>
      <c r="EI26" s="220"/>
      <c r="EJ26" s="220"/>
      <c r="EK26" s="220"/>
      <c r="EL26" s="220"/>
      <c r="EM26" s="220"/>
      <c r="EN26" s="220"/>
      <c r="EO26" s="220"/>
      <c r="EP26" s="220"/>
      <c r="EQ26" s="220"/>
      <c r="ER26" s="220"/>
      <c r="ES26" s="220"/>
      <c r="ET26" s="220"/>
      <c r="EU26" s="220"/>
      <c r="EV26" s="220"/>
      <c r="EW26" s="220"/>
      <c r="EX26" s="220"/>
      <c r="EY26" s="220"/>
      <c r="EZ26" s="220"/>
      <c r="FA26" s="220"/>
      <c r="FB26" s="220"/>
      <c r="FC26" s="220"/>
      <c r="FD26" s="220"/>
      <c r="FE26" s="220"/>
      <c r="FF26" s="220"/>
      <c r="FG26" s="220"/>
      <c r="FH26" s="220"/>
      <c r="FI26" s="220"/>
      <c r="FJ26" s="220"/>
      <c r="FK26" s="220"/>
      <c r="FL26" s="220"/>
      <c r="FM26" s="220"/>
      <c r="FN26" s="220"/>
      <c r="FO26" s="220"/>
      <c r="FP26" s="220"/>
      <c r="FQ26" s="220"/>
      <c r="FR26" s="220"/>
      <c r="FS26" s="220"/>
      <c r="FT26" s="220"/>
      <c r="FU26" s="220"/>
      <c r="FV26" s="220"/>
      <c r="FW26" s="220"/>
      <c r="FX26" s="220"/>
      <c r="FY26" s="220"/>
      <c r="FZ26" s="220"/>
      <c r="GA26" s="220"/>
      <c r="GB26" s="220"/>
      <c r="GC26" s="220"/>
      <c r="GD26" s="220"/>
      <c r="GE26" s="220"/>
      <c r="GF26" s="220"/>
      <c r="GG26" s="220"/>
      <c r="GH26" s="220"/>
      <c r="GI26" s="220"/>
      <c r="GJ26" s="220"/>
      <c r="GK26" s="220"/>
      <c r="GL26" s="220"/>
      <c r="GM26" s="220"/>
      <c r="GN26" s="220"/>
      <c r="GO26" s="220"/>
      <c r="GP26" s="220"/>
      <c r="GQ26" s="220"/>
      <c r="GR26" s="220"/>
      <c r="GS26" s="220"/>
      <c r="GT26" s="220"/>
      <c r="GU26" s="220"/>
      <c r="GV26" s="220"/>
      <c r="GW26" s="220"/>
      <c r="GX26" s="220"/>
      <c r="GY26" s="220"/>
      <c r="GZ26" s="220"/>
      <c r="HA26" s="220"/>
      <c r="HB26" s="220"/>
      <c r="HC26" s="220"/>
      <c r="HD26" s="220"/>
      <c r="HE26" s="220"/>
      <c r="HF26" s="220"/>
      <c r="HG26" s="220"/>
      <c r="HH26" s="220"/>
      <c r="HI26" s="220"/>
      <c r="HJ26" s="220"/>
      <c r="HK26" s="220"/>
      <c r="HL26" s="220"/>
      <c r="HM26" s="220"/>
      <c r="HN26" s="220"/>
      <c r="HO26" s="220"/>
      <c r="HP26" s="220"/>
      <c r="HQ26" s="220"/>
      <c r="HR26" s="220"/>
      <c r="HS26" s="220"/>
      <c r="HT26" s="220"/>
      <c r="HU26" s="220"/>
      <c r="HV26" s="220"/>
      <c r="HW26" s="220"/>
      <c r="HX26" s="220"/>
      <c r="HY26" s="220"/>
      <c r="HZ26" s="220"/>
      <c r="IA26" s="220"/>
      <c r="IB26" s="220"/>
      <c r="IC26" s="220"/>
      <c r="ID26" s="220"/>
      <c r="IE26" s="220"/>
      <c r="IF26" s="220"/>
      <c r="IG26" s="220"/>
      <c r="IH26" s="220"/>
      <c r="II26" s="220"/>
      <c r="IJ26" s="220"/>
      <c r="IK26" s="220"/>
      <c r="IL26" s="220"/>
      <c r="IM26" s="220"/>
      <c r="IN26" s="220"/>
      <c r="IO26" s="220"/>
      <c r="IP26" s="220"/>
      <c r="IQ26" s="220"/>
      <c r="IR26" s="220"/>
      <c r="IS26" s="220"/>
      <c r="IT26" s="220"/>
      <c r="IU26" s="220"/>
    </row>
    <row r="27" spans="1:255" s="245" customFormat="1" ht="179.25" thickBot="1" x14ac:dyDescent="0.3">
      <c r="A27" s="148">
        <v>10</v>
      </c>
      <c r="B27" s="113"/>
      <c r="C27" s="235"/>
      <c r="D27" s="236" t="s">
        <v>154</v>
      </c>
      <c r="E27" s="237">
        <v>0.01</v>
      </c>
      <c r="F27" s="238" t="s">
        <v>57</v>
      </c>
      <c r="G27" s="239" t="s">
        <v>155</v>
      </c>
      <c r="H27" s="240" t="s">
        <v>156</v>
      </c>
      <c r="I27" s="241" t="s">
        <v>60</v>
      </c>
      <c r="J27" s="242" t="s">
        <v>78</v>
      </c>
      <c r="K27" s="242" t="s">
        <v>157</v>
      </c>
      <c r="L27" s="243">
        <v>2</v>
      </c>
      <c r="M27" s="243">
        <v>6</v>
      </c>
      <c r="N27" s="243">
        <v>6</v>
      </c>
      <c r="O27" s="243">
        <v>6</v>
      </c>
      <c r="P27" s="243">
        <v>20</v>
      </c>
      <c r="Q27" s="156" t="s">
        <v>63</v>
      </c>
      <c r="R27" s="92" t="s">
        <v>158</v>
      </c>
      <c r="S27" s="92" t="s">
        <v>159</v>
      </c>
      <c r="T27" s="92" t="s">
        <v>158</v>
      </c>
      <c r="U27" s="92" t="s">
        <v>67</v>
      </c>
      <c r="V27" s="92"/>
      <c r="W27" s="92"/>
      <c r="X27" s="92"/>
      <c r="Y27" s="191"/>
      <c r="Z27" s="94"/>
      <c r="AA27" s="159" t="str">
        <f>$G$27</f>
        <v>Acciones de Control u Operativos en Materia de Urbanismo Relacionados con la Integridad del Espacio Público Realizados</v>
      </c>
      <c r="AB27" s="159">
        <f t="shared" si="1"/>
        <v>2</v>
      </c>
      <c r="AC27" s="159">
        <v>4</v>
      </c>
      <c r="AD27" s="160">
        <v>1</v>
      </c>
      <c r="AE27" s="161" t="s">
        <v>160</v>
      </c>
      <c r="AF27" s="161" t="s">
        <v>161</v>
      </c>
      <c r="AG27" s="121" t="str">
        <f>$G$27</f>
        <v>Acciones de Control u Operativos en Materia de Urbanismo Relacionados con la Integridad del Espacio Público Realizados</v>
      </c>
      <c r="AH27" s="121">
        <f t="shared" si="2"/>
        <v>6</v>
      </c>
      <c r="AI27" s="122">
        <v>6</v>
      </c>
      <c r="AJ27" s="103">
        <f t="shared" si="10"/>
        <v>1</v>
      </c>
      <c r="AK27" s="192" t="s">
        <v>162</v>
      </c>
      <c r="AL27" s="244" t="s">
        <v>163</v>
      </c>
      <c r="AM27" s="104" t="str">
        <f>$G$27</f>
        <v>Acciones de Control u Operativos en Materia de Urbanismo Relacionados con la Integridad del Espacio Público Realizados</v>
      </c>
      <c r="AN27" s="104">
        <f t="shared" si="3"/>
        <v>6</v>
      </c>
      <c r="AO27" s="106"/>
      <c r="AP27" s="107">
        <f t="shared" si="4"/>
        <v>0</v>
      </c>
      <c r="AQ27" s="106"/>
      <c r="AR27" s="106"/>
      <c r="AS27" s="104" t="str">
        <f>$G$27</f>
        <v>Acciones de Control u Operativos en Materia de Urbanismo Relacionados con la Integridad del Espacio Público Realizados</v>
      </c>
      <c r="AT27" s="104">
        <f t="shared" si="5"/>
        <v>6</v>
      </c>
      <c r="AU27" s="106"/>
      <c r="AV27" s="107">
        <f t="shared" si="6"/>
        <v>0</v>
      </c>
      <c r="AW27" s="108"/>
      <c r="AX27" s="106"/>
      <c r="AY27" s="104" t="str">
        <f>$G$27</f>
        <v>Acciones de Control u Operativos en Materia de Urbanismo Relacionados con la Integridad del Espacio Público Realizados</v>
      </c>
      <c r="AZ27" s="104">
        <f t="shared" si="7"/>
        <v>20</v>
      </c>
      <c r="BA27" s="106"/>
      <c r="BB27" s="107">
        <f t="shared" si="8"/>
        <v>0</v>
      </c>
      <c r="BC27" s="109">
        <f t="shared" si="9"/>
        <v>0</v>
      </c>
      <c r="BD27" s="110"/>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5" ht="255.75" thickBot="1" x14ac:dyDescent="0.3">
      <c r="A28" s="123">
        <v>11</v>
      </c>
      <c r="B28" s="113"/>
      <c r="C28" s="235"/>
      <c r="D28" s="236" t="s">
        <v>164</v>
      </c>
      <c r="E28" s="237">
        <v>0.02</v>
      </c>
      <c r="F28" s="238" t="s">
        <v>57</v>
      </c>
      <c r="G28" s="239" t="s">
        <v>165</v>
      </c>
      <c r="H28" s="240" t="s">
        <v>166</v>
      </c>
      <c r="I28" s="246" t="s">
        <v>60</v>
      </c>
      <c r="J28" s="169" t="s">
        <v>78</v>
      </c>
      <c r="K28" s="240" t="s">
        <v>167</v>
      </c>
      <c r="L28" s="243">
        <v>6</v>
      </c>
      <c r="M28" s="243">
        <v>12</v>
      </c>
      <c r="N28" s="243">
        <v>12</v>
      </c>
      <c r="O28" s="243">
        <v>12</v>
      </c>
      <c r="P28" s="243">
        <v>42</v>
      </c>
      <c r="Q28" s="156" t="s">
        <v>63</v>
      </c>
      <c r="R28" s="92" t="s">
        <v>168</v>
      </c>
      <c r="S28" s="92" t="s">
        <v>159</v>
      </c>
      <c r="T28" s="92" t="s">
        <v>158</v>
      </c>
      <c r="U28" s="92" t="s">
        <v>67</v>
      </c>
      <c r="V28" s="92"/>
      <c r="W28" s="92"/>
      <c r="X28" s="92"/>
      <c r="Y28" s="191"/>
      <c r="Z28" s="94"/>
      <c r="AA28" s="159" t="str">
        <f>$G$28</f>
        <v>Acciones de Control u Operativos en materia de actividad económica Realizados</v>
      </c>
      <c r="AB28" s="159">
        <f t="shared" si="1"/>
        <v>6</v>
      </c>
      <c r="AC28" s="159">
        <v>11</v>
      </c>
      <c r="AD28" s="160">
        <v>1</v>
      </c>
      <c r="AE28" s="161" t="s">
        <v>169</v>
      </c>
      <c r="AF28" s="161" t="s">
        <v>170</v>
      </c>
      <c r="AG28" s="121" t="str">
        <f>$G$28</f>
        <v>Acciones de Control u Operativos en materia de actividad económica Realizados</v>
      </c>
      <c r="AH28" s="121">
        <f t="shared" si="2"/>
        <v>12</v>
      </c>
      <c r="AI28" s="247">
        <v>90</v>
      </c>
      <c r="AJ28" s="103">
        <v>1</v>
      </c>
      <c r="AK28" s="247" t="s">
        <v>171</v>
      </c>
      <c r="AL28" s="248" t="s">
        <v>172</v>
      </c>
      <c r="AM28" s="104" t="str">
        <f>$G$28</f>
        <v>Acciones de Control u Operativos en materia de actividad económica Realizados</v>
      </c>
      <c r="AN28" s="104">
        <f t="shared" si="3"/>
        <v>12</v>
      </c>
      <c r="AO28" s="106"/>
      <c r="AP28" s="107">
        <f t="shared" si="4"/>
        <v>0</v>
      </c>
      <c r="AQ28" s="106"/>
      <c r="AR28" s="106"/>
      <c r="AS28" s="104" t="str">
        <f>$G$28</f>
        <v>Acciones de Control u Operativos en materia de actividad económica Realizados</v>
      </c>
      <c r="AT28" s="104">
        <f t="shared" si="5"/>
        <v>12</v>
      </c>
      <c r="AU28" s="106"/>
      <c r="AV28" s="107">
        <f t="shared" si="6"/>
        <v>0</v>
      </c>
      <c r="AW28" s="108"/>
      <c r="AX28" s="106"/>
      <c r="AY28" s="104" t="str">
        <f>$G$28</f>
        <v>Acciones de Control u Operativos en materia de actividad económica Realizados</v>
      </c>
      <c r="AZ28" s="104">
        <f t="shared" si="7"/>
        <v>42</v>
      </c>
      <c r="BA28" s="106"/>
      <c r="BB28" s="107">
        <f t="shared" si="8"/>
        <v>0</v>
      </c>
      <c r="BC28" s="109">
        <f t="shared" si="9"/>
        <v>0</v>
      </c>
      <c r="BD28" s="110"/>
      <c r="BP28" s="4"/>
    </row>
    <row r="29" spans="1:255" ht="225.75" thickBot="1" x14ac:dyDescent="0.3">
      <c r="A29" s="148">
        <v>12</v>
      </c>
      <c r="B29" s="113"/>
      <c r="C29" s="235"/>
      <c r="D29" s="236" t="s">
        <v>173</v>
      </c>
      <c r="E29" s="237">
        <v>0.02</v>
      </c>
      <c r="F29" s="238" t="s">
        <v>57</v>
      </c>
      <c r="G29" s="239" t="s">
        <v>174</v>
      </c>
      <c r="H29" s="240" t="s">
        <v>175</v>
      </c>
      <c r="I29" s="246" t="s">
        <v>60</v>
      </c>
      <c r="J29" s="169" t="s">
        <v>78</v>
      </c>
      <c r="K29" s="240" t="s">
        <v>176</v>
      </c>
      <c r="L29" s="243">
        <v>6</v>
      </c>
      <c r="M29" s="243">
        <v>6</v>
      </c>
      <c r="N29" s="243">
        <v>6</v>
      </c>
      <c r="O29" s="243">
        <v>6</v>
      </c>
      <c r="P29" s="243">
        <v>24</v>
      </c>
      <c r="Q29" s="156" t="s">
        <v>63</v>
      </c>
      <c r="R29" s="92" t="s">
        <v>177</v>
      </c>
      <c r="S29" s="156" t="s">
        <v>178</v>
      </c>
      <c r="T29" s="92" t="s">
        <v>177</v>
      </c>
      <c r="U29" s="92" t="s">
        <v>67</v>
      </c>
      <c r="V29" s="92"/>
      <c r="W29" s="92"/>
      <c r="X29" s="92"/>
      <c r="Y29" s="191"/>
      <c r="Z29" s="94"/>
      <c r="AA29" s="159" t="str">
        <f>$G$29</f>
        <v>Acciones de control u operativos en materia de urbanismo relacionados con la integridad urbanística Realizados</v>
      </c>
      <c r="AB29" s="159">
        <f t="shared" si="1"/>
        <v>6</v>
      </c>
      <c r="AC29" s="249">
        <v>6</v>
      </c>
      <c r="AD29" s="160">
        <f t="shared" si="0"/>
        <v>1</v>
      </c>
      <c r="AE29" s="161" t="s">
        <v>179</v>
      </c>
      <c r="AF29" s="161" t="s">
        <v>180</v>
      </c>
      <c r="AG29" s="121" t="str">
        <f>$G$29</f>
        <v>Acciones de control u operativos en materia de urbanismo relacionados con la integridad urbanística Realizados</v>
      </c>
      <c r="AH29" s="121">
        <f t="shared" si="2"/>
        <v>6</v>
      </c>
      <c r="AI29" s="122">
        <v>6</v>
      </c>
      <c r="AJ29" s="103">
        <f t="shared" si="10"/>
        <v>1</v>
      </c>
      <c r="AK29" s="122" t="s">
        <v>179</v>
      </c>
      <c r="AL29" s="192" t="s">
        <v>181</v>
      </c>
      <c r="AM29" s="104" t="str">
        <f>$G$29</f>
        <v>Acciones de control u operativos en materia de urbanismo relacionados con la integridad urbanística Realizados</v>
      </c>
      <c r="AN29" s="104">
        <f t="shared" si="3"/>
        <v>6</v>
      </c>
      <c r="AO29" s="106"/>
      <c r="AP29" s="107">
        <f t="shared" si="4"/>
        <v>0</v>
      </c>
      <c r="AQ29" s="106"/>
      <c r="AR29" s="106"/>
      <c r="AS29" s="104" t="str">
        <f>$G$29</f>
        <v>Acciones de control u operativos en materia de urbanismo relacionados con la integridad urbanística Realizados</v>
      </c>
      <c r="AT29" s="104">
        <f t="shared" si="5"/>
        <v>6</v>
      </c>
      <c r="AU29" s="106"/>
      <c r="AV29" s="107">
        <f t="shared" si="6"/>
        <v>0</v>
      </c>
      <c r="AW29" s="108"/>
      <c r="AX29" s="106"/>
      <c r="AY29" s="104" t="str">
        <f>$G$29</f>
        <v>Acciones de control u operativos en materia de urbanismo relacionados con la integridad urbanística Realizados</v>
      </c>
      <c r="AZ29" s="104">
        <f t="shared" si="7"/>
        <v>24</v>
      </c>
      <c r="BA29" s="106"/>
      <c r="BB29" s="107">
        <f t="shared" si="8"/>
        <v>0</v>
      </c>
      <c r="BC29" s="109">
        <f t="shared" si="9"/>
        <v>0</v>
      </c>
      <c r="BD29" s="110"/>
      <c r="BP29"/>
    </row>
    <row r="30" spans="1:255" ht="225.75" thickBot="1" x14ac:dyDescent="0.3">
      <c r="A30" s="123">
        <v>13</v>
      </c>
      <c r="B30" s="113"/>
      <c r="C30" s="235"/>
      <c r="D30" s="236" t="s">
        <v>182</v>
      </c>
      <c r="E30" s="237">
        <v>0.01</v>
      </c>
      <c r="F30" s="238" t="s">
        <v>57</v>
      </c>
      <c r="G30" s="239" t="s">
        <v>183</v>
      </c>
      <c r="H30" s="240" t="s">
        <v>184</v>
      </c>
      <c r="I30" s="246" t="s">
        <v>60</v>
      </c>
      <c r="J30" s="169" t="s">
        <v>78</v>
      </c>
      <c r="K30" s="169" t="s">
        <v>185</v>
      </c>
      <c r="L30" s="243">
        <v>2</v>
      </c>
      <c r="M30" s="243">
        <v>3</v>
      </c>
      <c r="N30" s="243">
        <v>4</v>
      </c>
      <c r="O30" s="243">
        <v>3</v>
      </c>
      <c r="P30" s="243">
        <v>12</v>
      </c>
      <c r="Q30" s="156" t="s">
        <v>63</v>
      </c>
      <c r="R30" s="92" t="s">
        <v>186</v>
      </c>
      <c r="S30" s="92" t="s">
        <v>187</v>
      </c>
      <c r="T30" s="92" t="s">
        <v>186</v>
      </c>
      <c r="U30" s="92" t="s">
        <v>67</v>
      </c>
      <c r="V30" s="92"/>
      <c r="W30" s="92"/>
      <c r="X30" s="92"/>
      <c r="Y30" s="191"/>
      <c r="Z30" s="94"/>
      <c r="AA30" s="159" t="str">
        <f>$G$30</f>
        <v>Acciones de control u operativos en materia de ambiente, minería y relaciones con los animales Realizados</v>
      </c>
      <c r="AB30" s="159">
        <f t="shared" si="1"/>
        <v>2</v>
      </c>
      <c r="AC30" s="159">
        <v>2</v>
      </c>
      <c r="AD30" s="160">
        <f t="shared" si="0"/>
        <v>1</v>
      </c>
      <c r="AE30" s="161" t="s">
        <v>188</v>
      </c>
      <c r="AF30" s="161" t="s">
        <v>189</v>
      </c>
      <c r="AG30" s="121" t="str">
        <f>$G$30</f>
        <v>Acciones de control u operativos en materia de ambiente, minería y relaciones con los animales Realizados</v>
      </c>
      <c r="AH30" s="121">
        <f t="shared" si="2"/>
        <v>3</v>
      </c>
      <c r="AI30" s="122">
        <v>4</v>
      </c>
      <c r="AJ30" s="103">
        <v>1</v>
      </c>
      <c r="AK30" s="122" t="s">
        <v>190</v>
      </c>
      <c r="AL30" s="122" t="s">
        <v>191</v>
      </c>
      <c r="AM30" s="104" t="str">
        <f>$G$30</f>
        <v>Acciones de control u operativos en materia de ambiente, minería y relaciones con los animales Realizados</v>
      </c>
      <c r="AN30" s="104">
        <f t="shared" si="3"/>
        <v>4</v>
      </c>
      <c r="AO30" s="106"/>
      <c r="AP30" s="107">
        <f t="shared" si="4"/>
        <v>0</v>
      </c>
      <c r="AQ30" s="106"/>
      <c r="AR30" s="106"/>
      <c r="AS30" s="104" t="str">
        <f>$G$30</f>
        <v>Acciones de control u operativos en materia de ambiente, minería y relaciones con los animales Realizados</v>
      </c>
      <c r="AT30" s="104">
        <f t="shared" si="5"/>
        <v>3</v>
      </c>
      <c r="AU30" s="106"/>
      <c r="AV30" s="107">
        <f t="shared" si="6"/>
        <v>0</v>
      </c>
      <c r="AW30" s="108"/>
      <c r="AX30" s="106"/>
      <c r="AY30" s="104" t="str">
        <f>$G$30</f>
        <v>Acciones de control u operativos en materia de ambiente, minería y relaciones con los animales Realizados</v>
      </c>
      <c r="AZ30" s="104">
        <f t="shared" si="7"/>
        <v>12</v>
      </c>
      <c r="BA30" s="106"/>
      <c r="BB30" s="107">
        <f t="shared" si="8"/>
        <v>0</v>
      </c>
      <c r="BC30" s="109">
        <f t="shared" si="9"/>
        <v>0</v>
      </c>
      <c r="BD30" s="110"/>
      <c r="BP30"/>
    </row>
    <row r="31" spans="1:255" ht="293.25" thickBot="1" x14ac:dyDescent="0.3">
      <c r="A31" s="250">
        <v>14</v>
      </c>
      <c r="B31" s="113"/>
      <c r="C31" s="235"/>
      <c r="D31" s="251" t="s">
        <v>192</v>
      </c>
      <c r="E31" s="252">
        <v>0.01</v>
      </c>
      <c r="F31" s="253" t="s">
        <v>57</v>
      </c>
      <c r="G31" s="254" t="s">
        <v>193</v>
      </c>
      <c r="H31" s="254" t="s">
        <v>194</v>
      </c>
      <c r="I31" s="255" t="s">
        <v>60</v>
      </c>
      <c r="J31" s="169" t="s">
        <v>78</v>
      </c>
      <c r="K31" s="169" t="s">
        <v>195</v>
      </c>
      <c r="L31" s="256">
        <v>0</v>
      </c>
      <c r="M31" s="256">
        <v>2</v>
      </c>
      <c r="N31" s="256">
        <v>2</v>
      </c>
      <c r="O31" s="256">
        <v>6</v>
      </c>
      <c r="P31" s="256">
        <v>10</v>
      </c>
      <c r="Q31" s="257" t="s">
        <v>63</v>
      </c>
      <c r="R31" s="258" t="s">
        <v>168</v>
      </c>
      <c r="S31" s="258" t="s">
        <v>159</v>
      </c>
      <c r="T31" s="258" t="s">
        <v>168</v>
      </c>
      <c r="U31" s="258" t="s">
        <v>67</v>
      </c>
      <c r="V31" s="258"/>
      <c r="W31" s="258"/>
      <c r="X31" s="258"/>
      <c r="Y31" s="259"/>
      <c r="Z31" s="260"/>
      <c r="AA31" s="261" t="str">
        <f>$G$31</f>
        <v>Acciones de control u operativos en materia de convivencia relacionados con artículos pirotécnicos y sustancias peligrosas Realizados</v>
      </c>
      <c r="AB31" s="261">
        <f t="shared" si="1"/>
        <v>0</v>
      </c>
      <c r="AC31" s="261">
        <v>0</v>
      </c>
      <c r="AD31" s="262"/>
      <c r="AE31" s="193" t="s">
        <v>196</v>
      </c>
      <c r="AF31" s="193" t="s">
        <v>136</v>
      </c>
      <c r="AG31" s="263" t="str">
        <f>$G$31</f>
        <v>Acciones de control u operativos en materia de convivencia relacionados con artículos pirotécnicos y sustancias peligrosas Realizados</v>
      </c>
      <c r="AH31" s="263">
        <f t="shared" si="2"/>
        <v>2</v>
      </c>
      <c r="AI31" s="264">
        <v>2</v>
      </c>
      <c r="AJ31" s="103">
        <f t="shared" si="10"/>
        <v>1</v>
      </c>
      <c r="AK31" s="142" t="s">
        <v>197</v>
      </c>
      <c r="AL31" s="265" t="s">
        <v>198</v>
      </c>
      <c r="AM31" s="266" t="str">
        <f>$G$31</f>
        <v>Acciones de control u operativos en materia de convivencia relacionados con artículos pirotécnicos y sustancias peligrosas Realizados</v>
      </c>
      <c r="AN31" s="266">
        <f t="shared" si="3"/>
        <v>2</v>
      </c>
      <c r="AO31" s="126"/>
      <c r="AP31" s="267">
        <f t="shared" si="4"/>
        <v>0</v>
      </c>
      <c r="AQ31" s="126"/>
      <c r="AR31" s="126"/>
      <c r="AS31" s="266" t="str">
        <f>$G$31</f>
        <v>Acciones de control u operativos en materia de convivencia relacionados con artículos pirotécnicos y sustancias peligrosas Realizados</v>
      </c>
      <c r="AT31" s="266">
        <f t="shared" si="5"/>
        <v>6</v>
      </c>
      <c r="AU31" s="126"/>
      <c r="AV31" s="267">
        <f t="shared" si="6"/>
        <v>0</v>
      </c>
      <c r="AW31" s="127"/>
      <c r="AX31" s="126"/>
      <c r="AY31" s="266" t="str">
        <f>$G$31</f>
        <v>Acciones de control u operativos en materia de convivencia relacionados con artículos pirotécnicos y sustancias peligrosas Realizados</v>
      </c>
      <c r="AZ31" s="266">
        <f t="shared" si="7"/>
        <v>10</v>
      </c>
      <c r="BA31" s="126"/>
      <c r="BB31" s="267">
        <f t="shared" si="8"/>
        <v>0</v>
      </c>
      <c r="BC31" s="268">
        <f t="shared" si="9"/>
        <v>0</v>
      </c>
      <c r="BD31" s="128"/>
      <c r="BP31"/>
    </row>
    <row r="32" spans="1:255" ht="162.75" thickBot="1" x14ac:dyDescent="0.3">
      <c r="A32" s="78">
        <v>15</v>
      </c>
      <c r="B32" s="79"/>
      <c r="C32" s="235"/>
      <c r="D32" s="269" t="s">
        <v>199</v>
      </c>
      <c r="E32" s="270">
        <v>2.5000000000000001E-2</v>
      </c>
      <c r="F32" s="271" t="s">
        <v>57</v>
      </c>
      <c r="G32" s="272" t="s">
        <v>200</v>
      </c>
      <c r="H32" s="273" t="s">
        <v>201</v>
      </c>
      <c r="I32" s="271" t="s">
        <v>202</v>
      </c>
      <c r="J32" s="271" t="s">
        <v>78</v>
      </c>
      <c r="K32" s="271" t="s">
        <v>203</v>
      </c>
      <c r="L32" s="274">
        <v>0</v>
      </c>
      <c r="M32" s="274">
        <v>0</v>
      </c>
      <c r="N32" s="274">
        <v>0</v>
      </c>
      <c r="O32" s="274">
        <v>0.85</v>
      </c>
      <c r="P32" s="274">
        <v>0.85</v>
      </c>
      <c r="Q32" s="271" t="s">
        <v>63</v>
      </c>
      <c r="R32" s="275" t="s">
        <v>204</v>
      </c>
      <c r="S32" s="275" t="s">
        <v>144</v>
      </c>
      <c r="T32" s="275" t="s">
        <v>205</v>
      </c>
      <c r="U32" s="275" t="s">
        <v>67</v>
      </c>
      <c r="V32" s="92"/>
      <c r="W32" s="92"/>
      <c r="X32" s="92"/>
      <c r="Y32" s="93"/>
      <c r="Z32" s="94"/>
      <c r="AA32" s="95" t="str">
        <f>$G$32</f>
        <v>Porcentaje de auto que avocan conocimiento</v>
      </c>
      <c r="AB32" s="96">
        <f t="shared" si="1"/>
        <v>0</v>
      </c>
      <c r="AC32" s="96">
        <v>1</v>
      </c>
      <c r="AD32" s="96">
        <v>1</v>
      </c>
      <c r="AE32" s="98" t="s">
        <v>206</v>
      </c>
      <c r="AF32" s="98" t="s">
        <v>207</v>
      </c>
      <c r="AG32" s="233" t="str">
        <f>$G$32</f>
        <v>Porcentaje de auto que avocan conocimiento</v>
      </c>
      <c r="AH32" s="276">
        <f t="shared" si="2"/>
        <v>0</v>
      </c>
      <c r="AI32" s="192" t="s">
        <v>148</v>
      </c>
      <c r="AJ32" s="103" t="s">
        <v>391</v>
      </c>
      <c r="AK32" s="192" t="s">
        <v>148</v>
      </c>
      <c r="AL32" s="192" t="s">
        <v>148</v>
      </c>
      <c r="AM32" s="278" t="str">
        <f>$G$32</f>
        <v>Porcentaje de auto que avocan conocimiento</v>
      </c>
      <c r="AN32" s="279">
        <f t="shared" si="3"/>
        <v>0</v>
      </c>
      <c r="AO32" s="280"/>
      <c r="AP32" s="281" t="e">
        <f t="shared" si="4"/>
        <v>#DIV/0!</v>
      </c>
      <c r="AQ32" s="280"/>
      <c r="AR32" s="280"/>
      <c r="AS32" s="278" t="str">
        <f>$G$32</f>
        <v>Porcentaje de auto que avocan conocimiento</v>
      </c>
      <c r="AT32" s="279">
        <f t="shared" si="5"/>
        <v>0.85</v>
      </c>
      <c r="AU32" s="280"/>
      <c r="AV32" s="281">
        <f t="shared" si="6"/>
        <v>0</v>
      </c>
      <c r="AW32" s="282"/>
      <c r="AX32" s="280"/>
      <c r="AY32" s="278" t="str">
        <f>$G$32</f>
        <v>Porcentaje de auto que avocan conocimiento</v>
      </c>
      <c r="AZ32" s="279">
        <f t="shared" si="7"/>
        <v>0.85</v>
      </c>
      <c r="BA32" s="280"/>
      <c r="BB32" s="281">
        <f t="shared" si="8"/>
        <v>0</v>
      </c>
      <c r="BC32" s="281">
        <f t="shared" si="9"/>
        <v>0</v>
      </c>
      <c r="BD32" s="282"/>
      <c r="BP32" s="283"/>
    </row>
    <row r="33" spans="1:68" ht="117" thickBot="1" x14ac:dyDescent="0.3">
      <c r="A33" s="284"/>
      <c r="B33" s="79"/>
      <c r="C33" s="235"/>
      <c r="D33" s="205" t="s">
        <v>208</v>
      </c>
      <c r="E33" s="270">
        <v>2.5000000000000001E-2</v>
      </c>
      <c r="F33" s="271" t="s">
        <v>57</v>
      </c>
      <c r="G33" s="272" t="s">
        <v>209</v>
      </c>
      <c r="H33" s="285" t="s">
        <v>210</v>
      </c>
      <c r="I33" s="271" t="s">
        <v>202</v>
      </c>
      <c r="J33" s="271" t="s">
        <v>78</v>
      </c>
      <c r="K33" s="271" t="s">
        <v>211</v>
      </c>
      <c r="L33" s="274">
        <v>0</v>
      </c>
      <c r="M33" s="274">
        <v>0</v>
      </c>
      <c r="N33" s="274">
        <v>0</v>
      </c>
      <c r="O33" s="274">
        <v>0.5</v>
      </c>
      <c r="P33" s="274">
        <v>0.5</v>
      </c>
      <c r="Q33" s="271" t="s">
        <v>63</v>
      </c>
      <c r="R33" s="275"/>
      <c r="S33" s="275" t="s">
        <v>212</v>
      </c>
      <c r="T33" s="275"/>
      <c r="U33" s="275" t="s">
        <v>213</v>
      </c>
      <c r="V33" s="92"/>
      <c r="W33" s="92"/>
      <c r="X33" s="92"/>
      <c r="Y33" s="93"/>
      <c r="Z33" s="94"/>
      <c r="AA33" s="95"/>
      <c r="AB33" s="96">
        <f t="shared" si="1"/>
        <v>0</v>
      </c>
      <c r="AC33" s="96"/>
      <c r="AD33" s="96"/>
      <c r="AE33" s="98"/>
      <c r="AF33" s="98"/>
      <c r="AG33" s="233"/>
      <c r="AH33" s="276">
        <f t="shared" si="2"/>
        <v>0</v>
      </c>
      <c r="AI33" s="192" t="s">
        <v>148</v>
      </c>
      <c r="AJ33" s="103" t="s">
        <v>391</v>
      </c>
      <c r="AK33" s="192" t="s">
        <v>148</v>
      </c>
      <c r="AL33" s="192" t="s">
        <v>148</v>
      </c>
      <c r="AM33" s="278"/>
      <c r="AN33" s="279">
        <f t="shared" si="3"/>
        <v>0</v>
      </c>
      <c r="AO33" s="280"/>
      <c r="AP33" s="281" t="e">
        <f t="shared" si="4"/>
        <v>#DIV/0!</v>
      </c>
      <c r="AQ33" s="280"/>
      <c r="AR33" s="280"/>
      <c r="AS33" s="278"/>
      <c r="AT33" s="279">
        <f t="shared" si="5"/>
        <v>0.5</v>
      </c>
      <c r="AU33" s="280"/>
      <c r="AV33" s="281">
        <f t="shared" si="6"/>
        <v>0</v>
      </c>
      <c r="AW33" s="282"/>
      <c r="AX33" s="280"/>
      <c r="AY33" s="278"/>
      <c r="AZ33" s="279">
        <f t="shared" si="7"/>
        <v>0.5</v>
      </c>
      <c r="BA33" s="280"/>
      <c r="BB33" s="281">
        <f t="shared" si="8"/>
        <v>0</v>
      </c>
      <c r="BC33" s="281">
        <f t="shared" si="9"/>
        <v>0</v>
      </c>
      <c r="BD33" s="282"/>
      <c r="BP33" s="283"/>
    </row>
    <row r="34" spans="1:68" ht="35.25" thickBot="1" x14ac:dyDescent="0.3">
      <c r="A34" s="112"/>
      <c r="B34" s="113"/>
      <c r="C34" s="286"/>
      <c r="D34" s="287" t="s">
        <v>98</v>
      </c>
      <c r="E34" s="288">
        <v>0.18</v>
      </c>
      <c r="F34" s="289"/>
      <c r="G34" s="290"/>
      <c r="H34" s="291"/>
      <c r="I34" s="292"/>
      <c r="J34" s="293"/>
      <c r="K34" s="293"/>
      <c r="L34" s="294"/>
      <c r="M34" s="294"/>
      <c r="N34" s="294"/>
      <c r="O34" s="295"/>
      <c r="P34" s="296"/>
      <c r="Q34" s="297"/>
      <c r="R34" s="297"/>
      <c r="S34" s="298"/>
      <c r="T34" s="298"/>
      <c r="U34" s="297" t="s">
        <v>67</v>
      </c>
      <c r="V34" s="297"/>
      <c r="W34" s="297"/>
      <c r="X34" s="297"/>
      <c r="Y34" s="299"/>
      <c r="Z34" s="300"/>
      <c r="AA34" s="301"/>
      <c r="AB34" s="262"/>
      <c r="AC34" s="302"/>
      <c r="AD34" s="302"/>
      <c r="AE34" s="193"/>
      <c r="AF34" s="193"/>
      <c r="AG34" s="263"/>
      <c r="AH34" s="303"/>
      <c r="AI34" s="264"/>
      <c r="AJ34" s="304"/>
      <c r="AK34" s="264"/>
      <c r="AL34" s="264"/>
      <c r="AM34" s="266"/>
      <c r="AN34" s="305"/>
      <c r="AO34" s="126"/>
      <c r="AP34" s="267"/>
      <c r="AQ34" s="126"/>
      <c r="AR34" s="126"/>
      <c r="AS34" s="266"/>
      <c r="AT34" s="305">
        <f t="shared" si="5"/>
        <v>0</v>
      </c>
      <c r="AU34" s="126"/>
      <c r="AV34" s="267"/>
      <c r="AW34" s="127"/>
      <c r="AX34" s="126"/>
      <c r="AY34" s="266"/>
      <c r="AZ34" s="305"/>
      <c r="BA34" s="126"/>
      <c r="BB34" s="267"/>
      <c r="BC34" s="268"/>
      <c r="BD34" s="128"/>
      <c r="BP34" s="4"/>
    </row>
    <row r="35" spans="1:68" ht="216.75" thickBot="1" x14ac:dyDescent="0.35">
      <c r="A35" s="148">
        <v>17</v>
      </c>
      <c r="B35" s="306"/>
      <c r="C35" s="307" t="s">
        <v>214</v>
      </c>
      <c r="D35" s="308" t="s">
        <v>215</v>
      </c>
      <c r="E35" s="309">
        <v>0.01</v>
      </c>
      <c r="F35" s="310" t="s">
        <v>75</v>
      </c>
      <c r="G35" s="311" t="s">
        <v>216</v>
      </c>
      <c r="H35" s="311" t="s">
        <v>217</v>
      </c>
      <c r="I35" s="310" t="s">
        <v>60</v>
      </c>
      <c r="J35" s="310" t="s">
        <v>90</v>
      </c>
      <c r="K35" s="310" t="s">
        <v>218</v>
      </c>
      <c r="L35" s="91">
        <v>0.05</v>
      </c>
      <c r="M35" s="91">
        <v>0.5</v>
      </c>
      <c r="N35" s="91">
        <v>0.75</v>
      </c>
      <c r="O35" s="91">
        <v>0.95</v>
      </c>
      <c r="P35" s="91">
        <v>0.95</v>
      </c>
      <c r="Q35" s="92" t="s">
        <v>219</v>
      </c>
      <c r="R35" s="92" t="s">
        <v>220</v>
      </c>
      <c r="S35" s="92" t="s">
        <v>221</v>
      </c>
      <c r="T35" s="92" t="s">
        <v>222</v>
      </c>
      <c r="U35" s="92" t="s">
        <v>67</v>
      </c>
      <c r="V35" s="92"/>
      <c r="W35" s="92"/>
      <c r="X35" s="92"/>
      <c r="Y35" s="93"/>
      <c r="Z35" s="94"/>
      <c r="AA35" s="95" t="str">
        <f>$G$35</f>
        <v>Porcentaje de Compromisos del Presupuesto de Inversión Directa Disponible a la Vigencia para el FDL</v>
      </c>
      <c r="AB35" s="96">
        <f t="shared" ref="AB35:AB44" si="11">L35</f>
        <v>0.05</v>
      </c>
      <c r="AC35" s="312">
        <v>0.1643</v>
      </c>
      <c r="AD35" s="96">
        <v>1</v>
      </c>
      <c r="AE35" s="98" t="s">
        <v>223</v>
      </c>
      <c r="AF35" s="98" t="s">
        <v>224</v>
      </c>
      <c r="AG35" s="233" t="str">
        <f>$G$35</f>
        <v>Porcentaje de Compromisos del Presupuesto de Inversión Directa Disponible a la Vigencia para el FDL</v>
      </c>
      <c r="AH35" s="276">
        <f t="shared" ref="AH35:AI44" si="12">M35</f>
        <v>0.5</v>
      </c>
      <c r="AI35" s="313">
        <v>0.2351</v>
      </c>
      <c r="AJ35" s="314">
        <f>AI35/AH35</f>
        <v>0.47020000000000001</v>
      </c>
      <c r="AK35" s="192" t="s">
        <v>225</v>
      </c>
      <c r="AL35" s="192" t="s">
        <v>226</v>
      </c>
      <c r="AM35" s="278" t="str">
        <f>$G$35</f>
        <v>Porcentaje de Compromisos del Presupuesto de Inversión Directa Disponible a la Vigencia para el FDL</v>
      </c>
      <c r="AN35" s="279">
        <f t="shared" ref="AN35:AN44" si="13">N35</f>
        <v>0.75</v>
      </c>
      <c r="AO35" s="280"/>
      <c r="AP35" s="281">
        <f t="shared" ref="AP35:AP44" si="14">AO35/AN35</f>
        <v>0</v>
      </c>
      <c r="AQ35" s="280"/>
      <c r="AR35" s="280"/>
      <c r="AS35" s="278" t="str">
        <f>$G$35</f>
        <v>Porcentaje de Compromisos del Presupuesto de Inversión Directa Disponible a la Vigencia para el FDL</v>
      </c>
      <c r="AT35" s="279">
        <f t="shared" si="5"/>
        <v>0.95</v>
      </c>
      <c r="AU35" s="280"/>
      <c r="AV35" s="281">
        <f t="shared" ref="AV35:AV44" si="15">AU35/AT35</f>
        <v>0</v>
      </c>
      <c r="AW35" s="282"/>
      <c r="AX35" s="280"/>
      <c r="AY35" s="278" t="str">
        <f>$G$35</f>
        <v>Porcentaje de Compromisos del Presupuesto de Inversión Directa Disponible a la Vigencia para el FDL</v>
      </c>
      <c r="AZ35" s="279">
        <f t="shared" ref="AZ35:AZ44" si="16">P35</f>
        <v>0.95</v>
      </c>
      <c r="BA35" s="280"/>
      <c r="BB35" s="281">
        <f t="shared" ref="BB35:BB44" si="17">BA35/AZ35</f>
        <v>0</v>
      </c>
      <c r="BC35" s="281">
        <f t="shared" ref="BC35:BC44" si="18">BB35*E35</f>
        <v>0</v>
      </c>
      <c r="BD35" s="282"/>
      <c r="BP35"/>
    </row>
    <row r="36" spans="1:68" ht="141" thickBot="1" x14ac:dyDescent="0.35">
      <c r="A36" s="123">
        <v>18</v>
      </c>
      <c r="B36" s="306"/>
      <c r="C36" s="307"/>
      <c r="D36" s="308" t="s">
        <v>227</v>
      </c>
      <c r="E36" s="309">
        <v>0.02</v>
      </c>
      <c r="F36" s="310" t="s">
        <v>57</v>
      </c>
      <c r="G36" s="311" t="s">
        <v>228</v>
      </c>
      <c r="H36" s="311" t="s">
        <v>229</v>
      </c>
      <c r="I36" s="310" t="s">
        <v>60</v>
      </c>
      <c r="J36" s="310" t="s">
        <v>90</v>
      </c>
      <c r="K36" s="310" t="s">
        <v>230</v>
      </c>
      <c r="L36" s="91">
        <v>0.06</v>
      </c>
      <c r="M36" s="91">
        <v>0.12</v>
      </c>
      <c r="N36" s="91">
        <v>0.2</v>
      </c>
      <c r="O36" s="91">
        <v>0.3</v>
      </c>
      <c r="P36" s="91">
        <v>0.3</v>
      </c>
      <c r="Q36" s="92" t="s">
        <v>219</v>
      </c>
      <c r="R36" s="92" t="s">
        <v>220</v>
      </c>
      <c r="S36" s="92" t="s">
        <v>221</v>
      </c>
      <c r="T36" s="92" t="s">
        <v>222</v>
      </c>
      <c r="U36" s="92" t="s">
        <v>67</v>
      </c>
      <c r="V36" s="92"/>
      <c r="W36" s="92"/>
      <c r="X36" s="92"/>
      <c r="Y36" s="93"/>
      <c r="Z36" s="94"/>
      <c r="AA36" s="95" t="str">
        <f>$G$36</f>
        <v>Porcentaje de Giros de Presupuesto de Inversión Directa Realizados</v>
      </c>
      <c r="AB36" s="96">
        <f t="shared" si="11"/>
        <v>0.06</v>
      </c>
      <c r="AC36" s="312">
        <v>1.52E-2</v>
      </c>
      <c r="AD36" s="96">
        <f t="shared" si="0"/>
        <v>0.25333333333333335</v>
      </c>
      <c r="AE36" s="315" t="s">
        <v>231</v>
      </c>
      <c r="AF36" s="98" t="s">
        <v>232</v>
      </c>
      <c r="AG36" s="233" t="str">
        <f>$G$36</f>
        <v>Porcentaje de Giros de Presupuesto de Inversión Directa Realizados</v>
      </c>
      <c r="AH36" s="276">
        <f t="shared" si="12"/>
        <v>0.12</v>
      </c>
      <c r="AI36" s="313">
        <v>8.0299999999999996E-2</v>
      </c>
      <c r="AJ36" s="314">
        <f>AI36/AH36</f>
        <v>0.66916666666666669</v>
      </c>
      <c r="AK36" s="192" t="s">
        <v>233</v>
      </c>
      <c r="AL36" s="192" t="s">
        <v>234</v>
      </c>
      <c r="AM36" s="278" t="str">
        <f>$G$36</f>
        <v>Porcentaje de Giros de Presupuesto de Inversión Directa Realizados</v>
      </c>
      <c r="AN36" s="279">
        <f t="shared" si="13"/>
        <v>0.2</v>
      </c>
      <c r="AO36" s="280"/>
      <c r="AP36" s="281">
        <f t="shared" si="14"/>
        <v>0</v>
      </c>
      <c r="AQ36" s="280"/>
      <c r="AR36" s="280"/>
      <c r="AS36" s="278" t="str">
        <f>$G$36</f>
        <v>Porcentaje de Giros de Presupuesto de Inversión Directa Realizados</v>
      </c>
      <c r="AT36" s="279">
        <f t="shared" si="5"/>
        <v>0.3</v>
      </c>
      <c r="AU36" s="280"/>
      <c r="AV36" s="281">
        <f t="shared" si="15"/>
        <v>0</v>
      </c>
      <c r="AW36" s="282"/>
      <c r="AX36" s="280"/>
      <c r="AY36" s="278" t="str">
        <f>$G$36</f>
        <v>Porcentaje de Giros de Presupuesto de Inversión Directa Realizados</v>
      </c>
      <c r="AZ36" s="279">
        <f t="shared" si="16"/>
        <v>0.3</v>
      </c>
      <c r="BA36" s="280"/>
      <c r="BB36" s="281">
        <f t="shared" si="17"/>
        <v>0</v>
      </c>
      <c r="BC36" s="281">
        <f t="shared" si="18"/>
        <v>0</v>
      </c>
      <c r="BD36" s="282"/>
      <c r="BP36"/>
    </row>
    <row r="37" spans="1:68" ht="270.75" thickBot="1" x14ac:dyDescent="0.35">
      <c r="A37" s="148">
        <v>19</v>
      </c>
      <c r="B37" s="306"/>
      <c r="C37" s="307"/>
      <c r="D37" s="308" t="s">
        <v>235</v>
      </c>
      <c r="E37" s="309">
        <v>0.01</v>
      </c>
      <c r="F37" s="310" t="s">
        <v>57</v>
      </c>
      <c r="G37" s="311" t="s">
        <v>236</v>
      </c>
      <c r="H37" s="311" t="s">
        <v>237</v>
      </c>
      <c r="I37" s="310" t="s">
        <v>60</v>
      </c>
      <c r="J37" s="310" t="s">
        <v>78</v>
      </c>
      <c r="K37" s="310" t="s">
        <v>238</v>
      </c>
      <c r="L37" s="91">
        <v>0.05</v>
      </c>
      <c r="M37" s="91">
        <v>0.1</v>
      </c>
      <c r="N37" s="91">
        <v>0.2</v>
      </c>
      <c r="O37" s="91">
        <v>0.15</v>
      </c>
      <c r="P37" s="91">
        <v>0.5</v>
      </c>
      <c r="Q37" s="92" t="s">
        <v>219</v>
      </c>
      <c r="R37" s="92" t="s">
        <v>220</v>
      </c>
      <c r="S37" s="92" t="s">
        <v>221</v>
      </c>
      <c r="T37" s="92" t="s">
        <v>222</v>
      </c>
      <c r="U37" s="92" t="s">
        <v>67</v>
      </c>
      <c r="V37" s="92"/>
      <c r="W37" s="92"/>
      <c r="X37" s="92"/>
      <c r="Y37" s="93"/>
      <c r="Z37" s="94"/>
      <c r="AA37" s="95" t="str">
        <f>$G$37</f>
        <v>Porcentaje de Giros de Presupuesto Comprometido Constituido como Obligaciones por Pagar de la Vigencia 2017 Realizados</v>
      </c>
      <c r="AB37" s="96">
        <f t="shared" si="11"/>
        <v>0.05</v>
      </c>
      <c r="AC37" s="312">
        <v>4.4999999999999998E-2</v>
      </c>
      <c r="AD37" s="96">
        <f t="shared" si="0"/>
        <v>0.89999999999999991</v>
      </c>
      <c r="AE37" s="98" t="s">
        <v>239</v>
      </c>
      <c r="AF37" s="98" t="s">
        <v>240</v>
      </c>
      <c r="AG37" s="233" t="str">
        <f>$G$37</f>
        <v>Porcentaje de Giros de Presupuesto Comprometido Constituido como Obligaciones por Pagar de la Vigencia 2017 Realizados</v>
      </c>
      <c r="AH37" s="276">
        <f t="shared" si="12"/>
        <v>0.1</v>
      </c>
      <c r="AI37" s="316">
        <v>0.19</v>
      </c>
      <c r="AJ37" s="314">
        <v>1</v>
      </c>
      <c r="AK37" s="192" t="s">
        <v>241</v>
      </c>
      <c r="AL37" s="192" t="s">
        <v>242</v>
      </c>
      <c r="AM37" s="278" t="str">
        <f>$G$37</f>
        <v>Porcentaje de Giros de Presupuesto Comprometido Constituido como Obligaciones por Pagar de la Vigencia 2017 Realizados</v>
      </c>
      <c r="AN37" s="279">
        <f t="shared" si="13"/>
        <v>0.2</v>
      </c>
      <c r="AO37" s="280"/>
      <c r="AP37" s="281">
        <f t="shared" si="14"/>
        <v>0</v>
      </c>
      <c r="AQ37" s="280"/>
      <c r="AR37" s="280"/>
      <c r="AS37" s="278" t="str">
        <f>$G$37</f>
        <v>Porcentaje de Giros de Presupuesto Comprometido Constituido como Obligaciones por Pagar de la Vigencia 2017 Realizados</v>
      </c>
      <c r="AT37" s="279">
        <f t="shared" si="5"/>
        <v>0.15</v>
      </c>
      <c r="AU37" s="280"/>
      <c r="AV37" s="281">
        <f t="shared" si="15"/>
        <v>0</v>
      </c>
      <c r="AW37" s="282"/>
      <c r="AX37" s="280"/>
      <c r="AY37" s="278" t="str">
        <f>$G$37</f>
        <v>Porcentaje de Giros de Presupuesto Comprometido Constituido como Obligaciones por Pagar de la Vigencia 2017 Realizados</v>
      </c>
      <c r="AZ37" s="279">
        <f t="shared" si="16"/>
        <v>0.5</v>
      </c>
      <c r="BA37" s="280"/>
      <c r="BB37" s="281">
        <f t="shared" si="17"/>
        <v>0</v>
      </c>
      <c r="BC37" s="281">
        <f t="shared" si="18"/>
        <v>0</v>
      </c>
      <c r="BD37" s="282"/>
      <c r="BP37"/>
    </row>
    <row r="38" spans="1:68" ht="166.5" thickBot="1" x14ac:dyDescent="0.35">
      <c r="A38" s="123">
        <v>20</v>
      </c>
      <c r="B38" s="306"/>
      <c r="C38" s="307"/>
      <c r="D38" s="317" t="s">
        <v>243</v>
      </c>
      <c r="E38" s="309">
        <v>0.02</v>
      </c>
      <c r="F38" s="310" t="s">
        <v>57</v>
      </c>
      <c r="G38" s="311" t="s">
        <v>244</v>
      </c>
      <c r="H38" s="311" t="s">
        <v>245</v>
      </c>
      <c r="I38" s="310" t="s">
        <v>60</v>
      </c>
      <c r="J38" s="310" t="s">
        <v>103</v>
      </c>
      <c r="K38" s="310" t="s">
        <v>246</v>
      </c>
      <c r="L38" s="91">
        <v>1</v>
      </c>
      <c r="M38" s="91">
        <v>1</v>
      </c>
      <c r="N38" s="91">
        <v>1</v>
      </c>
      <c r="O38" s="91">
        <v>1</v>
      </c>
      <c r="P38" s="91">
        <v>1</v>
      </c>
      <c r="Q38" s="92" t="s">
        <v>63</v>
      </c>
      <c r="R38" s="92" t="s">
        <v>247</v>
      </c>
      <c r="S38" s="92" t="s">
        <v>248</v>
      </c>
      <c r="T38" s="92" t="s">
        <v>247</v>
      </c>
      <c r="U38" s="92" t="s">
        <v>67</v>
      </c>
      <c r="V38" s="92"/>
      <c r="W38" s="92"/>
      <c r="X38" s="92"/>
      <c r="Y38" s="93"/>
      <c r="Z38" s="94"/>
      <c r="AA38" s="95" t="str">
        <f>$G$38</f>
        <v>Porcentaje de Procesos Contractuales de Malla Vial y Parques de la Vigencia 2018 Realizados Utilizando los Pliegos Tipo</v>
      </c>
      <c r="AB38" s="96">
        <f t="shared" si="11"/>
        <v>1</v>
      </c>
      <c r="AC38" s="96">
        <v>1</v>
      </c>
      <c r="AD38" s="318">
        <f t="shared" si="0"/>
        <v>1</v>
      </c>
      <c r="AE38" s="98" t="s">
        <v>249</v>
      </c>
      <c r="AF38" s="98" t="s">
        <v>136</v>
      </c>
      <c r="AG38" s="233" t="str">
        <f>$G$38</f>
        <v>Porcentaje de Procesos Contractuales de Malla Vial y Parques de la Vigencia 2018 Realizados Utilizando los Pliegos Tipo</v>
      </c>
      <c r="AH38" s="276">
        <f t="shared" si="12"/>
        <v>1</v>
      </c>
      <c r="AI38" s="276">
        <f t="shared" si="12"/>
        <v>1</v>
      </c>
      <c r="AJ38" s="314">
        <f t="shared" ref="AJ38:AJ43" si="19">AI38/AH38</f>
        <v>1</v>
      </c>
      <c r="AK38" s="192" t="s">
        <v>250</v>
      </c>
      <c r="AL38" s="192" t="s">
        <v>251</v>
      </c>
      <c r="AM38" s="278" t="str">
        <f>$G$38</f>
        <v>Porcentaje de Procesos Contractuales de Malla Vial y Parques de la Vigencia 2018 Realizados Utilizando los Pliegos Tipo</v>
      </c>
      <c r="AN38" s="279">
        <f t="shared" si="13"/>
        <v>1</v>
      </c>
      <c r="AO38" s="280"/>
      <c r="AP38" s="281">
        <f t="shared" si="14"/>
        <v>0</v>
      </c>
      <c r="AQ38" s="280"/>
      <c r="AR38" s="280"/>
      <c r="AS38" s="278" t="str">
        <f>$G$38</f>
        <v>Porcentaje de Procesos Contractuales de Malla Vial y Parques de la Vigencia 2018 Realizados Utilizando los Pliegos Tipo</v>
      </c>
      <c r="AT38" s="279">
        <f t="shared" si="5"/>
        <v>1</v>
      </c>
      <c r="AU38" s="280"/>
      <c r="AV38" s="281">
        <f t="shared" si="15"/>
        <v>0</v>
      </c>
      <c r="AW38" s="282"/>
      <c r="AX38" s="280"/>
      <c r="AY38" s="278" t="str">
        <f>$G$38</f>
        <v>Porcentaje de Procesos Contractuales de Malla Vial y Parques de la Vigencia 2018 Realizados Utilizando los Pliegos Tipo</v>
      </c>
      <c r="AZ38" s="279">
        <f t="shared" si="16"/>
        <v>1</v>
      </c>
      <c r="BA38" s="280"/>
      <c r="BB38" s="281">
        <f t="shared" si="17"/>
        <v>0</v>
      </c>
      <c r="BC38" s="281">
        <f t="shared" si="18"/>
        <v>0</v>
      </c>
      <c r="BD38" s="282"/>
      <c r="BP38"/>
    </row>
    <row r="39" spans="1:68" ht="91.5" customHeight="1" thickBot="1" x14ac:dyDescent="0.35">
      <c r="A39" s="148">
        <v>21</v>
      </c>
      <c r="B39" s="306"/>
      <c r="C39" s="307"/>
      <c r="D39" s="317" t="s">
        <v>252</v>
      </c>
      <c r="E39" s="309">
        <v>0.03</v>
      </c>
      <c r="F39" s="310" t="s">
        <v>57</v>
      </c>
      <c r="G39" s="311" t="s">
        <v>253</v>
      </c>
      <c r="H39" s="311" t="s">
        <v>254</v>
      </c>
      <c r="I39" s="310" t="s">
        <v>60</v>
      </c>
      <c r="J39" s="310" t="s">
        <v>103</v>
      </c>
      <c r="K39" s="310" t="s">
        <v>255</v>
      </c>
      <c r="L39" s="91">
        <v>1</v>
      </c>
      <c r="M39" s="91">
        <v>1</v>
      </c>
      <c r="N39" s="91">
        <v>1</v>
      </c>
      <c r="O39" s="91">
        <v>1</v>
      </c>
      <c r="P39" s="91">
        <v>1</v>
      </c>
      <c r="Q39" s="92" t="s">
        <v>63</v>
      </c>
      <c r="R39" s="92" t="s">
        <v>256</v>
      </c>
      <c r="S39" s="92" t="s">
        <v>248</v>
      </c>
      <c r="T39" s="92" t="s">
        <v>256</v>
      </c>
      <c r="U39" s="92" t="s">
        <v>67</v>
      </c>
      <c r="V39" s="92"/>
      <c r="W39" s="92"/>
      <c r="X39" s="92"/>
      <c r="Y39" s="93"/>
      <c r="Z39" s="94"/>
      <c r="AA39" s="95" t="str">
        <f>$G$39</f>
        <v>Porcentaje de Publicación de los Procesos Contractuales del FDL y Modificaciones Contractuales Realizado</v>
      </c>
      <c r="AB39" s="96">
        <f t="shared" si="11"/>
        <v>1</v>
      </c>
      <c r="AC39" s="96">
        <v>1</v>
      </c>
      <c r="AD39" s="318">
        <f t="shared" si="0"/>
        <v>1</v>
      </c>
      <c r="AE39" s="98" t="s">
        <v>257</v>
      </c>
      <c r="AF39" s="98" t="s">
        <v>258</v>
      </c>
      <c r="AG39" s="233" t="str">
        <f>$G$39</f>
        <v>Porcentaje de Publicación de los Procesos Contractuales del FDL y Modificaciones Contractuales Realizado</v>
      </c>
      <c r="AH39" s="276">
        <f t="shared" si="12"/>
        <v>1</v>
      </c>
      <c r="AI39" s="276">
        <f t="shared" si="12"/>
        <v>1</v>
      </c>
      <c r="AJ39" s="314">
        <f t="shared" si="19"/>
        <v>1</v>
      </c>
      <c r="AK39" s="192" t="s">
        <v>259</v>
      </c>
      <c r="AL39" s="192" t="s">
        <v>260</v>
      </c>
      <c r="AM39" s="278" t="str">
        <f>$G$39</f>
        <v>Porcentaje de Publicación de los Procesos Contractuales del FDL y Modificaciones Contractuales Realizado</v>
      </c>
      <c r="AN39" s="279">
        <f t="shared" si="13"/>
        <v>1</v>
      </c>
      <c r="AO39" s="280"/>
      <c r="AP39" s="281">
        <f t="shared" si="14"/>
        <v>0</v>
      </c>
      <c r="AQ39" s="280"/>
      <c r="AR39" s="280"/>
      <c r="AS39" s="278" t="str">
        <f>$G$39</f>
        <v>Porcentaje de Publicación de los Procesos Contractuales del FDL y Modificaciones Contractuales Realizado</v>
      </c>
      <c r="AT39" s="279">
        <f t="shared" si="5"/>
        <v>1</v>
      </c>
      <c r="AU39" s="280"/>
      <c r="AV39" s="281">
        <f t="shared" si="15"/>
        <v>0</v>
      </c>
      <c r="AW39" s="282"/>
      <c r="AX39" s="280"/>
      <c r="AY39" s="278" t="str">
        <f>$G$39</f>
        <v>Porcentaje de Publicación de los Procesos Contractuales del FDL y Modificaciones Contractuales Realizado</v>
      </c>
      <c r="AZ39" s="279">
        <f t="shared" si="16"/>
        <v>1</v>
      </c>
      <c r="BA39" s="280"/>
      <c r="BB39" s="281">
        <f t="shared" si="17"/>
        <v>0</v>
      </c>
      <c r="BC39" s="281">
        <f t="shared" si="18"/>
        <v>0</v>
      </c>
      <c r="BD39" s="282"/>
      <c r="BP39"/>
    </row>
    <row r="40" spans="1:68" ht="293.25" thickBot="1" x14ac:dyDescent="0.3">
      <c r="A40" s="123">
        <v>22</v>
      </c>
      <c r="B40" s="306"/>
      <c r="C40" s="307"/>
      <c r="D40" s="319" t="s">
        <v>261</v>
      </c>
      <c r="E40" s="320">
        <v>0.01</v>
      </c>
      <c r="F40" s="310" t="s">
        <v>57</v>
      </c>
      <c r="G40" s="311" t="s">
        <v>262</v>
      </c>
      <c r="H40" s="311" t="s">
        <v>262</v>
      </c>
      <c r="I40" s="310" t="s">
        <v>60</v>
      </c>
      <c r="J40" s="310" t="s">
        <v>103</v>
      </c>
      <c r="K40" s="310" t="s">
        <v>263</v>
      </c>
      <c r="L40" s="91">
        <v>0.8</v>
      </c>
      <c r="M40" s="91">
        <v>0.8</v>
      </c>
      <c r="N40" s="91">
        <v>0.8</v>
      </c>
      <c r="O40" s="91">
        <v>0.8</v>
      </c>
      <c r="P40" s="91">
        <v>0.8</v>
      </c>
      <c r="Q40" s="92" t="s">
        <v>63</v>
      </c>
      <c r="R40" s="92" t="s">
        <v>264</v>
      </c>
      <c r="S40" s="92" t="s">
        <v>248</v>
      </c>
      <c r="T40" s="92" t="s">
        <v>264</v>
      </c>
      <c r="U40" s="92" t="s">
        <v>67</v>
      </c>
      <c r="V40" s="92"/>
      <c r="W40" s="92"/>
      <c r="X40" s="92"/>
      <c r="Y40" s="93"/>
      <c r="Z40" s="94"/>
      <c r="AA40" s="95" t="str">
        <f>$G$40</f>
        <v>Porcentaje de bienes de características técnicas uniformes de común utilización adquiridos a través del portal CCE</v>
      </c>
      <c r="AB40" s="96">
        <f t="shared" si="11"/>
        <v>0.8</v>
      </c>
      <c r="AC40" s="96">
        <v>0.8</v>
      </c>
      <c r="AD40" s="318">
        <f t="shared" si="0"/>
        <v>1</v>
      </c>
      <c r="AE40" s="98" t="s">
        <v>265</v>
      </c>
      <c r="AF40" s="98" t="s">
        <v>136</v>
      </c>
      <c r="AG40" s="233" t="str">
        <f>$G$40</f>
        <v>Porcentaje de bienes de características técnicas uniformes de común utilización adquiridos a través del portal CCE</v>
      </c>
      <c r="AH40" s="276">
        <f t="shared" si="12"/>
        <v>0.8</v>
      </c>
      <c r="AI40" s="276">
        <f t="shared" si="12"/>
        <v>0.8</v>
      </c>
      <c r="AJ40" s="314">
        <f t="shared" si="19"/>
        <v>1</v>
      </c>
      <c r="AK40" s="192" t="s">
        <v>266</v>
      </c>
      <c r="AL40" s="192" t="s">
        <v>267</v>
      </c>
      <c r="AM40" s="278" t="str">
        <f>$G$40</f>
        <v>Porcentaje de bienes de características técnicas uniformes de común utilización adquiridos a través del portal CCE</v>
      </c>
      <c r="AN40" s="279">
        <f t="shared" si="13"/>
        <v>0.8</v>
      </c>
      <c r="AO40" s="280"/>
      <c r="AP40" s="281">
        <f t="shared" si="14"/>
        <v>0</v>
      </c>
      <c r="AQ40" s="280"/>
      <c r="AR40" s="280"/>
      <c r="AS40" s="278" t="str">
        <f>$G$40</f>
        <v>Porcentaje de bienes de características técnicas uniformes de común utilización adquiridos a través del portal CCE</v>
      </c>
      <c r="AT40" s="279">
        <f t="shared" si="5"/>
        <v>0.8</v>
      </c>
      <c r="AU40" s="280"/>
      <c r="AV40" s="281">
        <f t="shared" si="15"/>
        <v>0</v>
      </c>
      <c r="AW40" s="282"/>
      <c r="AX40" s="280"/>
      <c r="AY40" s="278" t="str">
        <f>$G$40</f>
        <v>Porcentaje de bienes de características técnicas uniformes de común utilización adquiridos a través del portal CCE</v>
      </c>
      <c r="AZ40" s="279">
        <f t="shared" si="16"/>
        <v>0.8</v>
      </c>
      <c r="BA40" s="280"/>
      <c r="BB40" s="281">
        <f t="shared" si="17"/>
        <v>0</v>
      </c>
      <c r="BC40" s="281">
        <f t="shared" si="18"/>
        <v>0</v>
      </c>
      <c r="BD40" s="282"/>
      <c r="BP40"/>
    </row>
    <row r="41" spans="1:68" ht="180.75" thickBot="1" x14ac:dyDescent="0.3">
      <c r="A41" s="148">
        <v>23</v>
      </c>
      <c r="B41" s="306"/>
      <c r="C41" s="307"/>
      <c r="D41" s="319" t="s">
        <v>268</v>
      </c>
      <c r="E41" s="309">
        <v>0.01</v>
      </c>
      <c r="F41" s="310" t="s">
        <v>57</v>
      </c>
      <c r="G41" s="311" t="s">
        <v>269</v>
      </c>
      <c r="H41" s="311" t="s">
        <v>270</v>
      </c>
      <c r="I41" s="310" t="s">
        <v>60</v>
      </c>
      <c r="J41" s="310" t="s">
        <v>103</v>
      </c>
      <c r="K41" s="310" t="s">
        <v>271</v>
      </c>
      <c r="L41" s="91">
        <v>1</v>
      </c>
      <c r="M41" s="91">
        <v>1</v>
      </c>
      <c r="N41" s="91">
        <v>1</v>
      </c>
      <c r="O41" s="91">
        <v>1</v>
      </c>
      <c r="P41" s="91">
        <v>1</v>
      </c>
      <c r="Q41" s="92" t="s">
        <v>63</v>
      </c>
      <c r="R41" s="92" t="s">
        <v>272</v>
      </c>
      <c r="S41" s="92" t="s">
        <v>248</v>
      </c>
      <c r="T41" s="92" t="s">
        <v>272</v>
      </c>
      <c r="U41" s="92" t="s">
        <v>67</v>
      </c>
      <c r="V41" s="92"/>
      <c r="W41" s="92"/>
      <c r="X41" s="92"/>
      <c r="Y41" s="93"/>
      <c r="Z41" s="94"/>
      <c r="AA41" s="95" t="str">
        <f>$G$41</f>
        <v>Porcentaje de Lineamientos Establecidos en la Directiva 12 de 2016 o Aquella que la Modifique Aplicados</v>
      </c>
      <c r="AB41" s="96">
        <f t="shared" si="11"/>
        <v>1</v>
      </c>
      <c r="AC41" s="96">
        <v>1</v>
      </c>
      <c r="AD41" s="318">
        <f t="shared" si="0"/>
        <v>1</v>
      </c>
      <c r="AE41" s="98" t="s">
        <v>273</v>
      </c>
      <c r="AF41" s="98" t="s">
        <v>136</v>
      </c>
      <c r="AG41" s="233" t="str">
        <f>$G$41</f>
        <v>Porcentaje de Lineamientos Establecidos en la Directiva 12 de 2016 o Aquella que la Modifique Aplicados</v>
      </c>
      <c r="AH41" s="276">
        <f t="shared" si="12"/>
        <v>1</v>
      </c>
      <c r="AI41" s="276">
        <f t="shared" si="12"/>
        <v>1</v>
      </c>
      <c r="AJ41" s="314">
        <f t="shared" si="19"/>
        <v>1</v>
      </c>
      <c r="AK41" s="192" t="s">
        <v>274</v>
      </c>
      <c r="AL41" s="192" t="s">
        <v>267</v>
      </c>
      <c r="AM41" s="278" t="str">
        <f>$G$41</f>
        <v>Porcentaje de Lineamientos Establecidos en la Directiva 12 de 2016 o Aquella que la Modifique Aplicados</v>
      </c>
      <c r="AN41" s="279">
        <f t="shared" si="13"/>
        <v>1</v>
      </c>
      <c r="AO41" s="280"/>
      <c r="AP41" s="281">
        <f t="shared" si="14"/>
        <v>0</v>
      </c>
      <c r="AQ41" s="280"/>
      <c r="AR41" s="280"/>
      <c r="AS41" s="278" t="str">
        <f>$G$41</f>
        <v>Porcentaje de Lineamientos Establecidos en la Directiva 12 de 2016 o Aquella que la Modifique Aplicados</v>
      </c>
      <c r="AT41" s="279">
        <f t="shared" si="5"/>
        <v>1</v>
      </c>
      <c r="AU41" s="280"/>
      <c r="AV41" s="281">
        <f t="shared" si="15"/>
        <v>0</v>
      </c>
      <c r="AW41" s="282"/>
      <c r="AX41" s="280"/>
      <c r="AY41" s="278" t="str">
        <f>$G$41</f>
        <v>Porcentaje de Lineamientos Establecidos en la Directiva 12 de 2016 o Aquella que la Modifique Aplicados</v>
      </c>
      <c r="AZ41" s="279">
        <f t="shared" si="16"/>
        <v>1</v>
      </c>
      <c r="BA41" s="280"/>
      <c r="BB41" s="281">
        <f t="shared" si="17"/>
        <v>0</v>
      </c>
      <c r="BC41" s="281">
        <f t="shared" si="18"/>
        <v>0</v>
      </c>
      <c r="BD41" s="282"/>
      <c r="BP41"/>
    </row>
    <row r="42" spans="1:68" s="329" customFormat="1" ht="409.6" thickBot="1" x14ac:dyDescent="0.3">
      <c r="A42" s="223">
        <v>24</v>
      </c>
      <c r="B42" s="321"/>
      <c r="C42" s="322"/>
      <c r="D42" s="319" t="s">
        <v>275</v>
      </c>
      <c r="E42" s="309">
        <v>0.01</v>
      </c>
      <c r="F42" s="323" t="s">
        <v>57</v>
      </c>
      <c r="G42" s="324" t="s">
        <v>276</v>
      </c>
      <c r="H42" s="323" t="s">
        <v>277</v>
      </c>
      <c r="I42" s="323" t="s">
        <v>60</v>
      </c>
      <c r="J42" s="323" t="s">
        <v>103</v>
      </c>
      <c r="K42" s="323" t="s">
        <v>278</v>
      </c>
      <c r="L42" s="91"/>
      <c r="M42" s="91"/>
      <c r="N42" s="91">
        <v>1</v>
      </c>
      <c r="O42" s="91">
        <v>1</v>
      </c>
      <c r="P42" s="91">
        <v>1</v>
      </c>
      <c r="Q42" s="228" t="s">
        <v>63</v>
      </c>
      <c r="R42" s="228" t="s">
        <v>279</v>
      </c>
      <c r="S42" s="228" t="s">
        <v>280</v>
      </c>
      <c r="T42" s="228" t="s">
        <v>279</v>
      </c>
      <c r="U42" s="228" t="s">
        <v>67</v>
      </c>
      <c r="V42" s="228"/>
      <c r="W42" s="228"/>
      <c r="X42" s="228"/>
      <c r="Y42" s="93"/>
      <c r="Z42" s="229"/>
      <c r="AA42" s="95" t="str">
        <f>$G$42</f>
        <v>Porcentaje de Ejecución del Plan de Implementación del SIPSE Local</v>
      </c>
      <c r="AB42" s="96">
        <f t="shared" si="11"/>
        <v>0</v>
      </c>
      <c r="AC42" s="96">
        <v>1</v>
      </c>
      <c r="AD42" s="318"/>
      <c r="AE42" s="325" t="s">
        <v>281</v>
      </c>
      <c r="AF42" s="325" t="s">
        <v>282</v>
      </c>
      <c r="AG42" s="95" t="str">
        <f>$G$42</f>
        <v>Porcentaje de Ejecución del Plan de Implementación del SIPSE Local</v>
      </c>
      <c r="AH42" s="96">
        <v>1</v>
      </c>
      <c r="AI42" s="96">
        <v>1</v>
      </c>
      <c r="AJ42" s="318">
        <v>1</v>
      </c>
      <c r="AK42" s="95" t="s">
        <v>388</v>
      </c>
      <c r="AL42" s="95" t="s">
        <v>148</v>
      </c>
      <c r="AM42" s="326" t="str">
        <f>$G$42</f>
        <v>Porcentaje de Ejecución del Plan de Implementación del SIPSE Local</v>
      </c>
      <c r="AN42" s="327">
        <f t="shared" si="13"/>
        <v>1</v>
      </c>
      <c r="AO42" s="326"/>
      <c r="AP42" s="281">
        <f t="shared" si="14"/>
        <v>0</v>
      </c>
      <c r="AQ42" s="326"/>
      <c r="AR42" s="326"/>
      <c r="AS42" s="326" t="str">
        <f>$G$42</f>
        <v>Porcentaje de Ejecución del Plan de Implementación del SIPSE Local</v>
      </c>
      <c r="AT42" s="327">
        <f t="shared" si="5"/>
        <v>1</v>
      </c>
      <c r="AU42" s="326"/>
      <c r="AV42" s="281">
        <f t="shared" si="15"/>
        <v>0</v>
      </c>
      <c r="AW42" s="328"/>
      <c r="AX42" s="326"/>
      <c r="AY42" s="326" t="str">
        <f>$G$42</f>
        <v>Porcentaje de Ejecución del Plan de Implementación del SIPSE Local</v>
      </c>
      <c r="AZ42" s="327">
        <f t="shared" si="16"/>
        <v>1</v>
      </c>
      <c r="BA42" s="326"/>
      <c r="BB42" s="281">
        <f t="shared" si="17"/>
        <v>0</v>
      </c>
      <c r="BC42" s="281">
        <f t="shared" si="18"/>
        <v>0</v>
      </c>
      <c r="BD42" s="328"/>
      <c r="BE42" s="220"/>
      <c r="BP42" s="330"/>
    </row>
    <row r="43" spans="1:68" s="329" customFormat="1" ht="165.75" thickBot="1" x14ac:dyDescent="0.3">
      <c r="A43" s="331">
        <v>25</v>
      </c>
      <c r="B43" s="321"/>
      <c r="C43" s="322"/>
      <c r="D43" s="319" t="s">
        <v>283</v>
      </c>
      <c r="E43" s="309">
        <v>0.02</v>
      </c>
      <c r="F43" s="323" t="s">
        <v>57</v>
      </c>
      <c r="G43" s="324" t="s">
        <v>284</v>
      </c>
      <c r="H43" s="323" t="s">
        <v>285</v>
      </c>
      <c r="I43" s="323" t="s">
        <v>60</v>
      </c>
      <c r="J43" s="323" t="s">
        <v>103</v>
      </c>
      <c r="K43" s="323" t="s">
        <v>286</v>
      </c>
      <c r="L43" s="91">
        <v>1</v>
      </c>
      <c r="M43" s="91">
        <v>1</v>
      </c>
      <c r="N43" s="91">
        <v>1</v>
      </c>
      <c r="O43" s="91">
        <v>1</v>
      </c>
      <c r="P43" s="91">
        <v>1</v>
      </c>
      <c r="Q43" s="228" t="s">
        <v>63</v>
      </c>
      <c r="R43" s="228" t="s">
        <v>287</v>
      </c>
      <c r="S43" s="228" t="s">
        <v>288</v>
      </c>
      <c r="T43" s="228" t="s">
        <v>287</v>
      </c>
      <c r="U43" s="228" t="s">
        <v>67</v>
      </c>
      <c r="V43" s="228"/>
      <c r="W43" s="228"/>
      <c r="X43" s="228"/>
      <c r="Y43" s="93"/>
      <c r="Z43" s="229"/>
      <c r="AA43" s="95" t="str">
        <f>$G$43</f>
        <v>Porcentaje de asistencia a las jornadas programadas por la Dirección Financiera de la SDG</v>
      </c>
      <c r="AB43" s="96">
        <f t="shared" si="11"/>
        <v>1</v>
      </c>
      <c r="AC43" s="96">
        <v>1</v>
      </c>
      <c r="AD43" s="318">
        <f t="shared" si="0"/>
        <v>1</v>
      </c>
      <c r="AE43" s="325" t="s">
        <v>289</v>
      </c>
      <c r="AF43" s="325" t="s">
        <v>290</v>
      </c>
      <c r="AG43" s="95" t="str">
        <f>$G$43</f>
        <v>Porcentaje de asistencia a las jornadas programadas por la Dirección Financiera de la SDG</v>
      </c>
      <c r="AH43" s="96">
        <f t="shared" si="12"/>
        <v>1</v>
      </c>
      <c r="AI43" s="96">
        <f t="shared" si="12"/>
        <v>1</v>
      </c>
      <c r="AJ43" s="314">
        <f t="shared" si="19"/>
        <v>1</v>
      </c>
      <c r="AK43" s="95" t="s">
        <v>386</v>
      </c>
      <c r="AL43" s="192" t="s">
        <v>387</v>
      </c>
      <c r="AM43" s="326" t="str">
        <f>$G$43</f>
        <v>Porcentaje de asistencia a las jornadas programadas por la Dirección Financiera de la SDG</v>
      </c>
      <c r="AN43" s="327">
        <f t="shared" si="13"/>
        <v>1</v>
      </c>
      <c r="AO43" s="326"/>
      <c r="AP43" s="281">
        <f t="shared" si="14"/>
        <v>0</v>
      </c>
      <c r="AQ43" s="326"/>
      <c r="AR43" s="326"/>
      <c r="AS43" s="326" t="str">
        <f>$G$43</f>
        <v>Porcentaje de asistencia a las jornadas programadas por la Dirección Financiera de la SDG</v>
      </c>
      <c r="AT43" s="327">
        <f t="shared" si="5"/>
        <v>1</v>
      </c>
      <c r="AU43" s="326"/>
      <c r="AV43" s="281">
        <f t="shared" si="15"/>
        <v>0</v>
      </c>
      <c r="AW43" s="328"/>
      <c r="AX43" s="326"/>
      <c r="AY43" s="326" t="str">
        <f>$G$43</f>
        <v>Porcentaje de asistencia a las jornadas programadas por la Dirección Financiera de la SDG</v>
      </c>
      <c r="AZ43" s="327">
        <f t="shared" si="16"/>
        <v>1</v>
      </c>
      <c r="BA43" s="326"/>
      <c r="BB43" s="281">
        <f t="shared" si="17"/>
        <v>0</v>
      </c>
      <c r="BC43" s="281">
        <f t="shared" si="18"/>
        <v>0</v>
      </c>
      <c r="BD43" s="328"/>
      <c r="BE43" s="220"/>
    </row>
    <row r="44" spans="1:68" ht="195.75" thickBot="1" x14ac:dyDescent="0.3">
      <c r="A44" s="78">
        <v>26</v>
      </c>
      <c r="B44" s="332"/>
      <c r="C44" s="307"/>
      <c r="D44" s="319" t="s">
        <v>291</v>
      </c>
      <c r="E44" s="309">
        <v>0.03</v>
      </c>
      <c r="F44" s="310" t="s">
        <v>75</v>
      </c>
      <c r="G44" s="311" t="s">
        <v>292</v>
      </c>
      <c r="H44" s="310" t="s">
        <v>293</v>
      </c>
      <c r="I44" s="310" t="s">
        <v>60</v>
      </c>
      <c r="J44" s="310" t="s">
        <v>103</v>
      </c>
      <c r="K44" s="310" t="s">
        <v>294</v>
      </c>
      <c r="L44" s="91">
        <v>1</v>
      </c>
      <c r="M44" s="91">
        <v>1</v>
      </c>
      <c r="N44" s="91">
        <v>1</v>
      </c>
      <c r="O44" s="91">
        <v>1</v>
      </c>
      <c r="P44" s="91">
        <v>1</v>
      </c>
      <c r="Q44" s="92" t="s">
        <v>63</v>
      </c>
      <c r="R44" s="92" t="s">
        <v>295</v>
      </c>
      <c r="S44" s="92" t="s">
        <v>288</v>
      </c>
      <c r="T44" s="92" t="s">
        <v>295</v>
      </c>
      <c r="U44" s="92" t="s">
        <v>67</v>
      </c>
      <c r="V44" s="92"/>
      <c r="W44" s="92"/>
      <c r="X44" s="92"/>
      <c r="Y44" s="93"/>
      <c r="Z44" s="94"/>
      <c r="AA44" s="95" t="str">
        <f>$G$44</f>
        <v>Porcentaje de reporte de información insumo para contabilidad</v>
      </c>
      <c r="AB44" s="96">
        <f t="shared" si="11"/>
        <v>1</v>
      </c>
      <c r="AC44" s="96">
        <v>1</v>
      </c>
      <c r="AD44" s="318">
        <f t="shared" si="0"/>
        <v>1</v>
      </c>
      <c r="AE44" s="98" t="s">
        <v>296</v>
      </c>
      <c r="AF44" s="98" t="s">
        <v>297</v>
      </c>
      <c r="AG44" s="233" t="str">
        <f>$G$44</f>
        <v>Porcentaje de reporte de información insumo para contabilidad</v>
      </c>
      <c r="AH44" s="276">
        <f t="shared" si="12"/>
        <v>1</v>
      </c>
      <c r="AI44" s="276">
        <v>1</v>
      </c>
      <c r="AJ44" s="333">
        <f>AI44/AH44</f>
        <v>1</v>
      </c>
      <c r="AK44" s="98" t="s">
        <v>296</v>
      </c>
      <c r="AL44" s="192" t="s">
        <v>298</v>
      </c>
      <c r="AM44" s="278" t="str">
        <f>$G$44</f>
        <v>Porcentaje de reporte de información insumo para contabilidad</v>
      </c>
      <c r="AN44" s="279">
        <f t="shared" si="13"/>
        <v>1</v>
      </c>
      <c r="AO44" s="280"/>
      <c r="AP44" s="281">
        <f t="shared" si="14"/>
        <v>0</v>
      </c>
      <c r="AQ44" s="280"/>
      <c r="AR44" s="280"/>
      <c r="AS44" s="278" t="str">
        <f>$G$44</f>
        <v>Porcentaje de reporte de información insumo para contabilidad</v>
      </c>
      <c r="AT44" s="279">
        <f t="shared" si="5"/>
        <v>1</v>
      </c>
      <c r="AU44" s="280"/>
      <c r="AV44" s="281">
        <f t="shared" si="15"/>
        <v>0</v>
      </c>
      <c r="AW44" s="282"/>
      <c r="AX44" s="280"/>
      <c r="AY44" s="278" t="str">
        <f>$G$44</f>
        <v>Porcentaje de reporte de información insumo para contabilidad</v>
      </c>
      <c r="AZ44" s="279">
        <f t="shared" si="16"/>
        <v>1</v>
      </c>
      <c r="BA44" s="280"/>
      <c r="BB44" s="281">
        <f t="shared" si="17"/>
        <v>0</v>
      </c>
      <c r="BC44" s="281">
        <f t="shared" si="18"/>
        <v>0</v>
      </c>
      <c r="BD44" s="282"/>
      <c r="BP44" s="4"/>
    </row>
    <row r="45" spans="1:68" ht="35.25" thickBot="1" x14ac:dyDescent="0.3">
      <c r="A45" s="334"/>
      <c r="B45" s="306"/>
      <c r="C45" s="307"/>
      <c r="D45" s="335" t="s">
        <v>98</v>
      </c>
      <c r="E45" s="336">
        <v>0.17</v>
      </c>
      <c r="F45" s="337"/>
      <c r="G45" s="338"/>
      <c r="H45" s="338"/>
      <c r="I45" s="337"/>
      <c r="J45" s="310"/>
      <c r="K45" s="310"/>
      <c r="L45" s="91"/>
      <c r="M45" s="91"/>
      <c r="N45" s="91"/>
      <c r="O45" s="91"/>
      <c r="P45" s="228"/>
      <c r="Q45" s="92"/>
      <c r="R45" s="92"/>
      <c r="S45" s="92"/>
      <c r="T45" s="92"/>
      <c r="U45" s="92"/>
      <c r="V45" s="92"/>
      <c r="W45" s="92"/>
      <c r="X45" s="92"/>
      <c r="Y45" s="93"/>
      <c r="Z45" s="94"/>
      <c r="AA45" s="95"/>
      <c r="AB45" s="96"/>
      <c r="AC45" s="96"/>
      <c r="AD45" s="96"/>
      <c r="AE45" s="316"/>
      <c r="AF45" s="316"/>
      <c r="AG45" s="233"/>
      <c r="AH45" s="276"/>
      <c r="AI45" s="192"/>
      <c r="AJ45" s="277"/>
      <c r="AK45" s="192"/>
      <c r="AL45" s="192"/>
      <c r="AM45" s="278"/>
      <c r="AN45" s="279"/>
      <c r="AO45" s="280"/>
      <c r="AP45" s="281"/>
      <c r="AQ45" s="280"/>
      <c r="AR45" s="280"/>
      <c r="AS45" s="278"/>
      <c r="AT45" s="279"/>
      <c r="AU45" s="280"/>
      <c r="AV45" s="281"/>
      <c r="AW45" s="282"/>
      <c r="AX45" s="280"/>
      <c r="AY45" s="278"/>
      <c r="AZ45" s="279"/>
      <c r="BA45" s="280"/>
      <c r="BB45" s="281"/>
      <c r="BC45" s="281"/>
      <c r="BD45" s="282"/>
      <c r="BP45" s="4"/>
    </row>
    <row r="46" spans="1:68" ht="180.75" thickBot="1" x14ac:dyDescent="0.3">
      <c r="A46" s="148">
        <v>27</v>
      </c>
      <c r="B46" s="113"/>
      <c r="C46" s="339" t="s">
        <v>299</v>
      </c>
      <c r="D46" s="340" t="s">
        <v>300</v>
      </c>
      <c r="E46" s="341">
        <v>7.0000000000000007E-2</v>
      </c>
      <c r="F46" s="342" t="s">
        <v>57</v>
      </c>
      <c r="G46" s="343" t="s">
        <v>301</v>
      </c>
      <c r="H46" s="344" t="s">
        <v>302</v>
      </c>
      <c r="I46" s="342" t="s">
        <v>60</v>
      </c>
      <c r="J46" s="342" t="s">
        <v>103</v>
      </c>
      <c r="K46" s="342" t="s">
        <v>303</v>
      </c>
      <c r="L46" s="295">
        <v>1</v>
      </c>
      <c r="M46" s="295">
        <v>1</v>
      </c>
      <c r="N46" s="295">
        <v>1</v>
      </c>
      <c r="O46" s="295">
        <v>1</v>
      </c>
      <c r="P46" s="295">
        <v>1</v>
      </c>
      <c r="Q46" s="297" t="s">
        <v>63</v>
      </c>
      <c r="R46" s="297" t="s">
        <v>304</v>
      </c>
      <c r="S46" s="297" t="s">
        <v>106</v>
      </c>
      <c r="T46" s="297" t="s">
        <v>304</v>
      </c>
      <c r="U46" s="297" t="s">
        <v>67</v>
      </c>
      <c r="V46" s="297"/>
      <c r="W46" s="297"/>
      <c r="X46" s="297"/>
      <c r="Y46" s="299"/>
      <c r="Z46" s="300"/>
      <c r="AA46" s="345" t="str">
        <f>$G$46</f>
        <v>Porcentaje de Requerimientos Asignados a la Alcaldía Local Respondidos</v>
      </c>
      <c r="AB46" s="119">
        <f>L46</f>
        <v>1</v>
      </c>
      <c r="AC46" s="346">
        <v>0.16</v>
      </c>
      <c r="AD46" s="347">
        <f>AC46/AB46</f>
        <v>0.16</v>
      </c>
      <c r="AE46" s="348" t="s">
        <v>305</v>
      </c>
      <c r="AF46" s="348" t="s">
        <v>306</v>
      </c>
      <c r="AG46" s="349" t="str">
        <f>$G$46</f>
        <v>Porcentaje de Requerimientos Asignados a la Alcaldía Local Respondidos</v>
      </c>
      <c r="AH46" s="350">
        <f>M46</f>
        <v>1</v>
      </c>
      <c r="AI46" s="351">
        <f>354/605</f>
        <v>0.58512396694214874</v>
      </c>
      <c r="AJ46" s="333">
        <f>AI46/AH46</f>
        <v>0.58512396694214874</v>
      </c>
      <c r="AK46" s="95" t="s">
        <v>307</v>
      </c>
      <c r="AL46" s="95" t="s">
        <v>308</v>
      </c>
      <c r="AM46" s="352" t="str">
        <f>$G$46</f>
        <v>Porcentaje de Requerimientos Asignados a la Alcaldía Local Respondidos</v>
      </c>
      <c r="AN46" s="353">
        <f>N46</f>
        <v>1</v>
      </c>
      <c r="AO46" s="354"/>
      <c r="AP46" s="355">
        <f>AO46/AN46</f>
        <v>0</v>
      </c>
      <c r="AQ46" s="354"/>
      <c r="AR46" s="354"/>
      <c r="AS46" s="352" t="str">
        <f>$G$46</f>
        <v>Porcentaje de Requerimientos Asignados a la Alcaldía Local Respondidos</v>
      </c>
      <c r="AT46" s="353">
        <f>O46</f>
        <v>1</v>
      </c>
      <c r="AU46" s="354"/>
      <c r="AV46" s="355">
        <f>AU46/AT46</f>
        <v>0</v>
      </c>
      <c r="AW46" s="356"/>
      <c r="AX46" s="354"/>
      <c r="AY46" s="352" t="str">
        <f>$G$46</f>
        <v>Porcentaje de Requerimientos Asignados a la Alcaldía Local Respondidos</v>
      </c>
      <c r="AZ46" s="353">
        <f>P46</f>
        <v>1</v>
      </c>
      <c r="BA46" s="354"/>
      <c r="BB46" s="355">
        <f>BA46/AZ46</f>
        <v>0</v>
      </c>
      <c r="BC46" s="357">
        <f>BB46*E46</f>
        <v>0</v>
      </c>
      <c r="BD46" s="358"/>
      <c r="BP46"/>
    </row>
    <row r="47" spans="1:68" ht="35.25" thickBot="1" x14ac:dyDescent="0.3">
      <c r="A47" s="148"/>
      <c r="B47" s="113"/>
      <c r="C47" s="359"/>
      <c r="D47" s="360" t="s">
        <v>98</v>
      </c>
      <c r="E47" s="361">
        <v>7.0000000000000007E-2</v>
      </c>
      <c r="F47" s="362"/>
      <c r="G47" s="363"/>
      <c r="H47" s="363"/>
      <c r="I47" s="362"/>
      <c r="J47" s="364"/>
      <c r="K47" s="364"/>
      <c r="L47" s="172"/>
      <c r="M47" s="172"/>
      <c r="N47" s="172"/>
      <c r="O47" s="172"/>
      <c r="P47" s="172"/>
      <c r="Q47" s="173"/>
      <c r="R47" s="173"/>
      <c r="S47" s="173"/>
      <c r="T47" s="173"/>
      <c r="U47" s="173"/>
      <c r="V47" s="173"/>
      <c r="W47" s="173"/>
      <c r="X47" s="173"/>
      <c r="Y47" s="157"/>
      <c r="Z47" s="175"/>
      <c r="AA47" s="159"/>
      <c r="AB47" s="160"/>
      <c r="AC47" s="176"/>
      <c r="AD47" s="178"/>
      <c r="AE47" s="142"/>
      <c r="AF47" s="142"/>
      <c r="AG47" s="121"/>
      <c r="AH47" s="101"/>
      <c r="AI47" s="142"/>
      <c r="AJ47" s="143"/>
      <c r="AK47" s="142"/>
      <c r="AL47" s="142"/>
      <c r="AM47" s="104"/>
      <c r="AN47" s="105"/>
      <c r="AO47" s="145"/>
      <c r="AP47" s="107"/>
      <c r="AQ47" s="145"/>
      <c r="AR47" s="145"/>
      <c r="AS47" s="104"/>
      <c r="AT47" s="105"/>
      <c r="AU47" s="145"/>
      <c r="AV47" s="107"/>
      <c r="AW47" s="146"/>
      <c r="AX47" s="145"/>
      <c r="AY47" s="104"/>
      <c r="AZ47" s="105"/>
      <c r="BA47" s="145"/>
      <c r="BB47" s="107"/>
      <c r="BC47" s="109"/>
      <c r="BD47" s="147"/>
      <c r="BP47" s="4"/>
    </row>
    <row r="48" spans="1:68" s="329" customFormat="1" ht="255.75" thickBot="1" x14ac:dyDescent="0.3">
      <c r="A48" s="202">
        <v>30</v>
      </c>
      <c r="B48" s="203"/>
      <c r="C48" s="365"/>
      <c r="D48" s="366" t="s">
        <v>309</v>
      </c>
      <c r="E48" s="367">
        <v>0.05</v>
      </c>
      <c r="F48" s="368" t="s">
        <v>75</v>
      </c>
      <c r="G48" s="369" t="s">
        <v>310</v>
      </c>
      <c r="H48" s="369" t="s">
        <v>311</v>
      </c>
      <c r="I48" s="368">
        <v>664</v>
      </c>
      <c r="J48" s="370" t="s">
        <v>78</v>
      </c>
      <c r="K48" s="370" t="s">
        <v>312</v>
      </c>
      <c r="L48" s="368"/>
      <c r="M48" s="368"/>
      <c r="N48" s="371" t="s">
        <v>313</v>
      </c>
      <c r="O48" s="371" t="s">
        <v>313</v>
      </c>
      <c r="P48" s="371">
        <v>1</v>
      </c>
      <c r="Q48" s="368" t="s">
        <v>63</v>
      </c>
      <c r="R48" s="372" t="s">
        <v>314</v>
      </c>
      <c r="S48" s="372" t="s">
        <v>315</v>
      </c>
      <c r="T48" s="373" t="s">
        <v>316</v>
      </c>
      <c r="U48" s="373" t="s">
        <v>67</v>
      </c>
      <c r="V48" s="374"/>
      <c r="W48" s="374"/>
      <c r="X48" s="374"/>
      <c r="Y48" s="259"/>
      <c r="Z48" s="375"/>
      <c r="AA48" s="159" t="str">
        <f>$G$48</f>
        <v>TRD de contratos aplicada para la serie de contratos en la alcaldía local para la documentación producida entre el 29 de diciembre de 2006 al 29 de septiembre de 2016</v>
      </c>
      <c r="AB48" s="159">
        <f>L48</f>
        <v>0</v>
      </c>
      <c r="AC48" s="376">
        <v>0</v>
      </c>
      <c r="AD48" s="178"/>
      <c r="AE48" s="377"/>
      <c r="AF48" s="377" t="s">
        <v>317</v>
      </c>
      <c r="AG48" s="159" t="str">
        <f>$G$48</f>
        <v>TRD de contratos aplicada para la serie de contratos en la alcaldía local para la documentación producida entre el 29 de diciembre de 2006 al 29 de septiembre de 2016</v>
      </c>
      <c r="AH48" s="159">
        <f>M48</f>
        <v>0</v>
      </c>
      <c r="AI48" s="376" t="s">
        <v>120</v>
      </c>
      <c r="AJ48" s="103" t="s">
        <v>391</v>
      </c>
      <c r="AK48" s="376" t="s">
        <v>120</v>
      </c>
      <c r="AL48" s="376" t="s">
        <v>120</v>
      </c>
      <c r="AM48" s="216" t="str">
        <f>$G$48</f>
        <v>TRD de contratos aplicada para la serie de contratos en la alcaldía local para la documentación producida entre el 29 de diciembre de 2006 al 29 de septiembre de 2016</v>
      </c>
      <c r="AN48" s="216" t="str">
        <f>N48</f>
        <v>50% (332)</v>
      </c>
      <c r="AO48" s="378"/>
      <c r="AP48" s="107" t="e">
        <f>AO48/AN48</f>
        <v>#VALUE!</v>
      </c>
      <c r="AQ48" s="378"/>
      <c r="AR48" s="378"/>
      <c r="AS48" s="216" t="str">
        <f>$G$48</f>
        <v>TRD de contratos aplicada para la serie de contratos en la alcaldía local para la documentación producida entre el 29 de diciembre de 2006 al 29 de septiembre de 2016</v>
      </c>
      <c r="AT48" s="216" t="str">
        <f>O48</f>
        <v>50% (332)</v>
      </c>
      <c r="AU48" s="378"/>
      <c r="AV48" s="107" t="e">
        <f>AU48/AT48</f>
        <v>#VALUE!</v>
      </c>
      <c r="AW48" s="379"/>
      <c r="AX48" s="378"/>
      <c r="AY48" s="216" t="str">
        <f>$G$48</f>
        <v>TRD de contratos aplicada para la serie de contratos en la alcaldía local para la documentación producida entre el 29 de diciembre de 2006 al 29 de septiembre de 2016</v>
      </c>
      <c r="AZ48" s="216">
        <f>P48</f>
        <v>1</v>
      </c>
      <c r="BA48" s="378"/>
      <c r="BB48" s="107">
        <f>BA48/AZ48</f>
        <v>0</v>
      </c>
      <c r="BC48" s="109">
        <f>BB48*E48</f>
        <v>0</v>
      </c>
      <c r="BD48" s="380"/>
      <c r="BE48" s="220"/>
      <c r="BP48" s="330"/>
    </row>
    <row r="49" spans="1:68" ht="35.25" thickBot="1" x14ac:dyDescent="0.3">
      <c r="A49" s="381"/>
      <c r="B49" s="113"/>
      <c r="C49" s="382"/>
      <c r="D49" s="383" t="s">
        <v>98</v>
      </c>
      <c r="E49" s="384">
        <v>0.05</v>
      </c>
      <c r="F49" s="87"/>
      <c r="G49" s="385"/>
      <c r="H49" s="385"/>
      <c r="I49" s="87"/>
      <c r="J49" s="87"/>
      <c r="K49" s="87"/>
      <c r="L49" s="386"/>
      <c r="M49" s="386"/>
      <c r="N49" s="386"/>
      <c r="O49" s="386"/>
      <c r="P49" s="387"/>
      <c r="Q49" s="257"/>
      <c r="R49" s="257"/>
      <c r="S49" s="257"/>
      <c r="T49" s="257"/>
      <c r="U49" s="257"/>
      <c r="V49" s="257"/>
      <c r="W49" s="257"/>
      <c r="X49" s="257"/>
      <c r="Y49" s="388"/>
      <c r="Z49" s="389"/>
      <c r="AA49" s="159"/>
      <c r="AB49" s="160"/>
      <c r="AC49" s="262"/>
      <c r="AD49" s="262"/>
      <c r="AE49" s="390"/>
      <c r="AF49" s="390"/>
      <c r="AG49" s="121"/>
      <c r="AH49" s="101"/>
      <c r="AI49" s="264"/>
      <c r="AJ49" s="143"/>
      <c r="AK49" s="264"/>
      <c r="AL49" s="264"/>
      <c r="AM49" s="104"/>
      <c r="AN49" s="105"/>
      <c r="AO49" s="126"/>
      <c r="AP49" s="107"/>
      <c r="AQ49" s="126"/>
      <c r="AR49" s="126"/>
      <c r="AS49" s="104"/>
      <c r="AT49" s="105"/>
      <c r="AU49" s="126"/>
      <c r="AV49" s="107"/>
      <c r="AW49" s="127"/>
      <c r="AX49" s="126"/>
      <c r="AY49" s="104"/>
      <c r="AZ49" s="105"/>
      <c r="BA49" s="126"/>
      <c r="BB49" s="107"/>
      <c r="BC49" s="109"/>
      <c r="BD49" s="128"/>
      <c r="BP49" s="4"/>
    </row>
    <row r="50" spans="1:68" s="329" customFormat="1" ht="264" thickBot="1" x14ac:dyDescent="0.3">
      <c r="A50" s="391">
        <v>31</v>
      </c>
      <c r="B50" s="392"/>
      <c r="C50" s="393" t="s">
        <v>318</v>
      </c>
      <c r="D50" s="366" t="s">
        <v>319</v>
      </c>
      <c r="E50" s="367">
        <v>0.05</v>
      </c>
      <c r="F50" s="370" t="s">
        <v>57</v>
      </c>
      <c r="G50" s="394" t="s">
        <v>320</v>
      </c>
      <c r="H50" s="370" t="s">
        <v>321</v>
      </c>
      <c r="I50" s="370" t="s">
        <v>202</v>
      </c>
      <c r="J50" s="370" t="s">
        <v>103</v>
      </c>
      <c r="K50" s="370" t="s">
        <v>322</v>
      </c>
      <c r="L50" s="395"/>
      <c r="M50" s="395"/>
      <c r="N50" s="395">
        <v>1</v>
      </c>
      <c r="O50" s="395">
        <v>1</v>
      </c>
      <c r="P50" s="395">
        <v>1</v>
      </c>
      <c r="Q50" s="370" t="s">
        <v>63</v>
      </c>
      <c r="R50" s="373" t="s">
        <v>323</v>
      </c>
      <c r="S50" s="373" t="s">
        <v>324</v>
      </c>
      <c r="T50" s="373" t="s">
        <v>325</v>
      </c>
      <c r="U50" s="373" t="s">
        <v>67</v>
      </c>
      <c r="V50" s="387"/>
      <c r="W50" s="387"/>
      <c r="X50" s="387"/>
      <c r="Y50" s="388"/>
      <c r="Z50" s="396"/>
      <c r="AA50" s="159" t="str">
        <f>$G$50</f>
        <v>Porcentaje del lineamientos de gestión de TIC Impartidas por la DTI del nivel central Cumplidas</v>
      </c>
      <c r="AB50" s="160">
        <f>L50</f>
        <v>0</v>
      </c>
      <c r="AC50" s="397" t="s">
        <v>326</v>
      </c>
      <c r="AD50" s="397" t="s">
        <v>326</v>
      </c>
      <c r="AE50" s="397" t="s">
        <v>326</v>
      </c>
      <c r="AF50" s="397" t="s">
        <v>326</v>
      </c>
      <c r="AG50" s="398" t="str">
        <f>$G$50</f>
        <v>Porcentaje del lineamientos de gestión de TIC Impartidas por la DTI del nivel central Cumplidas</v>
      </c>
      <c r="AH50" s="160">
        <f>M50</f>
        <v>0</v>
      </c>
      <c r="AI50" s="399" t="s">
        <v>120</v>
      </c>
      <c r="AJ50" s="103" t="s">
        <v>391</v>
      </c>
      <c r="AK50" s="399" t="s">
        <v>120</v>
      </c>
      <c r="AL50" s="399" t="s">
        <v>120</v>
      </c>
      <c r="AM50" s="216" t="str">
        <f>$G$50</f>
        <v>Porcentaje del lineamientos de gestión de TIC Impartidas por la DTI del nivel central Cumplidas</v>
      </c>
      <c r="AN50" s="217">
        <f>N50</f>
        <v>1</v>
      </c>
      <c r="AO50" s="400"/>
      <c r="AP50" s="107">
        <f>AO50/AN50</f>
        <v>0</v>
      </c>
      <c r="AQ50" s="401"/>
      <c r="AR50" s="401"/>
      <c r="AS50" s="216" t="str">
        <f>$G$50</f>
        <v>Porcentaje del lineamientos de gestión de TIC Impartidas por la DTI del nivel central Cumplidas</v>
      </c>
      <c r="AT50" s="217">
        <f>O50</f>
        <v>1</v>
      </c>
      <c r="AU50" s="400"/>
      <c r="AV50" s="107">
        <f>AU50/AT50</f>
        <v>0</v>
      </c>
      <c r="AW50" s="402"/>
      <c r="AX50" s="401"/>
      <c r="AY50" s="216" t="str">
        <f>$G$50</f>
        <v>Porcentaje del lineamientos de gestión de TIC Impartidas por la DTI del nivel central Cumplidas</v>
      </c>
      <c r="AZ50" s="217">
        <f>P50</f>
        <v>1</v>
      </c>
      <c r="BA50" s="400"/>
      <c r="BB50" s="107">
        <f>BA50/AZ50</f>
        <v>0</v>
      </c>
      <c r="BC50" s="109">
        <f>BB50*E50</f>
        <v>0</v>
      </c>
      <c r="BD50" s="403"/>
      <c r="BE50" s="220"/>
      <c r="BP50" s="404" t="s">
        <v>73</v>
      </c>
    </row>
    <row r="51" spans="1:68" ht="35.25" thickBot="1" x14ac:dyDescent="0.3">
      <c r="A51" s="405"/>
      <c r="B51" s="406"/>
      <c r="C51" s="359"/>
      <c r="D51" s="407" t="s">
        <v>98</v>
      </c>
      <c r="E51" s="408">
        <v>0.05</v>
      </c>
      <c r="F51" s="409"/>
      <c r="G51" s="410"/>
      <c r="H51" s="342"/>
      <c r="I51" s="364"/>
      <c r="J51" s="364"/>
      <c r="K51" s="342"/>
      <c r="L51" s="295"/>
      <c r="M51" s="386"/>
      <c r="N51" s="386"/>
      <c r="O51" s="386"/>
      <c r="P51" s="386"/>
      <c r="Q51" s="257"/>
      <c r="R51" s="257"/>
      <c r="S51" s="257"/>
      <c r="T51" s="257"/>
      <c r="U51" s="257"/>
      <c r="V51" s="257"/>
      <c r="W51" s="257"/>
      <c r="X51" s="257"/>
      <c r="Y51" s="388"/>
      <c r="Z51" s="389"/>
      <c r="AA51" s="261"/>
      <c r="AB51" s="262"/>
      <c r="AC51" s="346"/>
      <c r="AD51" s="346"/>
      <c r="AE51" s="411"/>
      <c r="AF51" s="411"/>
      <c r="AG51" s="121"/>
      <c r="AH51" s="101"/>
      <c r="AI51" s="412"/>
      <c r="AJ51" s="143"/>
      <c r="AK51" s="264"/>
      <c r="AL51" s="264"/>
      <c r="AM51" s="104"/>
      <c r="AN51" s="105"/>
      <c r="AO51" s="413"/>
      <c r="AP51" s="107"/>
      <c r="AQ51" s="126"/>
      <c r="AR51" s="126"/>
      <c r="AS51" s="104"/>
      <c r="AT51" s="105"/>
      <c r="AU51" s="413"/>
      <c r="AV51" s="107"/>
      <c r="AW51" s="127"/>
      <c r="AX51" s="126"/>
      <c r="AY51" s="104"/>
      <c r="AZ51" s="105"/>
      <c r="BA51" s="413"/>
      <c r="BB51" s="107"/>
      <c r="BC51" s="109"/>
      <c r="BD51" s="128"/>
      <c r="BP51" s="4"/>
    </row>
    <row r="52" spans="1:68" s="329" customFormat="1" ht="180.75" thickBot="1" x14ac:dyDescent="0.3">
      <c r="A52" s="391">
        <v>32</v>
      </c>
      <c r="B52" s="484" t="s">
        <v>327</v>
      </c>
      <c r="C52" s="485" t="s">
        <v>328</v>
      </c>
      <c r="D52" s="414" t="s">
        <v>329</v>
      </c>
      <c r="E52" s="465">
        <v>0.03</v>
      </c>
      <c r="F52" s="415" t="s">
        <v>330</v>
      </c>
      <c r="G52" s="414" t="s">
        <v>331</v>
      </c>
      <c r="H52" s="414" t="s">
        <v>332</v>
      </c>
      <c r="I52" s="416"/>
      <c r="J52" s="417" t="s">
        <v>78</v>
      </c>
      <c r="K52" s="417" t="s">
        <v>333</v>
      </c>
      <c r="L52" s="418">
        <v>0</v>
      </c>
      <c r="M52" s="419">
        <v>0</v>
      </c>
      <c r="N52" s="419">
        <v>0</v>
      </c>
      <c r="O52" s="419">
        <v>1</v>
      </c>
      <c r="P52" s="419">
        <v>1</v>
      </c>
      <c r="Q52" s="420" t="s">
        <v>63</v>
      </c>
      <c r="R52" s="420" t="s">
        <v>334</v>
      </c>
      <c r="S52" s="420"/>
      <c r="T52" s="420"/>
      <c r="U52" s="420"/>
      <c r="V52" s="420"/>
      <c r="W52" s="420"/>
      <c r="X52" s="420"/>
      <c r="Y52" s="420"/>
      <c r="Z52" s="420"/>
      <c r="AA52" s="421" t="str">
        <f>$G$52</f>
        <v>Ejercicios de evaluación de los requisitos legales aplicables el proceso/Alcaldía realizados</v>
      </c>
      <c r="AB52" s="422">
        <f t="shared" ref="AB52:AB58" si="20">L52</f>
        <v>0</v>
      </c>
      <c r="AC52" s="423">
        <v>0</v>
      </c>
      <c r="AD52" s="421"/>
      <c r="AE52" s="95" t="s">
        <v>335</v>
      </c>
      <c r="AF52" s="95" t="s">
        <v>317</v>
      </c>
      <c r="AG52" s="159" t="str">
        <f>$G$52</f>
        <v>Ejercicios de evaluación de los requisitos legales aplicables el proceso/Alcaldía realizados</v>
      </c>
      <c r="AH52" s="159">
        <f t="shared" ref="AH52:AI58" si="21">M52</f>
        <v>0</v>
      </c>
      <c r="AI52" s="159" t="s">
        <v>120</v>
      </c>
      <c r="AJ52" s="103" t="s">
        <v>391</v>
      </c>
      <c r="AK52" s="159" t="s">
        <v>120</v>
      </c>
      <c r="AL52" s="159" t="s">
        <v>120</v>
      </c>
      <c r="AM52" s="216" t="str">
        <f>$G$52</f>
        <v>Ejercicios de evaluación de los requisitos legales aplicables el proceso/Alcaldía realizados</v>
      </c>
      <c r="AN52" s="216">
        <f t="shared" ref="AN52:AN58" si="22">N52</f>
        <v>0</v>
      </c>
      <c r="AO52" s="216"/>
      <c r="AP52" s="107" t="e">
        <f t="shared" ref="AP52:AP58" si="23">AO52/AN52</f>
        <v>#DIV/0!</v>
      </c>
      <c r="AQ52" s="216"/>
      <c r="AR52" s="216"/>
      <c r="AS52" s="216" t="str">
        <f>$G$52</f>
        <v>Ejercicios de evaluación de los requisitos legales aplicables el proceso/Alcaldía realizados</v>
      </c>
      <c r="AT52" s="216">
        <f t="shared" ref="AT52:AT58" si="24">O52</f>
        <v>1</v>
      </c>
      <c r="AU52" s="216"/>
      <c r="AV52" s="107">
        <f t="shared" ref="AV52:AV58" si="25">AU52/AT52</f>
        <v>0</v>
      </c>
      <c r="AW52" s="218"/>
      <c r="AX52" s="216"/>
      <c r="AY52" s="216" t="str">
        <f>$G$52</f>
        <v>Ejercicios de evaluación de los requisitos legales aplicables el proceso/Alcaldía realizados</v>
      </c>
      <c r="AZ52" s="216">
        <f t="shared" ref="AZ52:AZ58" si="26">P52</f>
        <v>1</v>
      </c>
      <c r="BA52" s="216"/>
      <c r="BB52" s="107">
        <f t="shared" ref="BB52:BB58" si="27">BA52/AZ52</f>
        <v>0</v>
      </c>
      <c r="BC52" s="109">
        <f t="shared" ref="BC52:BC58" si="28">BB52*E52</f>
        <v>0</v>
      </c>
      <c r="BD52" s="219"/>
      <c r="BE52" s="220"/>
      <c r="BP52" s="330"/>
    </row>
    <row r="53" spans="1:68" s="329" customFormat="1" ht="180.75" thickBot="1" x14ac:dyDescent="0.3">
      <c r="A53" s="391">
        <v>34</v>
      </c>
      <c r="B53" s="484"/>
      <c r="C53" s="485"/>
      <c r="D53" s="414" t="s">
        <v>336</v>
      </c>
      <c r="E53" s="465">
        <v>0.03</v>
      </c>
      <c r="F53" s="415" t="s">
        <v>330</v>
      </c>
      <c r="G53" s="414" t="s">
        <v>337</v>
      </c>
      <c r="H53" s="414" t="s">
        <v>338</v>
      </c>
      <c r="I53" s="424"/>
      <c r="J53" s="424" t="s">
        <v>78</v>
      </c>
      <c r="K53" s="417" t="s">
        <v>337</v>
      </c>
      <c r="L53" s="419">
        <v>0</v>
      </c>
      <c r="M53" s="419">
        <v>1</v>
      </c>
      <c r="N53" s="419">
        <v>0</v>
      </c>
      <c r="O53" s="427">
        <v>1</v>
      </c>
      <c r="P53" s="427">
        <v>2</v>
      </c>
      <c r="Q53" s="228" t="s">
        <v>63</v>
      </c>
      <c r="R53" s="91" t="s">
        <v>339</v>
      </c>
      <c r="S53" s="425"/>
      <c r="T53" s="426"/>
      <c r="U53" s="228"/>
      <c r="V53" s="228"/>
      <c r="W53" s="228"/>
      <c r="X53" s="228"/>
      <c r="Y53" s="93"/>
      <c r="Z53" s="229"/>
      <c r="AA53" s="95" t="str">
        <f>$G$53</f>
        <v>Mediciones de desempeño ambiental realizadas en el proceso/alcaldía local</v>
      </c>
      <c r="AB53" s="95">
        <f t="shared" si="20"/>
        <v>0</v>
      </c>
      <c r="AC53" s="421"/>
      <c r="AD53" s="421"/>
      <c r="AE53" s="95" t="s">
        <v>335</v>
      </c>
      <c r="AF53" s="95" t="s">
        <v>317</v>
      </c>
      <c r="AG53" s="159" t="str">
        <f>$G$53</f>
        <v>Mediciones de desempeño ambiental realizadas en el proceso/alcaldía local</v>
      </c>
      <c r="AH53" s="159">
        <f t="shared" si="21"/>
        <v>1</v>
      </c>
      <c r="AI53" s="159">
        <v>1</v>
      </c>
      <c r="AJ53" s="314">
        <f t="shared" ref="AJ53:AJ57" si="29">AI53/AH53</f>
        <v>1</v>
      </c>
      <c r="AK53" s="95" t="s">
        <v>340</v>
      </c>
      <c r="AL53" s="261" t="s">
        <v>341</v>
      </c>
      <c r="AM53" s="216" t="str">
        <f>$G$53</f>
        <v>Mediciones de desempeño ambiental realizadas en el proceso/alcaldía local</v>
      </c>
      <c r="AN53" s="216">
        <f t="shared" si="22"/>
        <v>0</v>
      </c>
      <c r="AO53" s="216"/>
      <c r="AP53" s="107" t="e">
        <f t="shared" si="23"/>
        <v>#DIV/0!</v>
      </c>
      <c r="AQ53" s="216"/>
      <c r="AR53" s="216"/>
      <c r="AS53" s="216" t="str">
        <f>$G$53</f>
        <v>Mediciones de desempeño ambiental realizadas en el proceso/alcaldía local</v>
      </c>
      <c r="AT53" s="216">
        <f t="shared" si="24"/>
        <v>1</v>
      </c>
      <c r="AU53" s="216"/>
      <c r="AV53" s="107">
        <f t="shared" si="25"/>
        <v>0</v>
      </c>
      <c r="AW53" s="218"/>
      <c r="AX53" s="216"/>
      <c r="AY53" s="216" t="str">
        <f>$G$53</f>
        <v>Mediciones de desempeño ambiental realizadas en el proceso/alcaldía local</v>
      </c>
      <c r="AZ53" s="216">
        <f t="shared" si="26"/>
        <v>2</v>
      </c>
      <c r="BA53" s="216"/>
      <c r="BB53" s="107">
        <f t="shared" si="27"/>
        <v>0</v>
      </c>
      <c r="BC53" s="109">
        <f t="shared" si="28"/>
        <v>0</v>
      </c>
      <c r="BD53" s="219"/>
      <c r="BE53" s="220"/>
    </row>
    <row r="54" spans="1:68" s="329" customFormat="1" ht="225.75" thickBot="1" x14ac:dyDescent="0.3">
      <c r="A54" s="428">
        <v>35</v>
      </c>
      <c r="B54" s="484"/>
      <c r="C54" s="485"/>
      <c r="D54" s="414" t="s">
        <v>342</v>
      </c>
      <c r="E54" s="466">
        <v>2.5000000000000001E-2</v>
      </c>
      <c r="F54" s="415" t="s">
        <v>330</v>
      </c>
      <c r="G54" s="414" t="s">
        <v>343</v>
      </c>
      <c r="H54" s="414" t="s">
        <v>344</v>
      </c>
      <c r="I54" s="424">
        <v>1806</v>
      </c>
      <c r="J54" s="424" t="s">
        <v>345</v>
      </c>
      <c r="K54" s="417" t="s">
        <v>346</v>
      </c>
      <c r="L54" s="419">
        <v>1244</v>
      </c>
      <c r="M54" s="419">
        <v>850</v>
      </c>
      <c r="N54" s="419">
        <v>414</v>
      </c>
      <c r="O54" s="427">
        <v>0</v>
      </c>
      <c r="P54" s="427">
        <v>0</v>
      </c>
      <c r="Q54" s="228" t="s">
        <v>63</v>
      </c>
      <c r="R54" s="228" t="s">
        <v>347</v>
      </c>
      <c r="S54" s="228"/>
      <c r="T54" s="228"/>
      <c r="U54" s="91"/>
      <c r="V54" s="425"/>
      <c r="W54" s="426"/>
      <c r="X54" s="228"/>
      <c r="Y54" s="93"/>
      <c r="Z54" s="229"/>
      <c r="AA54" s="95" t="str">
        <f>$G$54</f>
        <v>Disminución de requerimientos ciudadanos vencidos asignados al proceso/Alcaldía Local</v>
      </c>
      <c r="AB54" s="95">
        <v>1244</v>
      </c>
      <c r="AC54" s="422">
        <v>1244</v>
      </c>
      <c r="AD54" s="429">
        <v>1</v>
      </c>
      <c r="AE54" s="314" t="s">
        <v>348</v>
      </c>
      <c r="AF54" s="421" t="s">
        <v>349</v>
      </c>
      <c r="AG54" s="159" t="str">
        <f>$G$54</f>
        <v>Disminución de requerimientos ciudadanos vencidos asignados al proceso/Alcaldía Local</v>
      </c>
      <c r="AH54" s="159">
        <v>850</v>
      </c>
      <c r="AI54" s="159">
        <v>1098</v>
      </c>
      <c r="AJ54" s="103">
        <f>+(AC54-AI54)/(AB54-AH54)</f>
        <v>0.37055837563451777</v>
      </c>
      <c r="AK54" s="95" t="s">
        <v>390</v>
      </c>
      <c r="AL54" s="95" t="s">
        <v>350</v>
      </c>
      <c r="AM54" s="216" t="str">
        <f>$G$54</f>
        <v>Disminución de requerimientos ciudadanos vencidos asignados al proceso/Alcaldía Local</v>
      </c>
      <c r="AN54" s="216">
        <f t="shared" si="22"/>
        <v>414</v>
      </c>
      <c r="AO54" s="216"/>
      <c r="AP54" s="107">
        <f t="shared" si="23"/>
        <v>0</v>
      </c>
      <c r="AQ54" s="216"/>
      <c r="AR54" s="216"/>
      <c r="AS54" s="216" t="str">
        <f>$G$54</f>
        <v>Disminución de requerimientos ciudadanos vencidos asignados al proceso/Alcaldía Local</v>
      </c>
      <c r="AT54" s="216">
        <f t="shared" si="24"/>
        <v>0</v>
      </c>
      <c r="AU54" s="216"/>
      <c r="AV54" s="107" t="e">
        <f t="shared" si="25"/>
        <v>#DIV/0!</v>
      </c>
      <c r="AW54" s="218"/>
      <c r="AX54" s="216"/>
      <c r="AY54" s="216" t="str">
        <f>$G$54</f>
        <v>Disminución de requerimientos ciudadanos vencidos asignados al proceso/Alcaldía Local</v>
      </c>
      <c r="AZ54" s="216">
        <f t="shared" si="26"/>
        <v>0</v>
      </c>
      <c r="BA54" s="216"/>
      <c r="BB54" s="107" t="e">
        <f t="shared" si="27"/>
        <v>#DIV/0!</v>
      </c>
      <c r="BC54" s="109" t="e">
        <f t="shared" si="28"/>
        <v>#DIV/0!</v>
      </c>
      <c r="BD54" s="219"/>
      <c r="BE54" s="220"/>
    </row>
    <row r="55" spans="1:68" s="329" customFormat="1" ht="225.75" thickBot="1" x14ac:dyDescent="0.3">
      <c r="A55" s="428">
        <v>36</v>
      </c>
      <c r="B55" s="484"/>
      <c r="C55" s="485"/>
      <c r="D55" s="414" t="s">
        <v>351</v>
      </c>
      <c r="E55" s="468">
        <v>2.5000000000000001E-2</v>
      </c>
      <c r="F55" s="415" t="s">
        <v>330</v>
      </c>
      <c r="G55" s="414" t="s">
        <v>352</v>
      </c>
      <c r="H55" s="414" t="s">
        <v>353</v>
      </c>
      <c r="I55" s="424"/>
      <c r="J55" s="424" t="s">
        <v>78</v>
      </c>
      <c r="K55" s="417" t="s">
        <v>354</v>
      </c>
      <c r="L55" s="228">
        <v>0</v>
      </c>
      <c r="M55" s="228">
        <v>1</v>
      </c>
      <c r="N55" s="228">
        <v>0</v>
      </c>
      <c r="O55" s="228">
        <v>1</v>
      </c>
      <c r="P55" s="228">
        <v>2</v>
      </c>
      <c r="Q55" s="228" t="s">
        <v>63</v>
      </c>
      <c r="R55" s="228" t="s">
        <v>355</v>
      </c>
      <c r="S55" s="228"/>
      <c r="T55" s="228"/>
      <c r="U55" s="228"/>
      <c r="V55" s="228"/>
      <c r="W55" s="228"/>
      <c r="X55" s="91"/>
      <c r="Y55" s="425"/>
      <c r="Z55" s="426"/>
      <c r="AA55" s="95" t="str">
        <f>$G$55</f>
        <v>Buenas practicas y lecciones aprendidas identificadas por proceso o Alcaldía Local en la herramienta de gestión del conocimiento (AGORA)</v>
      </c>
      <c r="AB55" s="95">
        <f t="shared" si="20"/>
        <v>0</v>
      </c>
      <c r="AC55" s="422"/>
      <c r="AD55" s="421"/>
      <c r="AE55" s="95" t="s">
        <v>335</v>
      </c>
      <c r="AF55" s="95" t="s">
        <v>317</v>
      </c>
      <c r="AG55" s="159" t="str">
        <f>$G$55</f>
        <v>Buenas practicas y lecciones aprendidas identificadas por proceso o Alcaldía Local en la herramienta de gestión del conocimiento (AGORA)</v>
      </c>
      <c r="AH55" s="159">
        <f t="shared" si="21"/>
        <v>1</v>
      </c>
      <c r="AI55" s="159">
        <v>0</v>
      </c>
      <c r="AJ55" s="314">
        <f t="shared" si="29"/>
        <v>0</v>
      </c>
      <c r="AK55" s="159" t="s">
        <v>384</v>
      </c>
      <c r="AL55" s="159" t="s">
        <v>385</v>
      </c>
      <c r="AM55" s="216" t="str">
        <f>$G$55</f>
        <v>Buenas practicas y lecciones aprendidas identificadas por proceso o Alcaldía Local en la herramienta de gestión del conocimiento (AGORA)</v>
      </c>
      <c r="AN55" s="216">
        <f t="shared" si="22"/>
        <v>0</v>
      </c>
      <c r="AO55" s="216"/>
      <c r="AP55" s="107" t="e">
        <f t="shared" si="23"/>
        <v>#DIV/0!</v>
      </c>
      <c r="AQ55" s="216"/>
      <c r="AR55" s="216"/>
      <c r="AS55" s="216" t="str">
        <f>$G$55</f>
        <v>Buenas practicas y lecciones aprendidas identificadas por proceso o Alcaldía Local en la herramienta de gestión del conocimiento (AGORA)</v>
      </c>
      <c r="AT55" s="216">
        <f t="shared" si="24"/>
        <v>1</v>
      </c>
      <c r="AU55" s="216"/>
      <c r="AV55" s="107">
        <f t="shared" si="25"/>
        <v>0</v>
      </c>
      <c r="AW55" s="218"/>
      <c r="AX55" s="216"/>
      <c r="AY55" s="216" t="str">
        <f>$G$55</f>
        <v>Buenas practicas y lecciones aprendidas identificadas por proceso o Alcaldía Local en la herramienta de gestión del conocimiento (AGORA)</v>
      </c>
      <c r="AZ55" s="216">
        <f t="shared" si="26"/>
        <v>2</v>
      </c>
      <c r="BA55" s="216"/>
      <c r="BB55" s="107">
        <f t="shared" si="27"/>
        <v>0</v>
      </c>
      <c r="BC55" s="109">
        <f t="shared" si="28"/>
        <v>0</v>
      </c>
      <c r="BD55" s="219"/>
      <c r="BE55" s="220"/>
    </row>
    <row r="56" spans="1:68" s="329" customFormat="1" ht="135.75" thickBot="1" x14ac:dyDescent="0.3">
      <c r="A56" s="428">
        <v>37</v>
      </c>
      <c r="B56" s="484"/>
      <c r="C56" s="485"/>
      <c r="D56" s="414" t="s">
        <v>395</v>
      </c>
      <c r="E56" s="465">
        <v>0.03</v>
      </c>
      <c r="F56" s="415" t="s">
        <v>330</v>
      </c>
      <c r="G56" s="414" t="s">
        <v>356</v>
      </c>
      <c r="H56" s="414" t="s">
        <v>357</v>
      </c>
      <c r="I56" s="424">
        <v>7864</v>
      </c>
      <c r="J56" s="424" t="s">
        <v>103</v>
      </c>
      <c r="K56" s="417" t="s">
        <v>358</v>
      </c>
      <c r="L56" s="91">
        <v>0</v>
      </c>
      <c r="M56" s="91">
        <v>0.5</v>
      </c>
      <c r="N56" s="91">
        <v>0</v>
      </c>
      <c r="O56" s="91">
        <v>0.5</v>
      </c>
      <c r="P56" s="91">
        <v>1</v>
      </c>
      <c r="Q56" s="228" t="s">
        <v>63</v>
      </c>
      <c r="R56" s="228" t="s">
        <v>359</v>
      </c>
      <c r="S56" s="228"/>
      <c r="T56" s="228"/>
      <c r="U56" s="228"/>
      <c r="V56" s="228"/>
      <c r="W56" s="228"/>
      <c r="X56" s="228"/>
      <c r="Y56" s="93"/>
      <c r="Z56" s="229"/>
      <c r="AA56" s="96" t="str">
        <f>$G$56</f>
        <v>Porcentaje de depuración de las comunicaciones en el aplicativo de gestión documental</v>
      </c>
      <c r="AB56" s="397">
        <f t="shared" si="20"/>
        <v>0</v>
      </c>
      <c r="AC56" s="95"/>
      <c r="AD56" s="421"/>
      <c r="AE56" s="95" t="s">
        <v>335</v>
      </c>
      <c r="AF56" s="95" t="s">
        <v>317</v>
      </c>
      <c r="AG56" s="159" t="str">
        <f>$G$56</f>
        <v>Porcentaje de depuración de las comunicaciones en el aplicativo de gestión documental</v>
      </c>
      <c r="AH56" s="160">
        <f t="shared" si="21"/>
        <v>0.5</v>
      </c>
      <c r="AI56" s="262">
        <v>0.33</v>
      </c>
      <c r="AJ56" s="262">
        <f>AI56/AH56</f>
        <v>0.66</v>
      </c>
      <c r="AK56" s="261" t="s">
        <v>382</v>
      </c>
      <c r="AL56" s="261" t="s">
        <v>383</v>
      </c>
      <c r="AM56" s="216" t="str">
        <f>$G$56</f>
        <v>Porcentaje de depuración de las comunicaciones en el aplicativo de gestión documental</v>
      </c>
      <c r="AN56" s="217">
        <f t="shared" si="22"/>
        <v>0</v>
      </c>
      <c r="AO56" s="401"/>
      <c r="AP56" s="107" t="e">
        <f t="shared" si="23"/>
        <v>#DIV/0!</v>
      </c>
      <c r="AQ56" s="401"/>
      <c r="AR56" s="401"/>
      <c r="AS56" s="216" t="str">
        <f>$G$56</f>
        <v>Porcentaje de depuración de las comunicaciones en el aplicativo de gestión documental</v>
      </c>
      <c r="AT56" s="217">
        <f t="shared" si="24"/>
        <v>0.5</v>
      </c>
      <c r="AU56" s="401"/>
      <c r="AV56" s="107">
        <f t="shared" si="25"/>
        <v>0</v>
      </c>
      <c r="AW56" s="402"/>
      <c r="AX56" s="401"/>
      <c r="AY56" s="216" t="str">
        <f>$G$56</f>
        <v>Porcentaje de depuración de las comunicaciones en el aplicativo de gestión documental</v>
      </c>
      <c r="AZ56" s="217">
        <f t="shared" si="26"/>
        <v>1</v>
      </c>
      <c r="BA56" s="401"/>
      <c r="BB56" s="107">
        <f t="shared" si="27"/>
        <v>0</v>
      </c>
      <c r="BC56" s="109">
        <f t="shared" si="28"/>
        <v>0</v>
      </c>
      <c r="BD56" s="403"/>
      <c r="BE56" s="220"/>
    </row>
    <row r="57" spans="1:68" s="329" customFormat="1" ht="153.75" thickBot="1" x14ac:dyDescent="0.3">
      <c r="A57" s="428">
        <v>40</v>
      </c>
      <c r="B57" s="484"/>
      <c r="C57" s="485"/>
      <c r="D57" s="414" t="s">
        <v>392</v>
      </c>
      <c r="E57" s="465">
        <v>0.03</v>
      </c>
      <c r="F57" s="415" t="s">
        <v>330</v>
      </c>
      <c r="G57" s="414" t="s">
        <v>361</v>
      </c>
      <c r="H57" s="414" t="s">
        <v>393</v>
      </c>
      <c r="I57" s="417" t="s">
        <v>202</v>
      </c>
      <c r="J57" s="417" t="s">
        <v>103</v>
      </c>
      <c r="K57" s="417" t="s">
        <v>362</v>
      </c>
      <c r="L57" s="91">
        <v>1</v>
      </c>
      <c r="M57" s="91">
        <v>1</v>
      </c>
      <c r="N57" s="91">
        <v>1</v>
      </c>
      <c r="O57" s="91">
        <v>1</v>
      </c>
      <c r="P57" s="91">
        <v>1</v>
      </c>
      <c r="Q57" s="228" t="s">
        <v>63</v>
      </c>
      <c r="R57" s="228" t="s">
        <v>360</v>
      </c>
      <c r="S57" s="228"/>
      <c r="T57" s="228"/>
      <c r="U57" s="228"/>
      <c r="V57" s="228"/>
      <c r="W57" s="228"/>
      <c r="X57" s="228"/>
      <c r="Y57" s="93"/>
      <c r="Z57" s="229"/>
      <c r="AA57" s="95" t="str">
        <f>$G$57</f>
        <v>Acciones correctivas documentadas y vigentes</v>
      </c>
      <c r="AB57" s="96">
        <f t="shared" si="20"/>
        <v>1</v>
      </c>
      <c r="AC57" s="96">
        <v>0.89</v>
      </c>
      <c r="AD57" s="421">
        <f>AC57/AB57</f>
        <v>0.89</v>
      </c>
      <c r="AE57" s="421" t="s">
        <v>363</v>
      </c>
      <c r="AF57" s="421" t="s">
        <v>364</v>
      </c>
      <c r="AG57" s="159" t="str">
        <f>$G$57</f>
        <v>Acciones correctivas documentadas y vigentes</v>
      </c>
      <c r="AH57" s="160">
        <f t="shared" si="21"/>
        <v>1</v>
      </c>
      <c r="AI57" s="160">
        <f t="shared" si="21"/>
        <v>1</v>
      </c>
      <c r="AJ57" s="314">
        <f t="shared" si="29"/>
        <v>1</v>
      </c>
      <c r="AK57" s="95" t="s">
        <v>394</v>
      </c>
      <c r="AL57" s="95" t="s">
        <v>381</v>
      </c>
      <c r="AM57" s="216" t="str">
        <f>$G$57</f>
        <v>Acciones correctivas documentadas y vigentes</v>
      </c>
      <c r="AN57" s="217">
        <f t="shared" si="22"/>
        <v>1</v>
      </c>
      <c r="AO57" s="401"/>
      <c r="AP57" s="107">
        <f t="shared" si="23"/>
        <v>0</v>
      </c>
      <c r="AQ57" s="401"/>
      <c r="AR57" s="401"/>
      <c r="AS57" s="216" t="str">
        <f>$G$57</f>
        <v>Acciones correctivas documentadas y vigentes</v>
      </c>
      <c r="AT57" s="217">
        <f t="shared" si="24"/>
        <v>1</v>
      </c>
      <c r="AU57" s="401"/>
      <c r="AV57" s="107">
        <f t="shared" si="25"/>
        <v>0</v>
      </c>
      <c r="AW57" s="402"/>
      <c r="AX57" s="401"/>
      <c r="AY57" s="216" t="str">
        <f>$G$57</f>
        <v>Acciones correctivas documentadas y vigentes</v>
      </c>
      <c r="AZ57" s="217">
        <f t="shared" si="26"/>
        <v>1</v>
      </c>
      <c r="BA57" s="401"/>
      <c r="BB57" s="107">
        <f t="shared" si="27"/>
        <v>0</v>
      </c>
      <c r="BC57" s="109">
        <f t="shared" si="28"/>
        <v>0</v>
      </c>
      <c r="BD57" s="403"/>
      <c r="BE57" s="220"/>
      <c r="BF57" s="430">
        <v>1</v>
      </c>
      <c r="BG57" s="329" t="s">
        <v>365</v>
      </c>
      <c r="BH57" s="430">
        <v>0.25</v>
      </c>
      <c r="BI57" s="329" t="s">
        <v>366</v>
      </c>
    </row>
    <row r="58" spans="1:68" s="329" customFormat="1" ht="293.25" thickBot="1" x14ac:dyDescent="0.3">
      <c r="A58" s="428">
        <v>41</v>
      </c>
      <c r="B58" s="484"/>
      <c r="C58" s="485"/>
      <c r="D58" s="414" t="s">
        <v>367</v>
      </c>
      <c r="E58" s="467">
        <v>0.03</v>
      </c>
      <c r="F58" s="415" t="s">
        <v>330</v>
      </c>
      <c r="G58" s="414" t="s">
        <v>368</v>
      </c>
      <c r="H58" s="414" t="s">
        <v>369</v>
      </c>
      <c r="I58" s="424"/>
      <c r="J58" s="424" t="s">
        <v>103</v>
      </c>
      <c r="K58" s="417" t="s">
        <v>370</v>
      </c>
      <c r="L58" s="91">
        <v>1</v>
      </c>
      <c r="M58" s="91">
        <v>1</v>
      </c>
      <c r="N58" s="91">
        <v>1</v>
      </c>
      <c r="O58" s="91">
        <v>1</v>
      </c>
      <c r="P58" s="91">
        <v>1</v>
      </c>
      <c r="Q58" s="228" t="s">
        <v>63</v>
      </c>
      <c r="R58" s="228" t="s">
        <v>371</v>
      </c>
      <c r="S58" s="228"/>
      <c r="T58" s="228"/>
      <c r="U58" s="228"/>
      <c r="V58" s="228"/>
      <c r="W58" s="228"/>
      <c r="X58" s="228"/>
      <c r="Y58" s="93"/>
      <c r="Z58" s="229"/>
      <c r="AA58" s="95" t="str">
        <f>$G$58</f>
        <v>Información publicada según lineamientos de la ley de transparencia 1712 de 2014</v>
      </c>
      <c r="AB58" s="96">
        <f t="shared" si="20"/>
        <v>1</v>
      </c>
      <c r="AC58" s="96">
        <v>0.98</v>
      </c>
      <c r="AD58" s="421">
        <f>AC58/AB58</f>
        <v>0.98</v>
      </c>
      <c r="AE58" s="421" t="s">
        <v>372</v>
      </c>
      <c r="AF58" s="421" t="s">
        <v>373</v>
      </c>
      <c r="AG58" s="159" t="str">
        <f>$G$58</f>
        <v>Información publicada según lineamientos de la ley de transparencia 1712 de 2014</v>
      </c>
      <c r="AH58" s="160">
        <f t="shared" si="21"/>
        <v>1</v>
      </c>
      <c r="AI58" s="160">
        <v>0.98</v>
      </c>
      <c r="AJ58" s="160">
        <f>AI58/AH58</f>
        <v>0.98</v>
      </c>
      <c r="AK58" s="176" t="s">
        <v>389</v>
      </c>
      <c r="AL58" s="462" t="s">
        <v>380</v>
      </c>
      <c r="AM58" s="216" t="str">
        <f>$G$58</f>
        <v>Información publicada según lineamientos de la ley de transparencia 1712 de 2014</v>
      </c>
      <c r="AN58" s="217">
        <f t="shared" si="22"/>
        <v>1</v>
      </c>
      <c r="AO58" s="431"/>
      <c r="AP58" s="107">
        <f t="shared" si="23"/>
        <v>0</v>
      </c>
      <c r="AQ58" s="431"/>
      <c r="AR58" s="431"/>
      <c r="AS58" s="216" t="str">
        <f>$G$58</f>
        <v>Información publicada según lineamientos de la ley de transparencia 1712 de 2014</v>
      </c>
      <c r="AT58" s="217">
        <f t="shared" si="24"/>
        <v>1</v>
      </c>
      <c r="AU58" s="431"/>
      <c r="AV58" s="107">
        <f t="shared" si="25"/>
        <v>0</v>
      </c>
      <c r="AW58" s="432"/>
      <c r="AX58" s="431"/>
      <c r="AY58" s="216" t="str">
        <f>$G$58</f>
        <v>Información publicada según lineamientos de la ley de transparencia 1712 de 2014</v>
      </c>
      <c r="AZ58" s="217">
        <f t="shared" si="26"/>
        <v>1</v>
      </c>
      <c r="BA58" s="431"/>
      <c r="BB58" s="107">
        <f t="shared" si="27"/>
        <v>0</v>
      </c>
      <c r="BC58" s="109">
        <f t="shared" si="28"/>
        <v>0</v>
      </c>
      <c r="BD58" s="433"/>
      <c r="BE58" s="220"/>
      <c r="BP58" s="330"/>
    </row>
    <row r="59" spans="1:68" ht="58.5" customHeight="1" thickBot="1" x14ac:dyDescent="0.35">
      <c r="A59" s="434"/>
      <c r="B59" s="479" t="s">
        <v>374</v>
      </c>
      <c r="C59" s="479"/>
      <c r="D59" s="479"/>
      <c r="E59" s="435">
        <f>SUM(E52:E58,E51,E49,E47,E45,E34,E24,E20,E18)</f>
        <v>1</v>
      </c>
      <c r="F59" s="436"/>
      <c r="G59" s="437"/>
      <c r="H59" s="438"/>
      <c r="I59" s="438"/>
      <c r="J59" s="438"/>
      <c r="K59" s="438"/>
      <c r="L59" s="439"/>
      <c r="M59" s="439"/>
      <c r="N59" s="439"/>
      <c r="O59" s="439"/>
      <c r="P59" s="440"/>
      <c r="Q59" s="439"/>
      <c r="R59" s="439"/>
      <c r="S59" s="439"/>
      <c r="T59" s="439"/>
      <c r="U59" s="439"/>
      <c r="V59" s="439"/>
      <c r="W59" s="439"/>
      <c r="X59" s="439"/>
      <c r="Y59" s="439"/>
      <c r="Z59" s="439"/>
      <c r="AA59" s="480" t="s">
        <v>375</v>
      </c>
      <c r="AB59" s="480"/>
      <c r="AC59" s="480"/>
      <c r="AD59" s="441">
        <f>AVERAGE(AD15:AD58)</f>
        <v>0.92430555555555571</v>
      </c>
      <c r="AE59" s="442"/>
      <c r="AF59" s="443"/>
      <c r="AG59" s="481" t="s">
        <v>376</v>
      </c>
      <c r="AH59" s="481"/>
      <c r="AI59" s="481"/>
      <c r="AJ59" s="444">
        <f>AVERAGE(AJ15:AJ58)</f>
        <v>0.88339460747297616</v>
      </c>
      <c r="AK59" s="444"/>
      <c r="AL59" s="445"/>
      <c r="AM59" s="482" t="s">
        <v>377</v>
      </c>
      <c r="AN59" s="482"/>
      <c r="AO59" s="482"/>
      <c r="AP59" s="446" t="e">
        <f>AVERAGE(AP15:AP58)</f>
        <v>#DIV/0!</v>
      </c>
      <c r="AQ59" s="446"/>
      <c r="AR59" s="447"/>
      <c r="AS59" s="483" t="s">
        <v>378</v>
      </c>
      <c r="AT59" s="483"/>
      <c r="AU59" s="483"/>
      <c r="AV59" s="446" t="e">
        <f>AVERAGE(AV15:AV58)</f>
        <v>#VALUE!</v>
      </c>
      <c r="AW59" s="446"/>
      <c r="AX59" s="473" t="s">
        <v>379</v>
      </c>
      <c r="AY59" s="473"/>
      <c r="AZ59" s="473"/>
      <c r="BA59" s="448" t="e">
        <f>SUM(BC15:BC17,BC19,BC21:BC23,BC25:BC33,BC35:BC44,BC46,BC48:BC48,BC50,BC52:BC58)</f>
        <v>#DIV/0!</v>
      </c>
      <c r="BB59" s="448"/>
      <c r="BC59" s="449"/>
      <c r="BD59" s="450"/>
      <c r="BP59" s="4"/>
    </row>
    <row r="60" spans="1:68" x14ac:dyDescent="0.25">
      <c r="A60" s="37"/>
      <c r="B60" s="451"/>
      <c r="C60" s="451"/>
      <c r="D60" s="452"/>
      <c r="E60" s="453"/>
      <c r="F60" s="451"/>
      <c r="G60" s="451"/>
      <c r="H60" s="14"/>
      <c r="I60" s="14"/>
      <c r="J60" s="14"/>
      <c r="K60" s="14"/>
      <c r="L60" s="12"/>
      <c r="M60" s="12"/>
      <c r="N60" s="12"/>
      <c r="O60" s="12"/>
      <c r="P60" s="12"/>
      <c r="Q60" s="12"/>
      <c r="R60" s="12"/>
      <c r="S60" s="12"/>
      <c r="T60" s="12"/>
      <c r="U60" s="12"/>
      <c r="V60" s="12"/>
      <c r="W60" s="12"/>
      <c r="X60" s="12"/>
      <c r="Y60" s="12"/>
      <c r="Z60" s="12"/>
      <c r="AA60" s="470"/>
      <c r="AB60" s="470"/>
      <c r="AC60" s="470"/>
      <c r="AD60" s="454"/>
      <c r="AE60" s="455"/>
      <c r="AF60" s="455"/>
      <c r="AG60" s="471"/>
      <c r="AH60" s="471"/>
      <c r="AI60" s="471"/>
      <c r="AJ60" s="456"/>
      <c r="AK60" s="457"/>
      <c r="AL60" s="457"/>
      <c r="AM60" s="472"/>
      <c r="AN60" s="472"/>
      <c r="AO60" s="472"/>
      <c r="AP60" s="458"/>
      <c r="AQ60" s="459"/>
      <c r="AR60" s="459"/>
      <c r="AS60" s="472"/>
      <c r="AT60" s="472"/>
      <c r="AU60" s="472"/>
      <c r="AV60" s="458"/>
      <c r="AW60" s="459"/>
      <c r="AX60" s="459"/>
      <c r="AY60" s="472"/>
      <c r="AZ60" s="472"/>
      <c r="BA60" s="472"/>
      <c r="BB60" s="458"/>
      <c r="BC60" s="458"/>
      <c r="BD60" s="459"/>
      <c r="BP60" s="4"/>
    </row>
    <row r="61" spans="1:68" x14ac:dyDescent="0.25">
      <c r="AG61" s="461"/>
      <c r="AH61" s="461"/>
      <c r="AI61" s="461"/>
      <c r="AJ61" s="461"/>
      <c r="AK61" s="461"/>
      <c r="AL61" s="461"/>
    </row>
    <row r="62" spans="1:68" x14ac:dyDescent="0.25">
      <c r="AG62" s="461"/>
      <c r="AH62" s="461"/>
      <c r="AI62" s="461"/>
      <c r="AJ62" s="461"/>
      <c r="AK62" s="461"/>
      <c r="AL62" s="461"/>
    </row>
    <row r="63" spans="1:68" x14ac:dyDescent="0.25">
      <c r="AG63" s="461"/>
      <c r="AH63" s="461"/>
      <c r="AI63" s="461"/>
      <c r="AJ63" s="461"/>
      <c r="AK63" s="461"/>
      <c r="AL63" s="461"/>
    </row>
    <row r="64" spans="1:68" x14ac:dyDescent="0.25">
      <c r="AG64" s="461"/>
      <c r="AH64" s="461"/>
      <c r="AI64" s="461"/>
      <c r="AJ64" s="461"/>
      <c r="AK64" s="461"/>
      <c r="AL64" s="461"/>
    </row>
    <row r="65" spans="31:38" x14ac:dyDescent="0.25">
      <c r="AE65" s="1">
        <f>850*0.17</f>
        <v>144.5</v>
      </c>
      <c r="AG65" s="461"/>
      <c r="AH65" s="461"/>
      <c r="AI65" s="461"/>
      <c r="AJ65" s="461"/>
      <c r="AK65" s="461"/>
      <c r="AL65" s="461"/>
    </row>
    <row r="66" spans="31:38" x14ac:dyDescent="0.25">
      <c r="AG66" s="461"/>
      <c r="AH66" s="461"/>
      <c r="AI66" s="461"/>
      <c r="AJ66" s="461"/>
      <c r="AK66" s="461"/>
      <c r="AL66" s="461"/>
    </row>
    <row r="67" spans="31:38" x14ac:dyDescent="0.25">
      <c r="AG67" s="461"/>
      <c r="AH67" s="461"/>
      <c r="AI67" s="461"/>
      <c r="AJ67" s="461"/>
      <c r="AK67" s="461"/>
      <c r="AL67" s="461"/>
    </row>
    <row r="68" spans="31:38" x14ac:dyDescent="0.25">
      <c r="AG68" s="461"/>
      <c r="AH68" s="461"/>
      <c r="AI68" s="461"/>
      <c r="AJ68" s="461"/>
      <c r="AK68" s="461"/>
      <c r="AL68" s="461"/>
    </row>
    <row r="69" spans="31:38" x14ac:dyDescent="0.25">
      <c r="AG69" s="461"/>
      <c r="AH69" s="461"/>
      <c r="AI69" s="461"/>
      <c r="AJ69" s="461"/>
      <c r="AK69" s="461"/>
      <c r="AL69" s="461"/>
    </row>
    <row r="70" spans="31:38" x14ac:dyDescent="0.25">
      <c r="AG70" s="461"/>
      <c r="AH70" s="461"/>
      <c r="AI70" s="461"/>
      <c r="AJ70" s="461"/>
      <c r="AK70" s="461"/>
      <c r="AL70" s="461"/>
    </row>
    <row r="71" spans="31:38" x14ac:dyDescent="0.25">
      <c r="AG71" s="461"/>
      <c r="AH71" s="461"/>
      <c r="AI71" s="461"/>
      <c r="AJ71" s="461"/>
      <c r="AK71" s="461"/>
      <c r="AL71" s="461"/>
    </row>
    <row r="72" spans="31:38" x14ac:dyDescent="0.25">
      <c r="AG72" s="461"/>
      <c r="AH72" s="461"/>
      <c r="AI72" s="461"/>
      <c r="AJ72" s="461"/>
      <c r="AK72" s="461"/>
      <c r="AL72" s="461"/>
    </row>
    <row r="73" spans="31:38" x14ac:dyDescent="0.25">
      <c r="AG73" s="461"/>
      <c r="AH73" s="461"/>
      <c r="AI73" s="461"/>
      <c r="AJ73" s="461"/>
      <c r="AK73" s="461"/>
      <c r="AL73" s="461"/>
    </row>
    <row r="74" spans="31:38" x14ac:dyDescent="0.25">
      <c r="AG74" s="461"/>
      <c r="AH74" s="461"/>
      <c r="AI74" s="461"/>
      <c r="AJ74" s="461"/>
      <c r="AK74" s="461"/>
      <c r="AL74" s="461"/>
    </row>
    <row r="75" spans="31:38" x14ac:dyDescent="0.25">
      <c r="AG75" s="461"/>
      <c r="AH75" s="461"/>
      <c r="AI75" s="461"/>
      <c r="AJ75" s="461"/>
      <c r="AK75" s="461"/>
      <c r="AL75" s="461"/>
    </row>
    <row r="76" spans="31:38" x14ac:dyDescent="0.25">
      <c r="AG76" s="461"/>
      <c r="AH76" s="461"/>
      <c r="AI76" s="461"/>
      <c r="AJ76" s="461"/>
      <c r="AK76" s="461"/>
      <c r="AL76" s="461"/>
    </row>
    <row r="77" spans="31:38" x14ac:dyDescent="0.25">
      <c r="AG77" s="461"/>
      <c r="AH77" s="461"/>
      <c r="AI77" s="461"/>
      <c r="AJ77" s="461"/>
      <c r="AK77" s="461"/>
      <c r="AL77" s="461"/>
    </row>
    <row r="78" spans="31:38" x14ac:dyDescent="0.25">
      <c r="AG78" s="461"/>
      <c r="AH78" s="461"/>
      <c r="AI78" s="461"/>
      <c r="AJ78" s="461"/>
      <c r="AK78" s="461"/>
      <c r="AL78" s="461"/>
    </row>
    <row r="79" spans="31:38" x14ac:dyDescent="0.25">
      <c r="AG79" s="461"/>
      <c r="AH79" s="461"/>
      <c r="AI79" s="461"/>
      <c r="AJ79" s="461"/>
      <c r="AK79" s="461"/>
      <c r="AL79" s="461"/>
    </row>
    <row r="80" spans="31:38" x14ac:dyDescent="0.25">
      <c r="AG80" s="461"/>
      <c r="AH80" s="461"/>
      <c r="AI80" s="461"/>
      <c r="AJ80" s="461"/>
      <c r="AK80" s="461"/>
      <c r="AL80" s="461"/>
    </row>
    <row r="81" spans="33:38" x14ac:dyDescent="0.25">
      <c r="AG81" s="461"/>
      <c r="AH81" s="461"/>
      <c r="AI81" s="461"/>
      <c r="AJ81" s="461"/>
      <c r="AK81" s="461"/>
      <c r="AL81" s="461"/>
    </row>
    <row r="82" spans="33:38" x14ac:dyDescent="0.25">
      <c r="AG82" s="461"/>
      <c r="AH82" s="461"/>
      <c r="AI82" s="461"/>
      <c r="AJ82" s="461"/>
      <c r="AK82" s="461"/>
      <c r="AL82" s="461"/>
    </row>
    <row r="83" spans="33:38" x14ac:dyDescent="0.25">
      <c r="AG83" s="461"/>
      <c r="AH83" s="461"/>
      <c r="AI83" s="461"/>
      <c r="AJ83" s="461"/>
      <c r="AK83" s="461"/>
      <c r="AL83" s="461"/>
    </row>
    <row r="84" spans="33:38" x14ac:dyDescent="0.25">
      <c r="AG84" s="461"/>
      <c r="AH84" s="461"/>
      <c r="AI84" s="461"/>
      <c r="AJ84" s="461"/>
      <c r="AK84" s="461"/>
      <c r="AL84" s="461"/>
    </row>
    <row r="85" spans="33:38" x14ac:dyDescent="0.25">
      <c r="AG85" s="461"/>
      <c r="AH85" s="461"/>
      <c r="AI85" s="461"/>
      <c r="AJ85" s="461"/>
      <c r="AK85" s="461"/>
      <c r="AL85" s="461"/>
    </row>
    <row r="86" spans="33:38" x14ac:dyDescent="0.25">
      <c r="AG86" s="461"/>
      <c r="AH86" s="461"/>
      <c r="AI86" s="461"/>
      <c r="AJ86" s="461"/>
      <c r="AK86" s="461"/>
      <c r="AL86" s="461"/>
    </row>
    <row r="87" spans="33:38" x14ac:dyDescent="0.25">
      <c r="AG87" s="461"/>
      <c r="AH87" s="461"/>
      <c r="AI87" s="461"/>
      <c r="AJ87" s="461"/>
      <c r="AK87" s="461"/>
      <c r="AL87" s="461"/>
    </row>
    <row r="88" spans="33:38" x14ac:dyDescent="0.25">
      <c r="AG88" s="461"/>
      <c r="AH88" s="461"/>
      <c r="AI88" s="461"/>
      <c r="AJ88" s="461"/>
      <c r="AK88" s="461"/>
      <c r="AL88" s="461"/>
    </row>
    <row r="89" spans="33:38" x14ac:dyDescent="0.25">
      <c r="AG89" s="461"/>
      <c r="AH89" s="461"/>
      <c r="AI89" s="461"/>
      <c r="AJ89" s="461"/>
      <c r="AK89" s="461"/>
      <c r="AL89" s="461"/>
    </row>
    <row r="90" spans="33:38" x14ac:dyDescent="0.25">
      <c r="AG90" s="461"/>
      <c r="AH90" s="461"/>
      <c r="AI90" s="461"/>
      <c r="AJ90" s="461"/>
      <c r="AK90" s="461"/>
      <c r="AL90" s="461"/>
    </row>
    <row r="91" spans="33:38" x14ac:dyDescent="0.25">
      <c r="AG91" s="461"/>
      <c r="AH91" s="461"/>
      <c r="AI91" s="461"/>
      <c r="AJ91" s="461"/>
      <c r="AK91" s="461"/>
      <c r="AL91" s="461"/>
    </row>
    <row r="92" spans="33:38" x14ac:dyDescent="0.25">
      <c r="AG92" s="461"/>
      <c r="AH92" s="461"/>
      <c r="AI92" s="461"/>
      <c r="AJ92" s="461"/>
      <c r="AK92" s="461"/>
      <c r="AL92" s="461"/>
    </row>
    <row r="93" spans="33:38" x14ac:dyDescent="0.25">
      <c r="AG93" s="461"/>
      <c r="AH93" s="461"/>
      <c r="AI93" s="461"/>
      <c r="AJ93" s="461"/>
      <c r="AK93" s="461"/>
      <c r="AL93" s="461"/>
    </row>
    <row r="94" spans="33:38" x14ac:dyDescent="0.25">
      <c r="AG94" s="461"/>
      <c r="AH94" s="461"/>
      <c r="AI94" s="461"/>
      <c r="AJ94" s="461"/>
      <c r="AK94" s="461"/>
      <c r="AL94" s="463"/>
    </row>
    <row r="95" spans="33:38" x14ac:dyDescent="0.25">
      <c r="AG95" s="461"/>
      <c r="AH95" s="461"/>
      <c r="AI95" s="461"/>
      <c r="AJ95" s="461"/>
      <c r="AK95" s="461"/>
      <c r="AL95" s="464"/>
    </row>
    <row r="96" spans="33:38" x14ac:dyDescent="0.25">
      <c r="AG96" s="461"/>
      <c r="AH96" s="461"/>
      <c r="AI96" s="461"/>
      <c r="AJ96" s="461"/>
      <c r="AK96" s="461"/>
      <c r="AL96" s="461"/>
    </row>
    <row r="97" spans="33:38" x14ac:dyDescent="0.25">
      <c r="AG97" s="461"/>
      <c r="AH97" s="461"/>
      <c r="AI97" s="461"/>
      <c r="AJ97" s="461"/>
      <c r="AK97" s="461"/>
      <c r="AL97" s="461"/>
    </row>
    <row r="98" spans="33:38" x14ac:dyDescent="0.25">
      <c r="AG98" s="461"/>
      <c r="AH98" s="461"/>
      <c r="AI98" s="461"/>
      <c r="AJ98" s="461"/>
      <c r="AK98" s="461"/>
      <c r="AL98" s="461"/>
    </row>
    <row r="99" spans="33:38" x14ac:dyDescent="0.25">
      <c r="AG99" s="461"/>
      <c r="AH99" s="461"/>
      <c r="AI99" s="461"/>
      <c r="AJ99" s="461"/>
      <c r="AK99" s="461"/>
      <c r="AL99" s="461"/>
    </row>
    <row r="100" spans="33:38" x14ac:dyDescent="0.25">
      <c r="AG100" s="461"/>
      <c r="AH100" s="461"/>
      <c r="AI100" s="461"/>
      <c r="AJ100" s="461"/>
      <c r="AK100" s="461"/>
      <c r="AL100" s="461"/>
    </row>
    <row r="101" spans="33:38" x14ac:dyDescent="0.25">
      <c r="AG101" s="461"/>
      <c r="AH101" s="461"/>
      <c r="AI101" s="461"/>
      <c r="AJ101" s="461"/>
      <c r="AK101" s="461"/>
      <c r="AL101" s="461"/>
    </row>
    <row r="102" spans="33:38" x14ac:dyDescent="0.25">
      <c r="AG102" s="461"/>
      <c r="AH102" s="461"/>
      <c r="AI102" s="461"/>
      <c r="AJ102" s="461"/>
      <c r="AK102" s="461"/>
      <c r="AL102" s="461"/>
    </row>
    <row r="103" spans="33:38" x14ac:dyDescent="0.25">
      <c r="AG103" s="461"/>
      <c r="AH103" s="461"/>
      <c r="AI103" s="461"/>
      <c r="AJ103" s="461"/>
      <c r="AK103" s="461"/>
      <c r="AL103" s="461"/>
    </row>
    <row r="104" spans="33:38" x14ac:dyDescent="0.25">
      <c r="AG104" s="461"/>
      <c r="AH104" s="461"/>
      <c r="AI104" s="461"/>
      <c r="AJ104" s="461"/>
      <c r="AK104" s="461"/>
      <c r="AL104" s="461"/>
    </row>
    <row r="105" spans="33:38" x14ac:dyDescent="0.25">
      <c r="AG105" s="461"/>
      <c r="AH105" s="461"/>
      <c r="AI105" s="461"/>
      <c r="AJ105" s="461"/>
      <c r="AK105" s="461"/>
      <c r="AL105" s="461"/>
    </row>
    <row r="106" spans="33:38" x14ac:dyDescent="0.25">
      <c r="AG106" s="461"/>
      <c r="AH106" s="461"/>
      <c r="AI106" s="461"/>
      <c r="AJ106" s="461"/>
      <c r="AK106" s="461"/>
      <c r="AL106" s="461"/>
    </row>
    <row r="107" spans="33:38" x14ac:dyDescent="0.25">
      <c r="AG107" s="461"/>
      <c r="AH107" s="461"/>
      <c r="AI107" s="461"/>
      <c r="AJ107" s="461"/>
      <c r="AK107" s="461"/>
      <c r="AL107" s="461"/>
    </row>
    <row r="108" spans="33:38" x14ac:dyDescent="0.25">
      <c r="AG108" s="461"/>
      <c r="AH108" s="461"/>
      <c r="AI108" s="461"/>
      <c r="AJ108" s="461"/>
      <c r="AK108" s="461"/>
      <c r="AL108" s="461"/>
    </row>
    <row r="109" spans="33:38" x14ac:dyDescent="0.25">
      <c r="AG109" s="461"/>
      <c r="AH109" s="461"/>
      <c r="AI109" s="461"/>
      <c r="AJ109" s="461"/>
      <c r="AK109" s="461"/>
      <c r="AL109" s="461"/>
    </row>
    <row r="110" spans="33:38" x14ac:dyDescent="0.25">
      <c r="AG110" s="461"/>
      <c r="AH110" s="461"/>
      <c r="AI110" s="461"/>
      <c r="AJ110" s="461"/>
      <c r="AK110" s="464"/>
      <c r="AL110" s="461"/>
    </row>
    <row r="111" spans="33:38" x14ac:dyDescent="0.25">
      <c r="AG111" s="461"/>
      <c r="AH111" s="461"/>
      <c r="AI111" s="461"/>
      <c r="AJ111" s="461"/>
      <c r="AK111" s="461"/>
      <c r="AL111" s="461"/>
    </row>
    <row r="112" spans="33:38" x14ac:dyDescent="0.25">
      <c r="AG112" s="461"/>
      <c r="AH112" s="461"/>
      <c r="AI112" s="461"/>
      <c r="AJ112" s="461"/>
      <c r="AK112" s="461"/>
      <c r="AL112" s="461"/>
    </row>
    <row r="113" spans="33:38" x14ac:dyDescent="0.25">
      <c r="AG113" s="461"/>
      <c r="AH113" s="461"/>
      <c r="AI113" s="461"/>
      <c r="AJ113" s="461"/>
      <c r="AK113" s="461"/>
      <c r="AL113" s="461"/>
    </row>
    <row r="114" spans="33:38" x14ac:dyDescent="0.25">
      <c r="AG114" s="461"/>
      <c r="AH114" s="461"/>
      <c r="AI114" s="461"/>
      <c r="AJ114" s="461"/>
      <c r="AK114" s="461"/>
      <c r="AL114" s="461"/>
    </row>
    <row r="115" spans="33:38" x14ac:dyDescent="0.25">
      <c r="AG115" s="461"/>
      <c r="AH115" s="461"/>
      <c r="AI115" s="461"/>
      <c r="AJ115" s="461"/>
      <c r="AK115" s="461"/>
      <c r="AL115" s="461"/>
    </row>
    <row r="116" spans="33:38" x14ac:dyDescent="0.25">
      <c r="AG116" s="461"/>
      <c r="AH116" s="461"/>
      <c r="AI116" s="461"/>
      <c r="AJ116" s="461"/>
      <c r="AK116" s="461"/>
      <c r="AL116" s="461"/>
    </row>
    <row r="117" spans="33:38" x14ac:dyDescent="0.25">
      <c r="AG117" s="461"/>
      <c r="AH117" s="461"/>
      <c r="AI117" s="461"/>
      <c r="AJ117" s="461"/>
      <c r="AK117" s="461"/>
      <c r="AL117" s="461"/>
    </row>
    <row r="118" spans="33:38" x14ac:dyDescent="0.25">
      <c r="AG118" s="461"/>
      <c r="AH118" s="461"/>
      <c r="AI118" s="461"/>
      <c r="AJ118" s="461"/>
      <c r="AK118" s="461"/>
      <c r="AL118" s="461"/>
    </row>
    <row r="119" spans="33:38" x14ac:dyDescent="0.25">
      <c r="AG119" s="461"/>
      <c r="AH119" s="461"/>
      <c r="AI119" s="461"/>
      <c r="AJ119" s="461"/>
      <c r="AK119" s="461"/>
      <c r="AL119" s="461"/>
    </row>
    <row r="120" spans="33:38" x14ac:dyDescent="0.25">
      <c r="AG120" s="461"/>
      <c r="AH120" s="461"/>
      <c r="AI120" s="461"/>
      <c r="AJ120" s="461"/>
      <c r="AK120" s="461"/>
      <c r="AL120" s="461"/>
    </row>
    <row r="121" spans="33:38" x14ac:dyDescent="0.25">
      <c r="AG121" s="461"/>
      <c r="AH121" s="461"/>
      <c r="AI121" s="461"/>
      <c r="AJ121" s="461"/>
      <c r="AK121" s="461"/>
      <c r="AL121" s="461"/>
    </row>
    <row r="122" spans="33:38" x14ac:dyDescent="0.25">
      <c r="AG122" s="461"/>
      <c r="AH122" s="461"/>
      <c r="AI122" s="461"/>
      <c r="AJ122" s="461"/>
      <c r="AK122" s="461"/>
      <c r="AL122" s="461"/>
    </row>
    <row r="123" spans="33:38" x14ac:dyDescent="0.25">
      <c r="AG123" s="461"/>
      <c r="AH123" s="461"/>
      <c r="AI123" s="461"/>
      <c r="AJ123" s="461"/>
      <c r="AK123" s="461"/>
      <c r="AL123" s="461"/>
    </row>
    <row r="124" spans="33:38" x14ac:dyDescent="0.25">
      <c r="AG124" s="461"/>
      <c r="AH124" s="461"/>
      <c r="AI124" s="461"/>
      <c r="AJ124" s="461"/>
      <c r="AK124" s="461"/>
      <c r="AL124" s="461"/>
    </row>
    <row r="125" spans="33:38" x14ac:dyDescent="0.25">
      <c r="AG125" s="461"/>
      <c r="AH125" s="461"/>
      <c r="AI125" s="461"/>
      <c r="AJ125" s="461"/>
      <c r="AK125" s="461"/>
      <c r="AL125" s="461"/>
    </row>
    <row r="126" spans="33:38" x14ac:dyDescent="0.25">
      <c r="AG126" s="461"/>
      <c r="AH126" s="461"/>
      <c r="AI126" s="461"/>
      <c r="AJ126" s="461"/>
      <c r="AK126" s="461"/>
      <c r="AL126" s="461"/>
    </row>
    <row r="127" spans="33:38" x14ac:dyDescent="0.25">
      <c r="AG127" s="461"/>
      <c r="AH127" s="461"/>
      <c r="AI127" s="461"/>
      <c r="AJ127" s="461"/>
      <c r="AK127" s="461"/>
      <c r="AL127" s="461"/>
    </row>
    <row r="128" spans="33:38" x14ac:dyDescent="0.25">
      <c r="AG128" s="461"/>
      <c r="AH128" s="461"/>
      <c r="AI128" s="461"/>
      <c r="AJ128" s="461"/>
      <c r="AK128" s="461"/>
      <c r="AL128" s="461"/>
    </row>
    <row r="129" spans="33:38" x14ac:dyDescent="0.25">
      <c r="AG129" s="461"/>
      <c r="AH129" s="461"/>
      <c r="AI129" s="461"/>
      <c r="AJ129" s="461"/>
      <c r="AK129" s="461"/>
      <c r="AL129" s="461"/>
    </row>
    <row r="130" spans="33:38" x14ac:dyDescent="0.25">
      <c r="AG130" s="461"/>
      <c r="AH130" s="461"/>
      <c r="AI130" s="461"/>
      <c r="AJ130" s="461"/>
      <c r="AK130" s="461"/>
      <c r="AL130" s="461"/>
    </row>
    <row r="131" spans="33:38" x14ac:dyDescent="0.25">
      <c r="AG131" s="461"/>
      <c r="AH131" s="461"/>
      <c r="AI131" s="461"/>
      <c r="AJ131" s="461"/>
      <c r="AK131" s="461"/>
      <c r="AL131" s="461"/>
    </row>
    <row r="132" spans="33:38" x14ac:dyDescent="0.25">
      <c r="AG132" s="461"/>
      <c r="AH132" s="461"/>
      <c r="AI132" s="461"/>
      <c r="AJ132" s="461"/>
      <c r="AK132" s="461"/>
      <c r="AL132" s="461"/>
    </row>
    <row r="133" spans="33:38" x14ac:dyDescent="0.25">
      <c r="AG133" s="461"/>
      <c r="AH133" s="461"/>
      <c r="AI133" s="461"/>
      <c r="AJ133" s="461"/>
      <c r="AK133" s="461"/>
      <c r="AL133" s="461"/>
    </row>
    <row r="134" spans="33:38" x14ac:dyDescent="0.25">
      <c r="AG134" s="461"/>
      <c r="AH134" s="461"/>
      <c r="AI134" s="461"/>
      <c r="AJ134" s="461"/>
      <c r="AK134" s="461"/>
      <c r="AL134" s="461"/>
    </row>
    <row r="135" spans="33:38" x14ac:dyDescent="0.25">
      <c r="AG135" s="461"/>
      <c r="AH135" s="461"/>
      <c r="AI135" s="461"/>
      <c r="AJ135" s="461"/>
      <c r="AK135" s="461"/>
      <c r="AL135" s="461"/>
    </row>
    <row r="136" spans="33:38" x14ac:dyDescent="0.25">
      <c r="AG136" s="461"/>
      <c r="AH136" s="461"/>
      <c r="AI136" s="461"/>
      <c r="AJ136" s="461"/>
      <c r="AK136" s="461"/>
      <c r="AL136" s="461"/>
    </row>
    <row r="137" spans="33:38" x14ac:dyDescent="0.25">
      <c r="AG137" s="461"/>
      <c r="AH137" s="461"/>
      <c r="AI137" s="461"/>
      <c r="AJ137" s="461"/>
      <c r="AK137" s="461"/>
      <c r="AL137" s="461"/>
    </row>
    <row r="138" spans="33:38" x14ac:dyDescent="0.25">
      <c r="AG138" s="461"/>
      <c r="AH138" s="461"/>
      <c r="AI138" s="461"/>
      <c r="AJ138" s="461"/>
      <c r="AK138" s="461"/>
      <c r="AL138" s="461"/>
    </row>
    <row r="139" spans="33:38" x14ac:dyDescent="0.25">
      <c r="AG139" s="461"/>
      <c r="AH139" s="461"/>
      <c r="AI139" s="461"/>
      <c r="AJ139" s="461"/>
      <c r="AK139" s="461"/>
      <c r="AL139" s="461"/>
    </row>
    <row r="140" spans="33:38" x14ac:dyDescent="0.25">
      <c r="AG140" s="461"/>
      <c r="AH140" s="461"/>
      <c r="AI140" s="461"/>
      <c r="AJ140" s="461"/>
      <c r="AK140" s="461"/>
      <c r="AL140" s="461"/>
    </row>
    <row r="141" spans="33:38" x14ac:dyDescent="0.25">
      <c r="AG141" s="461"/>
      <c r="AH141" s="461"/>
      <c r="AI141" s="461"/>
      <c r="AJ141" s="461"/>
      <c r="AK141" s="461"/>
      <c r="AL141" s="461"/>
    </row>
    <row r="142" spans="33:38" x14ac:dyDescent="0.25">
      <c r="AG142" s="461"/>
      <c r="AH142" s="461"/>
      <c r="AI142" s="461"/>
      <c r="AJ142" s="461"/>
      <c r="AK142" s="461"/>
      <c r="AL142" s="461"/>
    </row>
    <row r="143" spans="33:38" x14ac:dyDescent="0.25">
      <c r="AG143" s="461"/>
      <c r="AH143" s="461"/>
      <c r="AI143" s="461"/>
      <c r="AJ143" s="461"/>
      <c r="AK143" s="461"/>
      <c r="AL143" s="461"/>
    </row>
    <row r="144" spans="33:38" x14ac:dyDescent="0.25">
      <c r="AG144" s="461"/>
      <c r="AH144" s="461"/>
      <c r="AI144" s="461"/>
      <c r="AJ144" s="461"/>
      <c r="AK144" s="461"/>
      <c r="AL144" s="461"/>
    </row>
    <row r="145" spans="33:38" x14ac:dyDescent="0.25">
      <c r="AG145" s="461"/>
      <c r="AH145" s="461"/>
      <c r="AI145" s="461"/>
      <c r="AJ145" s="461"/>
      <c r="AK145" s="461"/>
      <c r="AL145" s="461"/>
    </row>
    <row r="146" spans="33:38" x14ac:dyDescent="0.25">
      <c r="AG146" s="461"/>
      <c r="AH146" s="461"/>
      <c r="AI146" s="461"/>
      <c r="AJ146" s="461"/>
      <c r="AK146" s="461"/>
      <c r="AL146" s="461"/>
    </row>
    <row r="147" spans="33:38" x14ac:dyDescent="0.25">
      <c r="AG147" s="461"/>
      <c r="AH147" s="461"/>
      <c r="AI147" s="461"/>
      <c r="AJ147" s="461"/>
      <c r="AK147" s="461"/>
      <c r="AL147" s="461"/>
    </row>
    <row r="148" spans="33:38" x14ac:dyDescent="0.25">
      <c r="AG148" s="461"/>
      <c r="AH148" s="461"/>
      <c r="AI148" s="461"/>
      <c r="AJ148" s="461"/>
      <c r="AK148" s="461"/>
      <c r="AL148" s="461"/>
    </row>
    <row r="149" spans="33:38" x14ac:dyDescent="0.25">
      <c r="AG149" s="461"/>
      <c r="AH149" s="461"/>
      <c r="AI149" s="461"/>
      <c r="AJ149" s="461"/>
      <c r="AK149" s="461"/>
      <c r="AL149" s="461"/>
    </row>
    <row r="150" spans="33:38" x14ac:dyDescent="0.25">
      <c r="AG150" s="461"/>
      <c r="AH150" s="461"/>
      <c r="AI150" s="461"/>
      <c r="AJ150" s="461"/>
      <c r="AK150" s="461"/>
      <c r="AL150" s="461"/>
    </row>
    <row r="151" spans="33:38" x14ac:dyDescent="0.25">
      <c r="AG151" s="461"/>
      <c r="AH151" s="461"/>
      <c r="AI151" s="461"/>
      <c r="AJ151" s="461"/>
      <c r="AK151" s="461"/>
      <c r="AL151" s="461"/>
    </row>
    <row r="152" spans="33:38" x14ac:dyDescent="0.25">
      <c r="AG152" s="461"/>
      <c r="AH152" s="461"/>
      <c r="AI152" s="461"/>
      <c r="AJ152" s="461"/>
      <c r="AK152" s="461"/>
      <c r="AL152" s="461"/>
    </row>
    <row r="153" spans="33:38" x14ac:dyDescent="0.25">
      <c r="AG153" s="461"/>
      <c r="AH153" s="461"/>
      <c r="AI153" s="461"/>
      <c r="AJ153" s="461"/>
      <c r="AK153" s="461"/>
      <c r="AL153" s="461"/>
    </row>
    <row r="154" spans="33:38" x14ac:dyDescent="0.25">
      <c r="AG154" s="461"/>
      <c r="AH154" s="461"/>
      <c r="AI154" s="461"/>
      <c r="AJ154" s="461"/>
      <c r="AK154" s="461"/>
      <c r="AL154" s="461"/>
    </row>
    <row r="155" spans="33:38" x14ac:dyDescent="0.25">
      <c r="AG155" s="461"/>
      <c r="AH155" s="461"/>
      <c r="AI155" s="461"/>
      <c r="AJ155" s="461"/>
      <c r="AK155" s="461"/>
      <c r="AL155" s="461"/>
    </row>
    <row r="156" spans="33:38" x14ac:dyDescent="0.25">
      <c r="AG156" s="461"/>
      <c r="AH156" s="461"/>
      <c r="AI156" s="461"/>
      <c r="AJ156" s="461"/>
      <c r="AK156" s="461"/>
      <c r="AL156" s="461"/>
    </row>
    <row r="157" spans="33:38" x14ac:dyDescent="0.25">
      <c r="AG157" s="461"/>
      <c r="AH157" s="461"/>
      <c r="AI157" s="461"/>
      <c r="AJ157" s="461"/>
      <c r="AK157" s="461"/>
      <c r="AL157" s="461"/>
    </row>
    <row r="158" spans="33:38" x14ac:dyDescent="0.25">
      <c r="AG158" s="461"/>
      <c r="AH158" s="461"/>
      <c r="AI158" s="461"/>
      <c r="AJ158" s="461"/>
      <c r="AK158" s="461"/>
      <c r="AL158" s="461"/>
    </row>
    <row r="159" spans="33:38" x14ac:dyDescent="0.25">
      <c r="AG159" s="461"/>
      <c r="AH159" s="461"/>
      <c r="AI159" s="461"/>
      <c r="AJ159" s="461"/>
      <c r="AK159" s="461"/>
      <c r="AL159" s="461"/>
    </row>
    <row r="160" spans="33:38" x14ac:dyDescent="0.25">
      <c r="AG160" s="461"/>
      <c r="AH160" s="461"/>
      <c r="AI160" s="461"/>
      <c r="AJ160" s="461"/>
      <c r="AK160" s="461"/>
      <c r="AL160" s="461"/>
    </row>
    <row r="161" spans="33:38" x14ac:dyDescent="0.25">
      <c r="AG161" s="461"/>
      <c r="AH161" s="461"/>
      <c r="AI161" s="461"/>
      <c r="AJ161" s="461"/>
      <c r="AK161" s="461"/>
      <c r="AL161" s="461"/>
    </row>
    <row r="162" spans="33:38" x14ac:dyDescent="0.25">
      <c r="AG162" s="461"/>
      <c r="AH162" s="461"/>
      <c r="AI162" s="461"/>
      <c r="AJ162" s="461"/>
      <c r="AK162" s="461"/>
      <c r="AL162" s="461"/>
    </row>
    <row r="163" spans="33:38" x14ac:dyDescent="0.25">
      <c r="AG163" s="461"/>
      <c r="AH163" s="461"/>
      <c r="AI163" s="461"/>
      <c r="AJ163" s="461"/>
      <c r="AK163" s="461"/>
      <c r="AL163" s="461"/>
    </row>
    <row r="164" spans="33:38" x14ac:dyDescent="0.25">
      <c r="AG164" s="461"/>
      <c r="AH164" s="461"/>
      <c r="AI164" s="461"/>
      <c r="AJ164" s="461"/>
      <c r="AK164" s="461"/>
      <c r="AL164" s="461"/>
    </row>
    <row r="165" spans="33:38" x14ac:dyDescent="0.25">
      <c r="AG165" s="461"/>
      <c r="AH165" s="461"/>
      <c r="AI165" s="461"/>
      <c r="AJ165" s="461"/>
      <c r="AK165" s="461"/>
      <c r="AL165" s="461"/>
    </row>
    <row r="166" spans="33:38" x14ac:dyDescent="0.25">
      <c r="AG166" s="461"/>
      <c r="AH166" s="461"/>
      <c r="AI166" s="461"/>
      <c r="AJ166" s="461"/>
      <c r="AK166" s="461"/>
      <c r="AL166" s="461"/>
    </row>
    <row r="167" spans="33:38" x14ac:dyDescent="0.25">
      <c r="AG167" s="461"/>
      <c r="AH167" s="461"/>
      <c r="AI167" s="461"/>
      <c r="AJ167" s="461"/>
      <c r="AK167" s="461"/>
      <c r="AL167" s="461"/>
    </row>
    <row r="168" spans="33:38" x14ac:dyDescent="0.25">
      <c r="AG168" s="461"/>
      <c r="AH168" s="461"/>
      <c r="AI168" s="461"/>
      <c r="AJ168" s="461"/>
      <c r="AK168" s="461"/>
      <c r="AL168" s="461"/>
    </row>
    <row r="169" spans="33:38" x14ac:dyDescent="0.25">
      <c r="AG169" s="461"/>
      <c r="AH169" s="461"/>
      <c r="AI169" s="461"/>
      <c r="AJ169" s="461"/>
      <c r="AK169" s="461"/>
      <c r="AL169" s="461"/>
    </row>
    <row r="170" spans="33:38" x14ac:dyDescent="0.25">
      <c r="AG170" s="461"/>
      <c r="AH170" s="461"/>
      <c r="AI170" s="461"/>
      <c r="AJ170" s="461"/>
      <c r="AK170" s="461"/>
      <c r="AL170" s="461"/>
    </row>
    <row r="171" spans="33:38" x14ac:dyDescent="0.25">
      <c r="AG171" s="461"/>
      <c r="AH171" s="461"/>
      <c r="AI171" s="461"/>
      <c r="AJ171" s="461"/>
      <c r="AK171" s="461"/>
      <c r="AL171" s="461"/>
    </row>
    <row r="172" spans="33:38" x14ac:dyDescent="0.25">
      <c r="AG172" s="461"/>
      <c r="AH172" s="461"/>
      <c r="AI172" s="461"/>
      <c r="AJ172" s="461"/>
      <c r="AK172" s="461"/>
      <c r="AL172" s="461"/>
    </row>
    <row r="173" spans="33:38" x14ac:dyDescent="0.25">
      <c r="AG173" s="461"/>
      <c r="AH173" s="461"/>
      <c r="AI173" s="461"/>
      <c r="AJ173" s="461"/>
      <c r="AK173" s="461"/>
      <c r="AL173" s="461"/>
    </row>
    <row r="174" spans="33:38" x14ac:dyDescent="0.25">
      <c r="AG174" s="461"/>
      <c r="AH174" s="461"/>
      <c r="AI174" s="461"/>
      <c r="AJ174" s="461"/>
      <c r="AK174" s="461"/>
      <c r="AL174" s="461"/>
    </row>
    <row r="175" spans="33:38" x14ac:dyDescent="0.25">
      <c r="AG175" s="461"/>
      <c r="AH175" s="461"/>
      <c r="AI175" s="461"/>
      <c r="AJ175" s="461"/>
      <c r="AK175" s="461"/>
      <c r="AL175" s="461"/>
    </row>
    <row r="176" spans="33:38" x14ac:dyDescent="0.25">
      <c r="AG176" s="461"/>
      <c r="AH176" s="461"/>
      <c r="AI176" s="461"/>
      <c r="AJ176" s="461"/>
      <c r="AK176" s="461"/>
      <c r="AL176" s="461"/>
    </row>
    <row r="177" spans="33:38" x14ac:dyDescent="0.25">
      <c r="AG177" s="461"/>
      <c r="AH177" s="461"/>
      <c r="AI177" s="461"/>
      <c r="AJ177" s="461"/>
      <c r="AK177" s="461"/>
      <c r="AL177" s="461"/>
    </row>
    <row r="178" spans="33:38" x14ac:dyDescent="0.25">
      <c r="AG178" s="461"/>
      <c r="AH178" s="461"/>
      <c r="AI178" s="461"/>
      <c r="AJ178" s="461"/>
      <c r="AK178" s="461"/>
      <c r="AL178" s="461"/>
    </row>
    <row r="179" spans="33:38" x14ac:dyDescent="0.25">
      <c r="AG179" s="461"/>
      <c r="AH179" s="461"/>
      <c r="AI179" s="461"/>
      <c r="AJ179" s="461"/>
      <c r="AK179" s="461"/>
      <c r="AL179" s="461"/>
    </row>
    <row r="180" spans="33:38" x14ac:dyDescent="0.25">
      <c r="AG180" s="461"/>
      <c r="AH180" s="461"/>
      <c r="AI180" s="461"/>
      <c r="AJ180" s="461"/>
      <c r="AK180" s="461"/>
      <c r="AL180" s="461"/>
    </row>
    <row r="181" spans="33:38" x14ac:dyDescent="0.25">
      <c r="AG181" s="461"/>
      <c r="AH181" s="461"/>
      <c r="AI181" s="461"/>
      <c r="AJ181" s="461"/>
      <c r="AK181" s="461"/>
      <c r="AL181" s="461"/>
    </row>
    <row r="182" spans="33:38" x14ac:dyDescent="0.25">
      <c r="AG182" s="461"/>
      <c r="AH182" s="461"/>
      <c r="AI182" s="461"/>
      <c r="AJ182" s="461"/>
      <c r="AK182" s="461"/>
      <c r="AL182" s="461"/>
    </row>
    <row r="183" spans="33:38" x14ac:dyDescent="0.25">
      <c r="AG183" s="461"/>
      <c r="AH183" s="461"/>
      <c r="AI183" s="461"/>
      <c r="AJ183" s="461"/>
      <c r="AK183" s="461"/>
      <c r="AL183" s="461"/>
    </row>
    <row r="184" spans="33:38" x14ac:dyDescent="0.25">
      <c r="AG184" s="461"/>
      <c r="AH184" s="461"/>
      <c r="AI184" s="461"/>
      <c r="AJ184" s="461"/>
      <c r="AK184" s="461"/>
      <c r="AL184" s="461"/>
    </row>
    <row r="185" spans="33:38" x14ac:dyDescent="0.25">
      <c r="AG185" s="461"/>
      <c r="AH185" s="461"/>
      <c r="AI185" s="461"/>
      <c r="AJ185" s="461"/>
      <c r="AK185" s="461"/>
      <c r="AL185" s="461"/>
    </row>
    <row r="186" spans="33:38" x14ac:dyDescent="0.25">
      <c r="AG186" s="461"/>
      <c r="AH186" s="461"/>
      <c r="AI186" s="461"/>
      <c r="AJ186" s="461"/>
      <c r="AK186" s="461"/>
      <c r="AL186" s="461"/>
    </row>
    <row r="187" spans="33:38" x14ac:dyDescent="0.25">
      <c r="AG187" s="461"/>
      <c r="AH187" s="461"/>
      <c r="AI187" s="461"/>
      <c r="AJ187" s="461"/>
      <c r="AK187" s="461"/>
      <c r="AL187" s="461"/>
    </row>
    <row r="188" spans="33:38" x14ac:dyDescent="0.25">
      <c r="AG188" s="461"/>
      <c r="AH188" s="461"/>
      <c r="AI188" s="461"/>
      <c r="AJ188" s="461"/>
      <c r="AK188" s="461"/>
      <c r="AL188" s="461"/>
    </row>
    <row r="189" spans="33:38" x14ac:dyDescent="0.25">
      <c r="AG189" s="461"/>
      <c r="AH189" s="461"/>
      <c r="AI189" s="461"/>
      <c r="AJ189" s="461"/>
      <c r="AK189" s="461"/>
      <c r="AL189" s="461"/>
    </row>
    <row r="190" spans="33:38" x14ac:dyDescent="0.25">
      <c r="AG190" s="461"/>
      <c r="AH190" s="461"/>
      <c r="AI190" s="461"/>
      <c r="AJ190" s="461"/>
      <c r="AK190" s="461"/>
      <c r="AL190" s="461"/>
    </row>
    <row r="191" spans="33:38" x14ac:dyDescent="0.25">
      <c r="AG191" s="461"/>
      <c r="AH191" s="461"/>
      <c r="AI191" s="461"/>
      <c r="AJ191" s="461"/>
      <c r="AK191" s="461"/>
      <c r="AL191" s="461"/>
    </row>
    <row r="192" spans="33:38" x14ac:dyDescent="0.25">
      <c r="AG192" s="461"/>
      <c r="AH192" s="461"/>
      <c r="AI192" s="461"/>
      <c r="AJ192" s="461"/>
      <c r="AK192" s="461"/>
      <c r="AL192" s="461"/>
    </row>
    <row r="193" spans="33:38" x14ac:dyDescent="0.25">
      <c r="AG193" s="461"/>
      <c r="AH193" s="461"/>
      <c r="AI193" s="461"/>
      <c r="AJ193" s="461"/>
      <c r="AK193" s="461"/>
      <c r="AL193" s="461"/>
    </row>
    <row r="194" spans="33:38" x14ac:dyDescent="0.25">
      <c r="AG194" s="461"/>
      <c r="AH194" s="461"/>
      <c r="AI194" s="461"/>
      <c r="AJ194" s="461"/>
      <c r="AK194" s="461"/>
      <c r="AL194" s="461"/>
    </row>
    <row r="195" spans="33:38" x14ac:dyDescent="0.25">
      <c r="AG195" s="461"/>
      <c r="AH195" s="461"/>
      <c r="AI195" s="461"/>
      <c r="AJ195" s="461"/>
      <c r="AK195" s="461"/>
      <c r="AL195" s="461"/>
    </row>
    <row r="196" spans="33:38" x14ac:dyDescent="0.25">
      <c r="AG196" s="461"/>
      <c r="AH196" s="461"/>
      <c r="AI196" s="461"/>
      <c r="AJ196" s="461"/>
      <c r="AK196" s="461"/>
      <c r="AL196" s="461"/>
    </row>
    <row r="197" spans="33:38" x14ac:dyDescent="0.25">
      <c r="AG197" s="461"/>
      <c r="AH197" s="461"/>
      <c r="AI197" s="461"/>
      <c r="AJ197" s="461"/>
      <c r="AK197" s="461"/>
      <c r="AL197" s="461"/>
    </row>
    <row r="198" spans="33:38" x14ac:dyDescent="0.25">
      <c r="AG198" s="461"/>
      <c r="AH198" s="461"/>
      <c r="AI198" s="461"/>
      <c r="AJ198" s="461"/>
      <c r="AK198" s="461"/>
      <c r="AL198" s="461"/>
    </row>
    <row r="199" spans="33:38" x14ac:dyDescent="0.25">
      <c r="AG199" s="461"/>
      <c r="AH199" s="461"/>
      <c r="AI199" s="461"/>
      <c r="AJ199" s="461"/>
      <c r="AK199" s="461"/>
      <c r="AL199" s="461"/>
    </row>
    <row r="200" spans="33:38" x14ac:dyDescent="0.25">
      <c r="AG200" s="461"/>
      <c r="AH200" s="461"/>
      <c r="AI200" s="461"/>
      <c r="AJ200" s="461"/>
      <c r="AK200" s="461"/>
      <c r="AL200" s="461"/>
    </row>
    <row r="201" spans="33:38" x14ac:dyDescent="0.25">
      <c r="AG201" s="461"/>
      <c r="AH201" s="461"/>
      <c r="AI201" s="461"/>
      <c r="AJ201" s="461"/>
      <c r="AK201" s="461"/>
      <c r="AL201" s="461"/>
    </row>
    <row r="202" spans="33:38" x14ac:dyDescent="0.25">
      <c r="AG202" s="461"/>
      <c r="AH202" s="461"/>
      <c r="AI202" s="461"/>
      <c r="AJ202" s="461"/>
      <c r="AK202" s="461"/>
      <c r="AL202" s="461"/>
    </row>
    <row r="203" spans="33:38" x14ac:dyDescent="0.25">
      <c r="AG203" s="461"/>
      <c r="AH203" s="461"/>
      <c r="AI203" s="461"/>
      <c r="AJ203" s="461"/>
      <c r="AK203" s="461"/>
      <c r="AL203" s="461"/>
    </row>
    <row r="204" spans="33:38" x14ac:dyDescent="0.25">
      <c r="AG204" s="461"/>
      <c r="AH204" s="461"/>
      <c r="AI204" s="461"/>
      <c r="AJ204" s="461"/>
      <c r="AK204" s="461"/>
      <c r="AL204" s="461"/>
    </row>
    <row r="205" spans="33:38" x14ac:dyDescent="0.25">
      <c r="AG205" s="461"/>
      <c r="AH205" s="461"/>
      <c r="AI205" s="461"/>
      <c r="AJ205" s="461"/>
      <c r="AK205" s="461"/>
      <c r="AL205" s="461"/>
    </row>
    <row r="206" spans="33:38" x14ac:dyDescent="0.25">
      <c r="AG206" s="461"/>
      <c r="AH206" s="461"/>
      <c r="AI206" s="461"/>
      <c r="AJ206" s="461"/>
      <c r="AK206" s="461"/>
      <c r="AL206" s="461"/>
    </row>
    <row r="207" spans="33:38" x14ac:dyDescent="0.25">
      <c r="AG207" s="461"/>
      <c r="AH207" s="461"/>
      <c r="AI207" s="461"/>
      <c r="AJ207" s="461"/>
      <c r="AK207" s="461"/>
      <c r="AL207" s="461"/>
    </row>
    <row r="208" spans="33:38" x14ac:dyDescent="0.25">
      <c r="AG208" s="461"/>
      <c r="AH208" s="461"/>
      <c r="AI208" s="461"/>
      <c r="AJ208" s="461"/>
      <c r="AK208" s="461"/>
      <c r="AL208" s="461"/>
    </row>
    <row r="209" spans="33:38" x14ac:dyDescent="0.25">
      <c r="AG209" s="461"/>
      <c r="AH209" s="461"/>
      <c r="AI209" s="461"/>
      <c r="AJ209" s="461"/>
      <c r="AK209" s="461"/>
      <c r="AL209" s="461"/>
    </row>
    <row r="210" spans="33:38" x14ac:dyDescent="0.25">
      <c r="AG210" s="461"/>
      <c r="AH210" s="461"/>
      <c r="AI210" s="461"/>
      <c r="AJ210" s="461"/>
      <c r="AK210" s="461"/>
      <c r="AL210" s="461"/>
    </row>
    <row r="211" spans="33:38" x14ac:dyDescent="0.25">
      <c r="AG211" s="461"/>
      <c r="AH211" s="461"/>
      <c r="AI211" s="461"/>
      <c r="AJ211" s="461"/>
      <c r="AK211" s="461"/>
      <c r="AL211" s="461"/>
    </row>
    <row r="212" spans="33:38" x14ac:dyDescent="0.25">
      <c r="AG212" s="461"/>
      <c r="AH212" s="461"/>
      <c r="AI212" s="461"/>
      <c r="AJ212" s="461"/>
      <c r="AK212" s="461"/>
      <c r="AL212" s="461"/>
    </row>
    <row r="213" spans="33:38" x14ac:dyDescent="0.25">
      <c r="AG213" s="461"/>
      <c r="AH213" s="461"/>
      <c r="AI213" s="461"/>
      <c r="AJ213" s="461"/>
      <c r="AK213" s="461"/>
      <c r="AL213" s="461"/>
    </row>
    <row r="214" spans="33:38" x14ac:dyDescent="0.25">
      <c r="AG214" s="461"/>
      <c r="AH214" s="461"/>
      <c r="AI214" s="461"/>
      <c r="AJ214" s="461"/>
      <c r="AK214" s="461"/>
      <c r="AL214" s="461"/>
    </row>
    <row r="215" spans="33:38" x14ac:dyDescent="0.25">
      <c r="AG215" s="461"/>
      <c r="AH215" s="461"/>
      <c r="AI215" s="461"/>
      <c r="AJ215" s="461"/>
      <c r="AK215" s="461"/>
      <c r="AL215" s="461"/>
    </row>
    <row r="216" spans="33:38" x14ac:dyDescent="0.25">
      <c r="AG216" s="461"/>
      <c r="AH216" s="461"/>
      <c r="AI216" s="461"/>
      <c r="AJ216" s="461"/>
      <c r="AK216" s="461"/>
      <c r="AL216" s="461"/>
    </row>
    <row r="217" spans="33:38" x14ac:dyDescent="0.25">
      <c r="AG217" s="461"/>
      <c r="AH217" s="461"/>
      <c r="AI217" s="461"/>
      <c r="AJ217" s="461"/>
      <c r="AK217" s="461"/>
      <c r="AL217" s="461"/>
    </row>
    <row r="218" spans="33:38" x14ac:dyDescent="0.25">
      <c r="AG218" s="461"/>
      <c r="AH218" s="461"/>
      <c r="AI218" s="461"/>
      <c r="AJ218" s="461"/>
      <c r="AK218" s="461"/>
      <c r="AL218" s="461"/>
    </row>
    <row r="219" spans="33:38" x14ac:dyDescent="0.25">
      <c r="AG219" s="461"/>
      <c r="AH219" s="461"/>
      <c r="AI219" s="461"/>
      <c r="AJ219" s="461"/>
      <c r="AK219" s="461"/>
      <c r="AL219" s="461"/>
    </row>
    <row r="220" spans="33:38" x14ac:dyDescent="0.25">
      <c r="AG220" s="461"/>
      <c r="AH220" s="461"/>
      <c r="AI220" s="461"/>
      <c r="AJ220" s="461"/>
      <c r="AK220" s="461"/>
      <c r="AL220" s="461"/>
    </row>
    <row r="221" spans="33:38" x14ac:dyDescent="0.25">
      <c r="AG221" s="461"/>
      <c r="AH221" s="461"/>
      <c r="AI221" s="461"/>
      <c r="AJ221" s="461"/>
      <c r="AK221" s="461"/>
      <c r="AL221" s="461"/>
    </row>
    <row r="222" spans="33:38" x14ac:dyDescent="0.25">
      <c r="AG222" s="461"/>
      <c r="AH222" s="461"/>
      <c r="AI222" s="461"/>
      <c r="AJ222" s="461"/>
      <c r="AK222" s="461"/>
      <c r="AL222" s="461"/>
    </row>
    <row r="223" spans="33:38" x14ac:dyDescent="0.25">
      <c r="AG223" s="461"/>
      <c r="AH223" s="461"/>
      <c r="AI223" s="461"/>
      <c r="AJ223" s="461"/>
      <c r="AK223" s="461"/>
      <c r="AL223" s="461"/>
    </row>
    <row r="224" spans="33:38" x14ac:dyDescent="0.25">
      <c r="AG224" s="461"/>
      <c r="AH224" s="461"/>
      <c r="AI224" s="461"/>
      <c r="AJ224" s="461"/>
      <c r="AK224" s="461"/>
      <c r="AL224" s="461"/>
    </row>
    <row r="225" spans="33:38" x14ac:dyDescent="0.25">
      <c r="AG225" s="461"/>
      <c r="AH225" s="461"/>
      <c r="AI225" s="461"/>
      <c r="AJ225" s="461"/>
      <c r="AK225" s="461"/>
      <c r="AL225" s="461"/>
    </row>
    <row r="226" spans="33:38" x14ac:dyDescent="0.25">
      <c r="AG226" s="461"/>
      <c r="AH226" s="461"/>
      <c r="AI226" s="461"/>
      <c r="AJ226" s="461"/>
      <c r="AK226" s="461"/>
      <c r="AL226" s="461"/>
    </row>
    <row r="227" spans="33:38" x14ac:dyDescent="0.25">
      <c r="AG227" s="461"/>
      <c r="AH227" s="461"/>
      <c r="AI227" s="461"/>
      <c r="AJ227" s="461"/>
      <c r="AK227" s="461"/>
      <c r="AL227" s="461"/>
    </row>
    <row r="228" spans="33:38" x14ac:dyDescent="0.25">
      <c r="AG228" s="461"/>
      <c r="AH228" s="461"/>
      <c r="AI228" s="461"/>
      <c r="AJ228" s="461"/>
      <c r="AK228" s="461"/>
      <c r="AL228" s="461"/>
    </row>
    <row r="229" spans="33:38" x14ac:dyDescent="0.25">
      <c r="AG229" s="461"/>
      <c r="AH229" s="461"/>
      <c r="AI229" s="461"/>
      <c r="AJ229" s="461"/>
      <c r="AK229" s="461"/>
      <c r="AL229" s="461"/>
    </row>
    <row r="230" spans="33:38" x14ac:dyDescent="0.25">
      <c r="AG230" s="461"/>
      <c r="AH230" s="461"/>
      <c r="AI230" s="461"/>
      <c r="AJ230" s="461"/>
      <c r="AK230" s="461"/>
      <c r="AL230" s="461"/>
    </row>
    <row r="231" spans="33:38" x14ac:dyDescent="0.25">
      <c r="AG231" s="461"/>
      <c r="AH231" s="461"/>
      <c r="AI231" s="461"/>
      <c r="AJ231" s="461"/>
      <c r="AK231" s="461"/>
      <c r="AL231" s="461"/>
    </row>
    <row r="232" spans="33:38" x14ac:dyDescent="0.25">
      <c r="AG232" s="461"/>
      <c r="AH232" s="461"/>
      <c r="AI232" s="461"/>
      <c r="AJ232" s="461"/>
      <c r="AK232" s="461"/>
      <c r="AL232" s="461"/>
    </row>
    <row r="233" spans="33:38" x14ac:dyDescent="0.25">
      <c r="AG233" s="461"/>
      <c r="AH233" s="461"/>
      <c r="AI233" s="461"/>
      <c r="AJ233" s="461"/>
      <c r="AK233" s="461"/>
      <c r="AL233" s="461"/>
    </row>
    <row r="234" spans="33:38" x14ac:dyDescent="0.25">
      <c r="AG234" s="461"/>
      <c r="AH234" s="461"/>
      <c r="AI234" s="461"/>
      <c r="AJ234" s="461"/>
      <c r="AK234" s="461"/>
      <c r="AL234" s="461"/>
    </row>
    <row r="235" spans="33:38" x14ac:dyDescent="0.25">
      <c r="AG235" s="461"/>
      <c r="AH235" s="461"/>
      <c r="AI235" s="461"/>
      <c r="AJ235" s="461"/>
      <c r="AK235" s="461"/>
      <c r="AL235" s="461"/>
    </row>
    <row r="236" spans="33:38" x14ac:dyDescent="0.25">
      <c r="AG236" s="461"/>
      <c r="AH236" s="461"/>
      <c r="AI236" s="461"/>
      <c r="AJ236" s="461"/>
      <c r="AK236" s="461"/>
      <c r="AL236" s="461"/>
    </row>
    <row r="237" spans="33:38" x14ac:dyDescent="0.25">
      <c r="AG237" s="461"/>
      <c r="AH237" s="461"/>
      <c r="AI237" s="461"/>
      <c r="AJ237" s="461"/>
      <c r="AK237" s="461"/>
      <c r="AL237" s="461"/>
    </row>
    <row r="238" spans="33:38" x14ac:dyDescent="0.25">
      <c r="AG238" s="461"/>
      <c r="AH238" s="461"/>
      <c r="AI238" s="461"/>
      <c r="AJ238" s="461"/>
      <c r="AK238" s="461"/>
      <c r="AL238" s="461"/>
    </row>
    <row r="239" spans="33:38" x14ac:dyDescent="0.25">
      <c r="AG239" s="461"/>
      <c r="AH239" s="461"/>
      <c r="AI239" s="461"/>
      <c r="AJ239" s="461"/>
      <c r="AK239" s="461"/>
      <c r="AL239" s="461"/>
    </row>
    <row r="240" spans="33:38" x14ac:dyDescent="0.25">
      <c r="AG240" s="461"/>
      <c r="AH240" s="461"/>
      <c r="AI240" s="461"/>
      <c r="AJ240" s="461"/>
      <c r="AK240" s="461"/>
      <c r="AL240" s="461"/>
    </row>
    <row r="241" spans="33:38" x14ac:dyDescent="0.25">
      <c r="AG241" s="461"/>
      <c r="AH241" s="461"/>
      <c r="AI241" s="461"/>
      <c r="AJ241" s="461"/>
      <c r="AK241" s="461"/>
      <c r="AL241" s="461"/>
    </row>
    <row r="242" spans="33:38" x14ac:dyDescent="0.25">
      <c r="AG242" s="461"/>
      <c r="AH242" s="461"/>
      <c r="AI242" s="461"/>
      <c r="AJ242" s="461"/>
      <c r="AK242" s="461"/>
      <c r="AL242" s="461"/>
    </row>
    <row r="243" spans="33:38" x14ac:dyDescent="0.25">
      <c r="AG243" s="461"/>
      <c r="AH243" s="461"/>
      <c r="AI243" s="461"/>
      <c r="AJ243" s="461"/>
      <c r="AK243" s="461"/>
      <c r="AL243" s="461"/>
    </row>
    <row r="244" spans="33:38" x14ac:dyDescent="0.25">
      <c r="AG244" s="461"/>
      <c r="AH244" s="461"/>
      <c r="AI244" s="461"/>
      <c r="AJ244" s="461"/>
      <c r="AK244" s="461"/>
      <c r="AL244" s="461"/>
    </row>
    <row r="245" spans="33:38" x14ac:dyDescent="0.25">
      <c r="AG245" s="461"/>
      <c r="AH245" s="461"/>
      <c r="AI245" s="461"/>
      <c r="AJ245" s="461"/>
      <c r="AK245" s="461"/>
      <c r="AL245" s="461"/>
    </row>
    <row r="246" spans="33:38" x14ac:dyDescent="0.25">
      <c r="AG246" s="461"/>
      <c r="AH246" s="461"/>
      <c r="AI246" s="461"/>
      <c r="AJ246" s="461"/>
      <c r="AK246" s="461"/>
      <c r="AL246" s="461"/>
    </row>
    <row r="247" spans="33:38" x14ac:dyDescent="0.25">
      <c r="AG247" s="461"/>
      <c r="AH247" s="461"/>
      <c r="AI247" s="461"/>
      <c r="AJ247" s="461"/>
      <c r="AK247" s="461"/>
      <c r="AL247" s="461"/>
    </row>
    <row r="248" spans="33:38" x14ac:dyDescent="0.25">
      <c r="AG248" s="461"/>
      <c r="AH248" s="461"/>
      <c r="AI248" s="461"/>
      <c r="AJ248" s="461"/>
      <c r="AK248" s="461"/>
      <c r="AL248" s="461"/>
    </row>
    <row r="249" spans="33:38" x14ac:dyDescent="0.25">
      <c r="AG249" s="461"/>
      <c r="AH249" s="461"/>
      <c r="AI249" s="461"/>
      <c r="AJ249" s="461"/>
      <c r="AK249" s="461"/>
      <c r="AL249" s="461"/>
    </row>
    <row r="250" spans="33:38" x14ac:dyDescent="0.25">
      <c r="AG250" s="461"/>
      <c r="AH250" s="461"/>
      <c r="AI250" s="461"/>
      <c r="AJ250" s="461"/>
      <c r="AK250" s="461"/>
      <c r="AL250" s="461"/>
    </row>
    <row r="251" spans="33:38" x14ac:dyDescent="0.25">
      <c r="AG251" s="461"/>
      <c r="AH251" s="461"/>
      <c r="AI251" s="461"/>
      <c r="AJ251" s="461"/>
      <c r="AK251" s="461"/>
      <c r="AL251" s="461"/>
    </row>
    <row r="252" spans="33:38" x14ac:dyDescent="0.25">
      <c r="AG252" s="461"/>
      <c r="AH252" s="461"/>
      <c r="AI252" s="461"/>
      <c r="AJ252" s="461"/>
      <c r="AK252" s="461"/>
      <c r="AL252" s="461"/>
    </row>
    <row r="253" spans="33:38" x14ac:dyDescent="0.25">
      <c r="AG253" s="461"/>
      <c r="AH253" s="461"/>
      <c r="AI253" s="461"/>
      <c r="AJ253" s="461"/>
      <c r="AK253" s="461"/>
      <c r="AL253" s="461"/>
    </row>
    <row r="254" spans="33:38" x14ac:dyDescent="0.25">
      <c r="AG254" s="461"/>
      <c r="AH254" s="461"/>
      <c r="AI254" s="461"/>
      <c r="AJ254" s="461"/>
      <c r="AK254" s="461"/>
      <c r="AL254" s="461"/>
    </row>
    <row r="255" spans="33:38" x14ac:dyDescent="0.25">
      <c r="AG255" s="461"/>
      <c r="AH255" s="461"/>
      <c r="AI255" s="461"/>
      <c r="AJ255" s="461"/>
      <c r="AK255" s="461"/>
      <c r="AL255" s="461"/>
    </row>
    <row r="256" spans="33:38" x14ac:dyDescent="0.25">
      <c r="AG256" s="461"/>
      <c r="AH256" s="461"/>
      <c r="AI256" s="461"/>
      <c r="AJ256" s="461"/>
      <c r="AK256" s="461"/>
      <c r="AL256" s="461"/>
    </row>
    <row r="257" spans="33:38" x14ac:dyDescent="0.25">
      <c r="AG257" s="461"/>
      <c r="AH257" s="461"/>
      <c r="AI257" s="461"/>
      <c r="AJ257" s="461"/>
      <c r="AK257" s="461"/>
      <c r="AL257" s="461"/>
    </row>
    <row r="258" spans="33:38" x14ac:dyDescent="0.25">
      <c r="AG258" s="461"/>
      <c r="AH258" s="461"/>
      <c r="AI258" s="461"/>
      <c r="AJ258" s="461"/>
      <c r="AK258" s="461"/>
      <c r="AL258" s="461"/>
    </row>
    <row r="259" spans="33:38" x14ac:dyDescent="0.25">
      <c r="AG259" s="461"/>
      <c r="AH259" s="461"/>
      <c r="AI259" s="461"/>
      <c r="AJ259" s="461"/>
      <c r="AK259" s="461"/>
      <c r="AL259" s="461"/>
    </row>
    <row r="260" spans="33:38" x14ac:dyDescent="0.25">
      <c r="AG260" s="461"/>
      <c r="AH260" s="461"/>
      <c r="AI260" s="461"/>
      <c r="AJ260" s="461"/>
      <c r="AK260" s="461"/>
      <c r="AL260" s="461"/>
    </row>
    <row r="261" spans="33:38" x14ac:dyDescent="0.25">
      <c r="AG261" s="461"/>
      <c r="AH261" s="461"/>
      <c r="AI261" s="461"/>
      <c r="AJ261" s="461"/>
      <c r="AK261" s="461"/>
      <c r="AL261" s="461"/>
    </row>
    <row r="262" spans="33:38" x14ac:dyDescent="0.25">
      <c r="AG262" s="461"/>
      <c r="AH262" s="461"/>
      <c r="AI262" s="461"/>
      <c r="AJ262" s="461"/>
      <c r="AK262" s="461"/>
      <c r="AL262" s="461"/>
    </row>
    <row r="263" spans="33:38" x14ac:dyDescent="0.25">
      <c r="AG263" s="461"/>
      <c r="AH263" s="461"/>
      <c r="AI263" s="461"/>
      <c r="AJ263" s="461"/>
      <c r="AK263" s="461"/>
      <c r="AL263" s="461"/>
    </row>
    <row r="264" spans="33:38" x14ac:dyDescent="0.25">
      <c r="AG264" s="461"/>
      <c r="AH264" s="461"/>
      <c r="AI264" s="461"/>
      <c r="AJ264" s="461"/>
      <c r="AK264" s="461"/>
      <c r="AL264" s="461"/>
    </row>
    <row r="265" spans="33:38" x14ac:dyDescent="0.25">
      <c r="AG265" s="461"/>
      <c r="AH265" s="461"/>
      <c r="AI265" s="461"/>
      <c r="AJ265" s="461"/>
      <c r="AK265" s="461"/>
      <c r="AL265" s="461"/>
    </row>
    <row r="266" spans="33:38" x14ac:dyDescent="0.25">
      <c r="AG266" s="461"/>
      <c r="AH266" s="461"/>
      <c r="AI266" s="461"/>
      <c r="AJ266" s="461"/>
      <c r="AK266" s="461"/>
      <c r="AL266" s="461"/>
    </row>
    <row r="267" spans="33:38" x14ac:dyDescent="0.25">
      <c r="AG267" s="461"/>
      <c r="AH267" s="461"/>
      <c r="AI267" s="461"/>
      <c r="AJ267" s="461"/>
      <c r="AK267" s="461"/>
      <c r="AL267" s="461"/>
    </row>
    <row r="268" spans="33:38" x14ac:dyDescent="0.25">
      <c r="AG268" s="461"/>
      <c r="AH268" s="461"/>
      <c r="AI268" s="461"/>
      <c r="AJ268" s="461"/>
      <c r="AK268" s="461"/>
      <c r="AL268" s="461"/>
    </row>
    <row r="269" spans="33:38" x14ac:dyDescent="0.25">
      <c r="AG269" s="461"/>
      <c r="AH269" s="461"/>
      <c r="AI269" s="461"/>
      <c r="AJ269" s="461"/>
      <c r="AK269" s="461"/>
      <c r="AL269" s="461"/>
    </row>
    <row r="270" spans="33:38" x14ac:dyDescent="0.25">
      <c r="AG270" s="461"/>
      <c r="AH270" s="461"/>
      <c r="AI270" s="461"/>
      <c r="AJ270" s="461"/>
      <c r="AK270" s="461"/>
      <c r="AL270" s="461"/>
    </row>
    <row r="271" spans="33:38" x14ac:dyDescent="0.25">
      <c r="AG271" s="461"/>
      <c r="AH271" s="461"/>
      <c r="AI271" s="461"/>
      <c r="AJ271" s="461"/>
      <c r="AK271" s="461"/>
      <c r="AL271" s="461"/>
    </row>
    <row r="272" spans="33:38" x14ac:dyDescent="0.25">
      <c r="AG272" s="461"/>
      <c r="AH272" s="461"/>
      <c r="AI272" s="461"/>
      <c r="AJ272" s="461"/>
      <c r="AK272" s="461"/>
      <c r="AL272" s="461"/>
    </row>
    <row r="273" spans="33:38" x14ac:dyDescent="0.25">
      <c r="AG273" s="461"/>
      <c r="AH273" s="461"/>
      <c r="AI273" s="461"/>
      <c r="AJ273" s="461"/>
      <c r="AK273" s="461"/>
      <c r="AL273" s="461"/>
    </row>
    <row r="274" spans="33:38" x14ac:dyDescent="0.25">
      <c r="AG274" s="461"/>
      <c r="AH274" s="461"/>
      <c r="AI274" s="461"/>
      <c r="AJ274" s="461"/>
      <c r="AK274" s="461"/>
      <c r="AL274" s="461"/>
    </row>
    <row r="275" spans="33:38" x14ac:dyDescent="0.25">
      <c r="AG275" s="461"/>
      <c r="AH275" s="461"/>
      <c r="AI275" s="461"/>
      <c r="AJ275" s="461"/>
      <c r="AK275" s="461"/>
      <c r="AL275" s="461"/>
    </row>
    <row r="276" spans="33:38" x14ac:dyDescent="0.25">
      <c r="AG276" s="461"/>
      <c r="AH276" s="461"/>
      <c r="AI276" s="461"/>
      <c r="AJ276" s="461"/>
      <c r="AK276" s="461"/>
      <c r="AL276" s="461"/>
    </row>
    <row r="277" spans="33:38" x14ac:dyDescent="0.25">
      <c r="AG277" s="461"/>
      <c r="AH277" s="461"/>
      <c r="AI277" s="461"/>
      <c r="AJ277" s="461"/>
      <c r="AK277" s="461"/>
      <c r="AL277" s="461"/>
    </row>
    <row r="278" spans="33:38" x14ac:dyDescent="0.25">
      <c r="AG278" s="461"/>
      <c r="AH278" s="461"/>
      <c r="AI278" s="461"/>
      <c r="AJ278" s="461"/>
      <c r="AK278" s="461"/>
      <c r="AL278" s="461"/>
    </row>
    <row r="279" spans="33:38" x14ac:dyDescent="0.25">
      <c r="AG279" s="461"/>
      <c r="AH279" s="461"/>
      <c r="AI279" s="461"/>
      <c r="AJ279" s="461"/>
      <c r="AK279" s="461"/>
      <c r="AL279" s="461"/>
    </row>
    <row r="280" spans="33:38" x14ac:dyDescent="0.25">
      <c r="AG280" s="461"/>
      <c r="AH280" s="461"/>
      <c r="AI280" s="461"/>
      <c r="AJ280" s="461"/>
      <c r="AK280" s="461"/>
      <c r="AL280" s="461"/>
    </row>
    <row r="281" spans="33:38" x14ac:dyDescent="0.25">
      <c r="AG281" s="461"/>
      <c r="AH281" s="461"/>
      <c r="AI281" s="461"/>
      <c r="AJ281" s="461"/>
      <c r="AK281" s="461"/>
      <c r="AL281" s="461"/>
    </row>
    <row r="282" spans="33:38" x14ac:dyDescent="0.25">
      <c r="AG282" s="461"/>
      <c r="AH282" s="461"/>
      <c r="AI282" s="461"/>
      <c r="AJ282" s="461"/>
      <c r="AK282" s="461"/>
      <c r="AL282" s="461"/>
    </row>
    <row r="283" spans="33:38" x14ac:dyDescent="0.25">
      <c r="AG283" s="461"/>
      <c r="AH283" s="461"/>
      <c r="AI283" s="461"/>
      <c r="AJ283" s="461"/>
      <c r="AK283" s="461"/>
      <c r="AL283" s="461"/>
    </row>
    <row r="284" spans="33:38" x14ac:dyDescent="0.25">
      <c r="AG284" s="461"/>
      <c r="AH284" s="461"/>
      <c r="AI284" s="461"/>
      <c r="AJ284" s="461"/>
      <c r="AK284" s="461"/>
      <c r="AL284" s="461"/>
    </row>
    <row r="285" spans="33:38" x14ac:dyDescent="0.25">
      <c r="AG285" s="461"/>
      <c r="AH285" s="461"/>
      <c r="AI285" s="461"/>
      <c r="AJ285" s="461"/>
      <c r="AK285" s="461"/>
      <c r="AL285" s="461"/>
    </row>
    <row r="286" spans="33:38" x14ac:dyDescent="0.25">
      <c r="AG286" s="461"/>
      <c r="AH286" s="461"/>
      <c r="AI286" s="461"/>
      <c r="AJ286" s="461"/>
      <c r="AK286" s="461"/>
      <c r="AL286" s="461"/>
    </row>
    <row r="287" spans="33:38" x14ac:dyDescent="0.25">
      <c r="AG287" s="461"/>
      <c r="AH287" s="461"/>
      <c r="AI287" s="461"/>
      <c r="AJ287" s="461"/>
      <c r="AK287" s="461"/>
      <c r="AL287" s="461"/>
    </row>
    <row r="288" spans="33:38" x14ac:dyDescent="0.25">
      <c r="AG288" s="461"/>
      <c r="AH288" s="461"/>
      <c r="AI288" s="461"/>
      <c r="AJ288" s="461"/>
      <c r="AK288" s="461"/>
      <c r="AL288" s="461"/>
    </row>
    <row r="289" spans="33:38" x14ac:dyDescent="0.25">
      <c r="AG289" s="461"/>
      <c r="AH289" s="461"/>
      <c r="AI289" s="461"/>
      <c r="AJ289" s="461"/>
      <c r="AK289" s="461"/>
      <c r="AL289" s="461"/>
    </row>
    <row r="290" spans="33:38" x14ac:dyDescent="0.25">
      <c r="AG290" s="461"/>
      <c r="AH290" s="461"/>
      <c r="AI290" s="461"/>
      <c r="AJ290" s="461"/>
      <c r="AK290" s="461"/>
      <c r="AL290" s="461"/>
    </row>
    <row r="291" spans="33:38" x14ac:dyDescent="0.25">
      <c r="AG291" s="461"/>
      <c r="AH291" s="461"/>
      <c r="AI291" s="461"/>
      <c r="AJ291" s="461"/>
      <c r="AK291" s="461"/>
      <c r="AL291" s="461"/>
    </row>
    <row r="292" spans="33:38" x14ac:dyDescent="0.25">
      <c r="AG292" s="461"/>
      <c r="AH292" s="461"/>
      <c r="AI292" s="461"/>
      <c r="AJ292" s="461"/>
      <c r="AK292" s="461"/>
      <c r="AL292" s="461"/>
    </row>
    <row r="293" spans="33:38" x14ac:dyDescent="0.25">
      <c r="AG293" s="461"/>
      <c r="AH293" s="461"/>
      <c r="AI293" s="461"/>
      <c r="AJ293" s="461"/>
      <c r="AK293" s="461"/>
      <c r="AL293" s="461"/>
    </row>
    <row r="294" spans="33:38" x14ac:dyDescent="0.25">
      <c r="AG294" s="461"/>
      <c r="AH294" s="461"/>
      <c r="AI294" s="461"/>
      <c r="AJ294" s="461"/>
      <c r="AK294" s="461"/>
      <c r="AL294" s="461"/>
    </row>
    <row r="295" spans="33:38" x14ac:dyDescent="0.25">
      <c r="AG295" s="461"/>
      <c r="AH295" s="461"/>
      <c r="AI295" s="461"/>
      <c r="AJ295" s="461"/>
      <c r="AK295" s="461"/>
      <c r="AL295" s="461"/>
    </row>
    <row r="296" spans="33:38" x14ac:dyDescent="0.25">
      <c r="AG296" s="461"/>
      <c r="AH296" s="461"/>
      <c r="AI296" s="461"/>
      <c r="AJ296" s="461"/>
      <c r="AK296" s="461"/>
      <c r="AL296" s="461"/>
    </row>
    <row r="297" spans="33:38" x14ac:dyDescent="0.25">
      <c r="AG297" s="461"/>
      <c r="AH297" s="461"/>
      <c r="AI297" s="461"/>
      <c r="AJ297" s="461"/>
      <c r="AK297" s="461"/>
      <c r="AL297" s="461"/>
    </row>
    <row r="298" spans="33:38" x14ac:dyDescent="0.25">
      <c r="AG298" s="461"/>
      <c r="AH298" s="461"/>
      <c r="AI298" s="461"/>
      <c r="AJ298" s="461"/>
      <c r="AK298" s="461"/>
      <c r="AL298" s="461"/>
    </row>
    <row r="299" spans="33:38" x14ac:dyDescent="0.25">
      <c r="AG299" s="461"/>
      <c r="AH299" s="461"/>
      <c r="AI299" s="461"/>
      <c r="AJ299" s="461"/>
      <c r="AK299" s="461"/>
      <c r="AL299" s="461"/>
    </row>
    <row r="300" spans="33:38" x14ac:dyDescent="0.25">
      <c r="AG300" s="461"/>
      <c r="AH300" s="461"/>
      <c r="AI300" s="461"/>
      <c r="AJ300" s="461"/>
      <c r="AK300" s="461"/>
      <c r="AL300" s="461"/>
    </row>
    <row r="301" spans="33:38" x14ac:dyDescent="0.25">
      <c r="AG301" s="461"/>
      <c r="AH301" s="461"/>
      <c r="AI301" s="461"/>
      <c r="AJ301" s="461"/>
      <c r="AK301" s="461"/>
      <c r="AL301" s="461"/>
    </row>
    <row r="302" spans="33:38" x14ac:dyDescent="0.25">
      <c r="AG302" s="461"/>
      <c r="AH302" s="461"/>
      <c r="AI302" s="461"/>
      <c r="AJ302" s="461"/>
      <c r="AK302" s="461"/>
      <c r="AL302" s="461"/>
    </row>
    <row r="303" spans="33:38" x14ac:dyDescent="0.25">
      <c r="AG303" s="461"/>
      <c r="AH303" s="461"/>
      <c r="AI303" s="461"/>
      <c r="AJ303" s="461"/>
      <c r="AK303" s="461"/>
      <c r="AL303" s="461"/>
    </row>
    <row r="304" spans="33:38" x14ac:dyDescent="0.25">
      <c r="AG304" s="461"/>
      <c r="AH304" s="461"/>
      <c r="AI304" s="461"/>
      <c r="AJ304" s="461"/>
      <c r="AK304" s="461"/>
      <c r="AL304" s="461"/>
    </row>
    <row r="305" spans="33:38" x14ac:dyDescent="0.25">
      <c r="AG305" s="461"/>
      <c r="AH305" s="461"/>
      <c r="AI305" s="461"/>
      <c r="AJ305" s="461"/>
      <c r="AK305" s="461"/>
      <c r="AL305" s="461"/>
    </row>
    <row r="306" spans="33:38" x14ac:dyDescent="0.25">
      <c r="AG306" s="461"/>
      <c r="AH306" s="461"/>
      <c r="AI306" s="461"/>
      <c r="AJ306" s="461"/>
      <c r="AK306" s="461"/>
      <c r="AL306" s="461"/>
    </row>
    <row r="307" spans="33:38" x14ac:dyDescent="0.25">
      <c r="AG307" s="461"/>
      <c r="AH307" s="461"/>
      <c r="AI307" s="461"/>
      <c r="AJ307" s="461"/>
      <c r="AK307" s="461"/>
      <c r="AL307" s="461"/>
    </row>
    <row r="308" spans="33:38" x14ac:dyDescent="0.25">
      <c r="AG308" s="461"/>
      <c r="AH308" s="461"/>
      <c r="AI308" s="461"/>
      <c r="AJ308" s="461"/>
      <c r="AK308" s="461"/>
      <c r="AL308" s="461"/>
    </row>
    <row r="309" spans="33:38" x14ac:dyDescent="0.25">
      <c r="AG309" s="461"/>
      <c r="AH309" s="461"/>
      <c r="AI309" s="461"/>
      <c r="AJ309" s="461"/>
      <c r="AK309" s="461"/>
      <c r="AL309" s="461"/>
    </row>
    <row r="310" spans="33:38" x14ac:dyDescent="0.25">
      <c r="AG310" s="461"/>
      <c r="AH310" s="461"/>
      <c r="AI310" s="461"/>
      <c r="AJ310" s="461"/>
      <c r="AK310" s="461"/>
      <c r="AL310" s="461"/>
    </row>
    <row r="311" spans="33:38" x14ac:dyDescent="0.25">
      <c r="AG311" s="461"/>
      <c r="AH311" s="461"/>
      <c r="AI311" s="461"/>
      <c r="AJ311" s="461"/>
      <c r="AK311" s="461"/>
      <c r="AL311" s="461"/>
    </row>
    <row r="312" spans="33:38" x14ac:dyDescent="0.25">
      <c r="AG312" s="461"/>
      <c r="AH312" s="461"/>
      <c r="AI312" s="461"/>
      <c r="AJ312" s="461"/>
      <c r="AK312" s="461"/>
      <c r="AL312" s="461"/>
    </row>
    <row r="313" spans="33:38" x14ac:dyDescent="0.25">
      <c r="AG313" s="461"/>
      <c r="AH313" s="461"/>
      <c r="AI313" s="461"/>
      <c r="AJ313" s="461"/>
      <c r="AK313" s="461"/>
      <c r="AL313" s="461"/>
    </row>
    <row r="314" spans="33:38" x14ac:dyDescent="0.25">
      <c r="AG314" s="461"/>
      <c r="AH314" s="461"/>
      <c r="AI314" s="461"/>
      <c r="AJ314" s="461"/>
      <c r="AK314" s="461"/>
      <c r="AL314" s="461"/>
    </row>
    <row r="315" spans="33:38" x14ac:dyDescent="0.25">
      <c r="AG315" s="461"/>
      <c r="AH315" s="461"/>
      <c r="AI315" s="461"/>
      <c r="AJ315" s="461"/>
      <c r="AK315" s="461"/>
      <c r="AL315" s="461"/>
    </row>
    <row r="316" spans="33:38" x14ac:dyDescent="0.25">
      <c r="AG316" s="461"/>
      <c r="AH316" s="461"/>
      <c r="AI316" s="461"/>
      <c r="AJ316" s="461"/>
      <c r="AK316" s="461"/>
      <c r="AL316" s="461"/>
    </row>
    <row r="317" spans="33:38" x14ac:dyDescent="0.25">
      <c r="AG317" s="461"/>
      <c r="AH317" s="461"/>
      <c r="AI317" s="461"/>
      <c r="AJ317" s="461"/>
      <c r="AK317" s="461"/>
      <c r="AL317" s="461"/>
    </row>
  </sheetData>
  <mergeCells count="69">
    <mergeCell ref="A1:Z1"/>
    <mergeCell ref="A2:Z2"/>
    <mergeCell ref="C3:H3"/>
    <mergeCell ref="E4:H4"/>
    <mergeCell ref="E5:H5"/>
    <mergeCell ref="AS5:AX5"/>
    <mergeCell ref="AY5:BD5"/>
    <mergeCell ref="AA6:AF6"/>
    <mergeCell ref="AG6:AL6"/>
    <mergeCell ref="AM6:AR6"/>
    <mergeCell ref="AS6:AX6"/>
    <mergeCell ref="AY6:BD6"/>
    <mergeCell ref="AM5:AR5"/>
    <mergeCell ref="D7:S7"/>
    <mergeCell ref="D8:K8"/>
    <mergeCell ref="L8:O8"/>
    <mergeCell ref="AA8:AC8"/>
    <mergeCell ref="AG8:AI8"/>
    <mergeCell ref="AS8:AU8"/>
    <mergeCell ref="AY8:BA8"/>
    <mergeCell ref="A10:B12"/>
    <mergeCell ref="D10:Z11"/>
    <mergeCell ref="AA10:AF10"/>
    <mergeCell ref="AG10:AL10"/>
    <mergeCell ref="AM10:AR10"/>
    <mergeCell ref="AS10:AX10"/>
    <mergeCell ref="AY10:BD10"/>
    <mergeCell ref="AA11:AF11"/>
    <mergeCell ref="AM8:AO8"/>
    <mergeCell ref="AG11:AL11"/>
    <mergeCell ref="AM11:AR11"/>
    <mergeCell ref="AS11:AX11"/>
    <mergeCell ref="AY11:BD11"/>
    <mergeCell ref="D12:S12"/>
    <mergeCell ref="V12:Z12"/>
    <mergeCell ref="AA12:AC12"/>
    <mergeCell ref="AD12:AD13"/>
    <mergeCell ref="AE12:AE13"/>
    <mergeCell ref="AF12:AF13"/>
    <mergeCell ref="AQ12:AQ13"/>
    <mergeCell ref="AR12:AR13"/>
    <mergeCell ref="AS12:AU12"/>
    <mergeCell ref="AG12:AI12"/>
    <mergeCell ref="AJ12:AJ13"/>
    <mergeCell ref="AK12:AK13"/>
    <mergeCell ref="AL12:AL13"/>
    <mergeCell ref="AM12:AO12"/>
    <mergeCell ref="AP12:AP13"/>
    <mergeCell ref="AX59:AZ59"/>
    <mergeCell ref="AY12:BA12"/>
    <mergeCell ref="BB12:BB13"/>
    <mergeCell ref="BD12:BD13"/>
    <mergeCell ref="C13:C14"/>
    <mergeCell ref="X13:Y13"/>
    <mergeCell ref="AV12:AV13"/>
    <mergeCell ref="AW12:AW13"/>
    <mergeCell ref="AX12:AX13"/>
    <mergeCell ref="B59:D59"/>
    <mergeCell ref="AA59:AC59"/>
    <mergeCell ref="AG59:AI59"/>
    <mergeCell ref="AM59:AO59"/>
    <mergeCell ref="AS59:AU59"/>
    <mergeCell ref="B52:B58"/>
    <mergeCell ref="C52:C58"/>
    <mergeCell ref="AA60:AC60"/>
    <mergeCell ref="AG60:AI60"/>
    <mergeCell ref="AM60:AO60"/>
    <mergeCell ref="AS60:AU60"/>
    <mergeCell ref="AY60:BA60"/>
  </mergeCells>
  <conditionalFormatting sqref="AE59">
    <cfRule type="colorScale" priority="12">
      <colorScale>
        <cfvo type="min"/>
        <cfvo type="percentile" val="50"/>
        <cfvo type="max"/>
        <color rgb="FFF8696B"/>
        <color rgb="FFFFEB84"/>
        <color rgb="FF63BE7B"/>
      </colorScale>
    </cfRule>
  </conditionalFormatting>
  <conditionalFormatting sqref="AK59">
    <cfRule type="colorScale" priority="11">
      <colorScale>
        <cfvo type="min"/>
        <cfvo type="percentile" val="50"/>
        <cfvo type="max"/>
        <color rgb="FFF8696B"/>
        <color rgb="FFFFEB84"/>
        <color rgb="FF63BE7B"/>
      </colorScale>
    </cfRule>
  </conditionalFormatting>
  <conditionalFormatting sqref="AQ59">
    <cfRule type="colorScale" priority="10">
      <colorScale>
        <cfvo type="min"/>
        <cfvo type="percentile" val="50"/>
        <cfvo type="max"/>
        <color rgb="FFF8696B"/>
        <color rgb="FFFFEB84"/>
        <color rgb="FF63BE7B"/>
      </colorScale>
    </cfRule>
  </conditionalFormatting>
  <conditionalFormatting sqref="AW59">
    <cfRule type="colorScale" priority="9">
      <colorScale>
        <cfvo type="min"/>
        <cfvo type="percentile" val="50"/>
        <cfvo type="max"/>
        <color rgb="FFF8696B"/>
        <color rgb="FFFFEB84"/>
        <color rgb="FF63BE7B"/>
      </colorScale>
    </cfRule>
  </conditionalFormatting>
  <conditionalFormatting sqref="BB59:BC59">
    <cfRule type="colorScale" priority="8">
      <colorScale>
        <cfvo type="min"/>
        <cfvo type="percentile" val="50"/>
        <cfvo type="max"/>
        <color rgb="FFF8696B"/>
        <color rgb="FFFFEB84"/>
        <color rgb="FF63BE7B"/>
      </colorScale>
    </cfRule>
  </conditionalFormatting>
  <conditionalFormatting sqref="AD59">
    <cfRule type="colorScale" priority="7">
      <colorScale>
        <cfvo type="min"/>
        <cfvo type="percentile" val="50"/>
        <cfvo type="max"/>
        <color rgb="FFF8696B"/>
        <color rgb="FFFFEB84"/>
        <color rgb="FF63BE7B"/>
      </colorScale>
    </cfRule>
  </conditionalFormatting>
  <conditionalFormatting sqref="AJ59">
    <cfRule type="colorScale" priority="6">
      <colorScale>
        <cfvo type="min"/>
        <cfvo type="percentile" val="50"/>
        <cfvo type="max"/>
        <color rgb="FFF8696B"/>
        <color rgb="FFFFEB84"/>
        <color rgb="FF63BE7B"/>
      </colorScale>
    </cfRule>
  </conditionalFormatting>
  <conditionalFormatting sqref="AP59">
    <cfRule type="colorScale" priority="5">
      <colorScale>
        <cfvo type="min"/>
        <cfvo type="percentile" val="50"/>
        <cfvo type="max"/>
        <color rgb="FFF8696B"/>
        <color rgb="FFFFEB84"/>
        <color rgb="FF63BE7B"/>
      </colorScale>
    </cfRule>
  </conditionalFormatting>
  <conditionalFormatting sqref="AV59">
    <cfRule type="colorScale" priority="4">
      <colorScale>
        <cfvo type="min"/>
        <cfvo type="percentile" val="50"/>
        <cfvo type="max"/>
        <color rgb="FFF8696B"/>
        <color rgb="FFFFEB84"/>
        <color rgb="FF63BE7B"/>
      </colorScale>
    </cfRule>
  </conditionalFormatting>
  <conditionalFormatting sqref="BA59">
    <cfRule type="colorScale" priority="3">
      <colorScale>
        <cfvo type="min"/>
        <cfvo type="percentile" val="50"/>
        <cfvo type="max"/>
        <color rgb="FF63BE7B"/>
        <color rgb="FFFFEB84"/>
        <color rgb="FFF8696B"/>
      </colorScale>
    </cfRule>
  </conditionalFormatting>
  <conditionalFormatting sqref="AV59">
    <cfRule type="iconSet" priority="2">
      <iconSet iconSet="4Arrows">
        <cfvo type="percent" val="0"/>
        <cfvo type="percent" val="25"/>
        <cfvo type="percent" val="50"/>
        <cfvo type="percent" val="75"/>
      </iconSet>
    </cfRule>
  </conditionalFormatting>
  <conditionalFormatting sqref="BA59">
    <cfRule type="colorScale" priority="1">
      <colorScale>
        <cfvo type="num" val="0.45"/>
        <cfvo type="percent" val="0.65"/>
        <cfvo type="percent" val="100"/>
        <color rgb="FFF8696B"/>
        <color rgb="FFFFEB84"/>
        <color rgb="FF63BE7B"/>
      </colorScale>
    </cfRule>
  </conditionalFormatting>
  <dataValidations count="8">
    <dataValidation type="list" allowBlank="1" showInputMessage="1" showErrorMessage="1" error="Escriba un texto " promptTitle="Cualquier contenido" sqref="F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F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F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F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F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F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F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F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F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F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F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F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F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F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F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F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F65546:F65590 JB65546:JB65590 SX65546:SX65590 ACT65546:ACT65590 AMP65546:AMP65590 AWL65546:AWL65590 BGH65546:BGH65590 BQD65546:BQD65590 BZZ65546:BZZ65590 CJV65546:CJV65590 CTR65546:CTR65590 DDN65546:DDN65590 DNJ65546:DNJ65590 DXF65546:DXF65590 EHB65546:EHB65590 EQX65546:EQX65590 FAT65546:FAT65590 FKP65546:FKP65590 FUL65546:FUL65590 GEH65546:GEH65590 GOD65546:GOD65590 GXZ65546:GXZ65590 HHV65546:HHV65590 HRR65546:HRR65590 IBN65546:IBN65590 ILJ65546:ILJ65590 IVF65546:IVF65590 JFB65546:JFB65590 JOX65546:JOX65590 JYT65546:JYT65590 KIP65546:KIP65590 KSL65546:KSL65590 LCH65546:LCH65590 LMD65546:LMD65590 LVZ65546:LVZ65590 MFV65546:MFV65590 MPR65546:MPR65590 MZN65546:MZN65590 NJJ65546:NJJ65590 NTF65546:NTF65590 ODB65546:ODB65590 OMX65546:OMX65590 OWT65546:OWT65590 PGP65546:PGP65590 PQL65546:PQL65590 QAH65546:QAH65590 QKD65546:QKD65590 QTZ65546:QTZ65590 RDV65546:RDV65590 RNR65546:RNR65590 RXN65546:RXN65590 SHJ65546:SHJ65590 SRF65546:SRF65590 TBB65546:TBB65590 TKX65546:TKX65590 TUT65546:TUT65590 UEP65546:UEP65590 UOL65546:UOL65590 UYH65546:UYH65590 VID65546:VID65590 VRZ65546:VRZ65590 WBV65546:WBV65590 WLR65546:WLR65590 WVN65546:WVN65590 F131082:F131126 JB131082:JB131126 SX131082:SX131126 ACT131082:ACT131126 AMP131082:AMP131126 AWL131082:AWL131126 BGH131082:BGH131126 BQD131082:BQD131126 BZZ131082:BZZ131126 CJV131082:CJV131126 CTR131082:CTR131126 DDN131082:DDN131126 DNJ131082:DNJ131126 DXF131082:DXF131126 EHB131082:EHB131126 EQX131082:EQX131126 FAT131082:FAT131126 FKP131082:FKP131126 FUL131082:FUL131126 GEH131082:GEH131126 GOD131082:GOD131126 GXZ131082:GXZ131126 HHV131082:HHV131126 HRR131082:HRR131126 IBN131082:IBN131126 ILJ131082:ILJ131126 IVF131082:IVF131126 JFB131082:JFB131126 JOX131082:JOX131126 JYT131082:JYT131126 KIP131082:KIP131126 KSL131082:KSL131126 LCH131082:LCH131126 LMD131082:LMD131126 LVZ131082:LVZ131126 MFV131082:MFV131126 MPR131082:MPR131126 MZN131082:MZN131126 NJJ131082:NJJ131126 NTF131082:NTF131126 ODB131082:ODB131126 OMX131082:OMX131126 OWT131082:OWT131126 PGP131082:PGP131126 PQL131082:PQL131126 QAH131082:QAH131126 QKD131082:QKD131126 QTZ131082:QTZ131126 RDV131082:RDV131126 RNR131082:RNR131126 RXN131082:RXN131126 SHJ131082:SHJ131126 SRF131082:SRF131126 TBB131082:TBB131126 TKX131082:TKX131126 TUT131082:TUT131126 UEP131082:UEP131126 UOL131082:UOL131126 UYH131082:UYH131126 VID131082:VID131126 VRZ131082:VRZ131126 WBV131082:WBV131126 WLR131082:WLR131126 WVN131082:WVN131126 F196618:F196662 JB196618:JB196662 SX196618:SX196662 ACT196618:ACT196662 AMP196618:AMP196662 AWL196618:AWL196662 BGH196618:BGH196662 BQD196618:BQD196662 BZZ196618:BZZ196662 CJV196618:CJV196662 CTR196618:CTR196662 DDN196618:DDN196662 DNJ196618:DNJ196662 DXF196618:DXF196662 EHB196618:EHB196662 EQX196618:EQX196662 FAT196618:FAT196662 FKP196618:FKP196662 FUL196618:FUL196662 GEH196618:GEH196662 GOD196618:GOD196662 GXZ196618:GXZ196662 HHV196618:HHV196662 HRR196618:HRR196662 IBN196618:IBN196662 ILJ196618:ILJ196662 IVF196618:IVF196662 JFB196618:JFB196662 JOX196618:JOX196662 JYT196618:JYT196662 KIP196618:KIP196662 KSL196618:KSL196662 LCH196618:LCH196662 LMD196618:LMD196662 LVZ196618:LVZ196662 MFV196618:MFV196662 MPR196618:MPR196662 MZN196618:MZN196662 NJJ196618:NJJ196662 NTF196618:NTF196662 ODB196618:ODB196662 OMX196618:OMX196662 OWT196618:OWT196662 PGP196618:PGP196662 PQL196618:PQL196662 QAH196618:QAH196662 QKD196618:QKD196662 QTZ196618:QTZ196662 RDV196618:RDV196662 RNR196618:RNR196662 RXN196618:RXN196662 SHJ196618:SHJ196662 SRF196618:SRF196662 TBB196618:TBB196662 TKX196618:TKX196662 TUT196618:TUT196662 UEP196618:UEP196662 UOL196618:UOL196662 UYH196618:UYH196662 VID196618:VID196662 VRZ196618:VRZ196662 WBV196618:WBV196662 WLR196618:WLR196662 WVN196618:WVN196662 F262154:F262198 JB262154:JB262198 SX262154:SX262198 ACT262154:ACT262198 AMP262154:AMP262198 AWL262154:AWL262198 BGH262154:BGH262198 BQD262154:BQD262198 BZZ262154:BZZ262198 CJV262154:CJV262198 CTR262154:CTR262198 DDN262154:DDN262198 DNJ262154:DNJ262198 DXF262154:DXF262198 EHB262154:EHB262198 EQX262154:EQX262198 FAT262154:FAT262198 FKP262154:FKP262198 FUL262154:FUL262198 GEH262154:GEH262198 GOD262154:GOD262198 GXZ262154:GXZ262198 HHV262154:HHV262198 HRR262154:HRR262198 IBN262154:IBN262198 ILJ262154:ILJ262198 IVF262154:IVF262198 JFB262154:JFB262198 JOX262154:JOX262198 JYT262154:JYT262198 KIP262154:KIP262198 KSL262154:KSL262198 LCH262154:LCH262198 LMD262154:LMD262198 LVZ262154:LVZ262198 MFV262154:MFV262198 MPR262154:MPR262198 MZN262154:MZN262198 NJJ262154:NJJ262198 NTF262154:NTF262198 ODB262154:ODB262198 OMX262154:OMX262198 OWT262154:OWT262198 PGP262154:PGP262198 PQL262154:PQL262198 QAH262154:QAH262198 QKD262154:QKD262198 QTZ262154:QTZ262198 RDV262154:RDV262198 RNR262154:RNR262198 RXN262154:RXN262198 SHJ262154:SHJ262198 SRF262154:SRF262198 TBB262154:TBB262198 TKX262154:TKX262198 TUT262154:TUT262198 UEP262154:UEP262198 UOL262154:UOL262198 UYH262154:UYH262198 VID262154:VID262198 VRZ262154:VRZ262198 WBV262154:WBV262198 WLR262154:WLR262198 WVN262154:WVN262198 F327690:F327734 JB327690:JB327734 SX327690:SX327734 ACT327690:ACT327734 AMP327690:AMP327734 AWL327690:AWL327734 BGH327690:BGH327734 BQD327690:BQD327734 BZZ327690:BZZ327734 CJV327690:CJV327734 CTR327690:CTR327734 DDN327690:DDN327734 DNJ327690:DNJ327734 DXF327690:DXF327734 EHB327690:EHB327734 EQX327690:EQX327734 FAT327690:FAT327734 FKP327690:FKP327734 FUL327690:FUL327734 GEH327690:GEH327734 GOD327690:GOD327734 GXZ327690:GXZ327734 HHV327690:HHV327734 HRR327690:HRR327734 IBN327690:IBN327734 ILJ327690:ILJ327734 IVF327690:IVF327734 JFB327690:JFB327734 JOX327690:JOX327734 JYT327690:JYT327734 KIP327690:KIP327734 KSL327690:KSL327734 LCH327690:LCH327734 LMD327690:LMD327734 LVZ327690:LVZ327734 MFV327690:MFV327734 MPR327690:MPR327734 MZN327690:MZN327734 NJJ327690:NJJ327734 NTF327690:NTF327734 ODB327690:ODB327734 OMX327690:OMX327734 OWT327690:OWT327734 PGP327690:PGP327734 PQL327690:PQL327734 QAH327690:QAH327734 QKD327690:QKD327734 QTZ327690:QTZ327734 RDV327690:RDV327734 RNR327690:RNR327734 RXN327690:RXN327734 SHJ327690:SHJ327734 SRF327690:SRF327734 TBB327690:TBB327734 TKX327690:TKX327734 TUT327690:TUT327734 UEP327690:UEP327734 UOL327690:UOL327734 UYH327690:UYH327734 VID327690:VID327734 VRZ327690:VRZ327734 WBV327690:WBV327734 WLR327690:WLR327734 WVN327690:WVN327734 F393226:F393270 JB393226:JB393270 SX393226:SX393270 ACT393226:ACT393270 AMP393226:AMP393270 AWL393226:AWL393270 BGH393226:BGH393270 BQD393226:BQD393270 BZZ393226:BZZ393270 CJV393226:CJV393270 CTR393226:CTR393270 DDN393226:DDN393270 DNJ393226:DNJ393270 DXF393226:DXF393270 EHB393226:EHB393270 EQX393226:EQX393270 FAT393226:FAT393270 FKP393226:FKP393270 FUL393226:FUL393270 GEH393226:GEH393270 GOD393226:GOD393270 GXZ393226:GXZ393270 HHV393226:HHV393270 HRR393226:HRR393270 IBN393226:IBN393270 ILJ393226:ILJ393270 IVF393226:IVF393270 JFB393226:JFB393270 JOX393226:JOX393270 JYT393226:JYT393270 KIP393226:KIP393270 KSL393226:KSL393270 LCH393226:LCH393270 LMD393226:LMD393270 LVZ393226:LVZ393270 MFV393226:MFV393270 MPR393226:MPR393270 MZN393226:MZN393270 NJJ393226:NJJ393270 NTF393226:NTF393270 ODB393226:ODB393270 OMX393226:OMX393270 OWT393226:OWT393270 PGP393226:PGP393270 PQL393226:PQL393270 QAH393226:QAH393270 QKD393226:QKD393270 QTZ393226:QTZ393270 RDV393226:RDV393270 RNR393226:RNR393270 RXN393226:RXN393270 SHJ393226:SHJ393270 SRF393226:SRF393270 TBB393226:TBB393270 TKX393226:TKX393270 TUT393226:TUT393270 UEP393226:UEP393270 UOL393226:UOL393270 UYH393226:UYH393270 VID393226:VID393270 VRZ393226:VRZ393270 WBV393226:WBV393270 WLR393226:WLR393270 WVN393226:WVN393270 F458762:F458806 JB458762:JB458806 SX458762:SX458806 ACT458762:ACT458806 AMP458762:AMP458806 AWL458762:AWL458806 BGH458762:BGH458806 BQD458762:BQD458806 BZZ458762:BZZ458806 CJV458762:CJV458806 CTR458762:CTR458806 DDN458762:DDN458806 DNJ458762:DNJ458806 DXF458762:DXF458806 EHB458762:EHB458806 EQX458762:EQX458806 FAT458762:FAT458806 FKP458762:FKP458806 FUL458762:FUL458806 GEH458762:GEH458806 GOD458762:GOD458806 GXZ458762:GXZ458806 HHV458762:HHV458806 HRR458762:HRR458806 IBN458762:IBN458806 ILJ458762:ILJ458806 IVF458762:IVF458806 JFB458762:JFB458806 JOX458762:JOX458806 JYT458762:JYT458806 KIP458762:KIP458806 KSL458762:KSL458806 LCH458762:LCH458806 LMD458762:LMD458806 LVZ458762:LVZ458806 MFV458762:MFV458806 MPR458762:MPR458806 MZN458762:MZN458806 NJJ458762:NJJ458806 NTF458762:NTF458806 ODB458762:ODB458806 OMX458762:OMX458806 OWT458762:OWT458806 PGP458762:PGP458806 PQL458762:PQL458806 QAH458762:QAH458806 QKD458762:QKD458806 QTZ458762:QTZ458806 RDV458762:RDV458806 RNR458762:RNR458806 RXN458762:RXN458806 SHJ458762:SHJ458806 SRF458762:SRF458806 TBB458762:TBB458806 TKX458762:TKX458806 TUT458762:TUT458806 UEP458762:UEP458806 UOL458762:UOL458806 UYH458762:UYH458806 VID458762:VID458806 VRZ458762:VRZ458806 WBV458762:WBV458806 WLR458762:WLR458806 WVN458762:WVN458806 F524298:F524342 JB524298:JB524342 SX524298:SX524342 ACT524298:ACT524342 AMP524298:AMP524342 AWL524298:AWL524342 BGH524298:BGH524342 BQD524298:BQD524342 BZZ524298:BZZ524342 CJV524298:CJV524342 CTR524298:CTR524342 DDN524298:DDN524342 DNJ524298:DNJ524342 DXF524298:DXF524342 EHB524298:EHB524342 EQX524298:EQX524342 FAT524298:FAT524342 FKP524298:FKP524342 FUL524298:FUL524342 GEH524298:GEH524342 GOD524298:GOD524342 GXZ524298:GXZ524342 HHV524298:HHV524342 HRR524298:HRR524342 IBN524298:IBN524342 ILJ524298:ILJ524342 IVF524298:IVF524342 JFB524298:JFB524342 JOX524298:JOX524342 JYT524298:JYT524342 KIP524298:KIP524342 KSL524298:KSL524342 LCH524298:LCH524342 LMD524298:LMD524342 LVZ524298:LVZ524342 MFV524298:MFV524342 MPR524298:MPR524342 MZN524298:MZN524342 NJJ524298:NJJ524342 NTF524298:NTF524342 ODB524298:ODB524342 OMX524298:OMX524342 OWT524298:OWT524342 PGP524298:PGP524342 PQL524298:PQL524342 QAH524298:QAH524342 QKD524298:QKD524342 QTZ524298:QTZ524342 RDV524298:RDV524342 RNR524298:RNR524342 RXN524298:RXN524342 SHJ524298:SHJ524342 SRF524298:SRF524342 TBB524298:TBB524342 TKX524298:TKX524342 TUT524298:TUT524342 UEP524298:UEP524342 UOL524298:UOL524342 UYH524298:UYH524342 VID524298:VID524342 VRZ524298:VRZ524342 WBV524298:WBV524342 WLR524298:WLR524342 WVN524298:WVN524342 F589834:F589878 JB589834:JB589878 SX589834:SX589878 ACT589834:ACT589878 AMP589834:AMP589878 AWL589834:AWL589878 BGH589834:BGH589878 BQD589834:BQD589878 BZZ589834:BZZ589878 CJV589834:CJV589878 CTR589834:CTR589878 DDN589834:DDN589878 DNJ589834:DNJ589878 DXF589834:DXF589878 EHB589834:EHB589878 EQX589834:EQX589878 FAT589834:FAT589878 FKP589834:FKP589878 FUL589834:FUL589878 GEH589834:GEH589878 GOD589834:GOD589878 GXZ589834:GXZ589878 HHV589834:HHV589878 HRR589834:HRR589878 IBN589834:IBN589878 ILJ589834:ILJ589878 IVF589834:IVF589878 JFB589834:JFB589878 JOX589834:JOX589878 JYT589834:JYT589878 KIP589834:KIP589878 KSL589834:KSL589878 LCH589834:LCH589878 LMD589834:LMD589878 LVZ589834:LVZ589878 MFV589834:MFV589878 MPR589834:MPR589878 MZN589834:MZN589878 NJJ589834:NJJ589878 NTF589834:NTF589878 ODB589834:ODB589878 OMX589834:OMX589878 OWT589834:OWT589878 PGP589834:PGP589878 PQL589834:PQL589878 QAH589834:QAH589878 QKD589834:QKD589878 QTZ589834:QTZ589878 RDV589834:RDV589878 RNR589834:RNR589878 RXN589834:RXN589878 SHJ589834:SHJ589878 SRF589834:SRF589878 TBB589834:TBB589878 TKX589834:TKX589878 TUT589834:TUT589878 UEP589834:UEP589878 UOL589834:UOL589878 UYH589834:UYH589878 VID589834:VID589878 VRZ589834:VRZ589878 WBV589834:WBV589878 WLR589834:WLR589878 WVN589834:WVN589878 F655370:F655414 JB655370:JB655414 SX655370:SX655414 ACT655370:ACT655414 AMP655370:AMP655414 AWL655370:AWL655414 BGH655370:BGH655414 BQD655370:BQD655414 BZZ655370:BZZ655414 CJV655370:CJV655414 CTR655370:CTR655414 DDN655370:DDN655414 DNJ655370:DNJ655414 DXF655370:DXF655414 EHB655370:EHB655414 EQX655370:EQX655414 FAT655370:FAT655414 FKP655370:FKP655414 FUL655370:FUL655414 GEH655370:GEH655414 GOD655370:GOD655414 GXZ655370:GXZ655414 HHV655370:HHV655414 HRR655370:HRR655414 IBN655370:IBN655414 ILJ655370:ILJ655414 IVF655370:IVF655414 JFB655370:JFB655414 JOX655370:JOX655414 JYT655370:JYT655414 KIP655370:KIP655414 KSL655370:KSL655414 LCH655370:LCH655414 LMD655370:LMD655414 LVZ655370:LVZ655414 MFV655370:MFV655414 MPR655370:MPR655414 MZN655370:MZN655414 NJJ655370:NJJ655414 NTF655370:NTF655414 ODB655370:ODB655414 OMX655370:OMX655414 OWT655370:OWT655414 PGP655370:PGP655414 PQL655370:PQL655414 QAH655370:QAH655414 QKD655370:QKD655414 QTZ655370:QTZ655414 RDV655370:RDV655414 RNR655370:RNR655414 RXN655370:RXN655414 SHJ655370:SHJ655414 SRF655370:SRF655414 TBB655370:TBB655414 TKX655370:TKX655414 TUT655370:TUT655414 UEP655370:UEP655414 UOL655370:UOL655414 UYH655370:UYH655414 VID655370:VID655414 VRZ655370:VRZ655414 WBV655370:WBV655414 WLR655370:WLR655414 WVN655370:WVN655414 F720906:F720950 JB720906:JB720950 SX720906:SX720950 ACT720906:ACT720950 AMP720906:AMP720950 AWL720906:AWL720950 BGH720906:BGH720950 BQD720906:BQD720950 BZZ720906:BZZ720950 CJV720906:CJV720950 CTR720906:CTR720950 DDN720906:DDN720950 DNJ720906:DNJ720950 DXF720906:DXF720950 EHB720906:EHB720950 EQX720906:EQX720950 FAT720906:FAT720950 FKP720906:FKP720950 FUL720906:FUL720950 GEH720906:GEH720950 GOD720906:GOD720950 GXZ720906:GXZ720950 HHV720906:HHV720950 HRR720906:HRR720950 IBN720906:IBN720950 ILJ720906:ILJ720950 IVF720906:IVF720950 JFB720906:JFB720950 JOX720906:JOX720950 JYT720906:JYT720950 KIP720906:KIP720950 KSL720906:KSL720950 LCH720906:LCH720950 LMD720906:LMD720950 LVZ720906:LVZ720950 MFV720906:MFV720950 MPR720906:MPR720950 MZN720906:MZN720950 NJJ720906:NJJ720950 NTF720906:NTF720950 ODB720906:ODB720950 OMX720906:OMX720950 OWT720906:OWT720950 PGP720906:PGP720950 PQL720906:PQL720950 QAH720906:QAH720950 QKD720906:QKD720950 QTZ720906:QTZ720950 RDV720906:RDV720950 RNR720906:RNR720950 RXN720906:RXN720950 SHJ720906:SHJ720950 SRF720906:SRF720950 TBB720906:TBB720950 TKX720906:TKX720950 TUT720906:TUT720950 UEP720906:UEP720950 UOL720906:UOL720950 UYH720906:UYH720950 VID720906:VID720950 VRZ720906:VRZ720950 WBV720906:WBV720950 WLR720906:WLR720950 WVN720906:WVN720950 F786442:F786486 JB786442:JB786486 SX786442:SX786486 ACT786442:ACT786486 AMP786442:AMP786486 AWL786442:AWL786486 BGH786442:BGH786486 BQD786442:BQD786486 BZZ786442:BZZ786486 CJV786442:CJV786486 CTR786442:CTR786486 DDN786442:DDN786486 DNJ786442:DNJ786486 DXF786442:DXF786486 EHB786442:EHB786486 EQX786442:EQX786486 FAT786442:FAT786486 FKP786442:FKP786486 FUL786442:FUL786486 GEH786442:GEH786486 GOD786442:GOD786486 GXZ786442:GXZ786486 HHV786442:HHV786486 HRR786442:HRR786486 IBN786442:IBN786486 ILJ786442:ILJ786486 IVF786442:IVF786486 JFB786442:JFB786486 JOX786442:JOX786486 JYT786442:JYT786486 KIP786442:KIP786486 KSL786442:KSL786486 LCH786442:LCH786486 LMD786442:LMD786486 LVZ786442:LVZ786486 MFV786442:MFV786486 MPR786442:MPR786486 MZN786442:MZN786486 NJJ786442:NJJ786486 NTF786442:NTF786486 ODB786442:ODB786486 OMX786442:OMX786486 OWT786442:OWT786486 PGP786442:PGP786486 PQL786442:PQL786486 QAH786442:QAH786486 QKD786442:QKD786486 QTZ786442:QTZ786486 RDV786442:RDV786486 RNR786442:RNR786486 RXN786442:RXN786486 SHJ786442:SHJ786486 SRF786442:SRF786486 TBB786442:TBB786486 TKX786442:TKX786486 TUT786442:TUT786486 UEP786442:UEP786486 UOL786442:UOL786486 UYH786442:UYH786486 VID786442:VID786486 VRZ786442:VRZ786486 WBV786442:WBV786486 WLR786442:WLR786486 WVN786442:WVN786486 F851978:F852022 JB851978:JB852022 SX851978:SX852022 ACT851978:ACT852022 AMP851978:AMP852022 AWL851978:AWL852022 BGH851978:BGH852022 BQD851978:BQD852022 BZZ851978:BZZ852022 CJV851978:CJV852022 CTR851978:CTR852022 DDN851978:DDN852022 DNJ851978:DNJ852022 DXF851978:DXF852022 EHB851978:EHB852022 EQX851978:EQX852022 FAT851978:FAT852022 FKP851978:FKP852022 FUL851978:FUL852022 GEH851978:GEH852022 GOD851978:GOD852022 GXZ851978:GXZ852022 HHV851978:HHV852022 HRR851978:HRR852022 IBN851978:IBN852022 ILJ851978:ILJ852022 IVF851978:IVF852022 JFB851978:JFB852022 JOX851978:JOX852022 JYT851978:JYT852022 KIP851978:KIP852022 KSL851978:KSL852022 LCH851978:LCH852022 LMD851978:LMD852022 LVZ851978:LVZ852022 MFV851978:MFV852022 MPR851978:MPR852022 MZN851978:MZN852022 NJJ851978:NJJ852022 NTF851978:NTF852022 ODB851978:ODB852022 OMX851978:OMX852022 OWT851978:OWT852022 PGP851978:PGP852022 PQL851978:PQL852022 QAH851978:QAH852022 QKD851978:QKD852022 QTZ851978:QTZ852022 RDV851978:RDV852022 RNR851978:RNR852022 RXN851978:RXN852022 SHJ851978:SHJ852022 SRF851978:SRF852022 TBB851978:TBB852022 TKX851978:TKX852022 TUT851978:TUT852022 UEP851978:UEP852022 UOL851978:UOL852022 UYH851978:UYH852022 VID851978:VID852022 VRZ851978:VRZ852022 WBV851978:WBV852022 WLR851978:WLR852022 WVN851978:WVN852022 F917514:F917558 JB917514:JB917558 SX917514:SX917558 ACT917514:ACT917558 AMP917514:AMP917558 AWL917514:AWL917558 BGH917514:BGH917558 BQD917514:BQD917558 BZZ917514:BZZ917558 CJV917514:CJV917558 CTR917514:CTR917558 DDN917514:DDN917558 DNJ917514:DNJ917558 DXF917514:DXF917558 EHB917514:EHB917558 EQX917514:EQX917558 FAT917514:FAT917558 FKP917514:FKP917558 FUL917514:FUL917558 GEH917514:GEH917558 GOD917514:GOD917558 GXZ917514:GXZ917558 HHV917514:HHV917558 HRR917514:HRR917558 IBN917514:IBN917558 ILJ917514:ILJ917558 IVF917514:IVF917558 JFB917514:JFB917558 JOX917514:JOX917558 JYT917514:JYT917558 KIP917514:KIP917558 KSL917514:KSL917558 LCH917514:LCH917558 LMD917514:LMD917558 LVZ917514:LVZ917558 MFV917514:MFV917558 MPR917514:MPR917558 MZN917514:MZN917558 NJJ917514:NJJ917558 NTF917514:NTF917558 ODB917514:ODB917558 OMX917514:OMX917558 OWT917514:OWT917558 PGP917514:PGP917558 PQL917514:PQL917558 QAH917514:QAH917558 QKD917514:QKD917558 QTZ917514:QTZ917558 RDV917514:RDV917558 RNR917514:RNR917558 RXN917514:RXN917558 SHJ917514:SHJ917558 SRF917514:SRF917558 TBB917514:TBB917558 TKX917514:TKX917558 TUT917514:TUT917558 UEP917514:UEP917558 UOL917514:UOL917558 UYH917514:UYH917558 VID917514:VID917558 VRZ917514:VRZ917558 WBV917514:WBV917558 WLR917514:WLR917558 WVN917514:WVN917558 F983050:F983094 JB983050:JB983094 SX983050:SX983094 ACT983050:ACT983094 AMP983050:AMP983094 AWL983050:AWL983094 BGH983050:BGH983094 BQD983050:BQD983094 BZZ983050:BZZ983094 CJV983050:CJV983094 CTR983050:CTR983094 DDN983050:DDN983094 DNJ983050:DNJ983094 DXF983050:DXF983094 EHB983050:EHB983094 EQX983050:EQX983094 FAT983050:FAT983094 FKP983050:FKP983094 FUL983050:FUL983094 GEH983050:GEH983094 GOD983050:GOD983094 GXZ983050:GXZ983094 HHV983050:HHV983094 HRR983050:HRR983094 IBN983050:IBN983094 ILJ983050:ILJ983094 IVF983050:IVF983094 JFB983050:JFB983094 JOX983050:JOX983094 JYT983050:JYT983094 KIP983050:KIP983094 KSL983050:KSL983094 LCH983050:LCH983094 LMD983050:LMD983094 LVZ983050:LVZ983094 MFV983050:MFV983094 MPR983050:MPR983094 MZN983050:MZN983094 NJJ983050:NJJ983094 NTF983050:NTF983094 ODB983050:ODB983094 OMX983050:OMX983094 OWT983050:OWT983094 PGP983050:PGP983094 PQL983050:PQL983094 QAH983050:QAH983094 QKD983050:QKD983094 QTZ983050:QTZ983094 RDV983050:RDV983094 RNR983050:RNR983094 RXN983050:RXN983094 SHJ983050:SHJ983094 SRF983050:SRF983094 TBB983050:TBB983094 TKX983050:TKX983094 TUT983050:TUT983094 UEP983050:UEP983094 UOL983050:UOL983094 UYH983050:UYH983094 VID983050:VID983094 VRZ983050:VRZ983094 WBV983050:WBV983094 WLR983050:WLR983094 WVN983050:WVN983094 F15:F56 JB15:JB56 SX15:SX56 ACT15:ACT56 AMP15:AMP56 AWL15:AWL56 BGH15:BGH56 BQD15:BQD56 BZZ15:BZZ56 CJV15:CJV56 CTR15:CTR56 DDN15:DDN56 DNJ15:DNJ56 DXF15:DXF56 EHB15:EHB56 EQX15:EQX56 FAT15:FAT56 FKP15:FKP56 FUL15:FUL56 GEH15:GEH56 GOD15:GOD56 GXZ15:GXZ56 HHV15:HHV56 HRR15:HRR56 IBN15:IBN56 ILJ15:ILJ56 IVF15:IVF56 JFB15:JFB56 JOX15:JOX56 JYT15:JYT56 KIP15:KIP56 KSL15:KSL56 LCH15:LCH56 LMD15:LMD56 LVZ15:LVZ56 MFV15:MFV56 MPR15:MPR56 MZN15:MZN56 NJJ15:NJJ56 NTF15:NTF56 ODB15:ODB56 OMX15:OMX56 OWT15:OWT56 PGP15:PGP56 PQL15:PQL56 QAH15:QAH56 QKD15:QKD56 QTZ15:QTZ56 RDV15:RDV56 RNR15:RNR56 RXN15:RXN56 SHJ15:SHJ56 SRF15:SRF56 TBB15:TBB56 TKX15:TKX56 TUT15:TUT56 UEP15:UEP56 UOL15:UOL56 UYH15:UYH56 VID15:VID56 VRZ15:VRZ56 WBV15:WBV56 WLR15:WLR56 WVN15:WVN56">
      <formula1>META2</formula1>
      <formula2>0</formula2>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B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B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B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B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B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B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B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B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B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B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B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B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B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B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formula1>DEPENDENCIA</formula1>
      <formula2>0</formula2>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formula1>LIDERPROCESO</formula1>
      <formula2>0</formula2>
    </dataValidation>
    <dataValidation type="list" allowBlank="1" showInputMessage="1" showErrorMessage="1" sqref="J65550:J65594 JF65550:JF65594 TB65550:TB65594 ACX65550:ACX65594 AMT65550:AMT65594 AWP65550:AWP65594 BGL65550:BGL65594 BQH65550:BQH65594 CAD65550:CAD65594 CJZ65550:CJZ65594 CTV65550:CTV65594 DDR65550:DDR65594 DNN65550:DNN65594 DXJ65550:DXJ65594 EHF65550:EHF65594 ERB65550:ERB65594 FAX65550:FAX65594 FKT65550:FKT65594 FUP65550:FUP65594 GEL65550:GEL65594 GOH65550:GOH65594 GYD65550:GYD65594 HHZ65550:HHZ65594 HRV65550:HRV65594 IBR65550:IBR65594 ILN65550:ILN65594 IVJ65550:IVJ65594 JFF65550:JFF65594 JPB65550:JPB65594 JYX65550:JYX65594 KIT65550:KIT65594 KSP65550:KSP65594 LCL65550:LCL65594 LMH65550:LMH65594 LWD65550:LWD65594 MFZ65550:MFZ65594 MPV65550:MPV65594 MZR65550:MZR65594 NJN65550:NJN65594 NTJ65550:NTJ65594 ODF65550:ODF65594 ONB65550:ONB65594 OWX65550:OWX65594 PGT65550:PGT65594 PQP65550:PQP65594 QAL65550:QAL65594 QKH65550:QKH65594 QUD65550:QUD65594 RDZ65550:RDZ65594 RNV65550:RNV65594 RXR65550:RXR65594 SHN65550:SHN65594 SRJ65550:SRJ65594 TBF65550:TBF65594 TLB65550:TLB65594 TUX65550:TUX65594 UET65550:UET65594 UOP65550:UOP65594 UYL65550:UYL65594 VIH65550:VIH65594 VSD65550:VSD65594 WBZ65550:WBZ65594 WLV65550:WLV65594 WVR65550:WVR65594 J131086:J131130 JF131086:JF131130 TB131086:TB131130 ACX131086:ACX131130 AMT131086:AMT131130 AWP131086:AWP131130 BGL131086:BGL131130 BQH131086:BQH131130 CAD131086:CAD131130 CJZ131086:CJZ131130 CTV131086:CTV131130 DDR131086:DDR131130 DNN131086:DNN131130 DXJ131086:DXJ131130 EHF131086:EHF131130 ERB131086:ERB131130 FAX131086:FAX131130 FKT131086:FKT131130 FUP131086:FUP131130 GEL131086:GEL131130 GOH131086:GOH131130 GYD131086:GYD131130 HHZ131086:HHZ131130 HRV131086:HRV131130 IBR131086:IBR131130 ILN131086:ILN131130 IVJ131086:IVJ131130 JFF131086:JFF131130 JPB131086:JPB131130 JYX131086:JYX131130 KIT131086:KIT131130 KSP131086:KSP131130 LCL131086:LCL131130 LMH131086:LMH131130 LWD131086:LWD131130 MFZ131086:MFZ131130 MPV131086:MPV131130 MZR131086:MZR131130 NJN131086:NJN131130 NTJ131086:NTJ131130 ODF131086:ODF131130 ONB131086:ONB131130 OWX131086:OWX131130 PGT131086:PGT131130 PQP131086:PQP131130 QAL131086:QAL131130 QKH131086:QKH131130 QUD131086:QUD131130 RDZ131086:RDZ131130 RNV131086:RNV131130 RXR131086:RXR131130 SHN131086:SHN131130 SRJ131086:SRJ131130 TBF131086:TBF131130 TLB131086:TLB131130 TUX131086:TUX131130 UET131086:UET131130 UOP131086:UOP131130 UYL131086:UYL131130 VIH131086:VIH131130 VSD131086:VSD131130 WBZ131086:WBZ131130 WLV131086:WLV131130 WVR131086:WVR131130 J196622:J196666 JF196622:JF196666 TB196622:TB196666 ACX196622:ACX196666 AMT196622:AMT196666 AWP196622:AWP196666 BGL196622:BGL196666 BQH196622:BQH196666 CAD196622:CAD196666 CJZ196622:CJZ196666 CTV196622:CTV196666 DDR196622:DDR196666 DNN196622:DNN196666 DXJ196622:DXJ196666 EHF196622:EHF196666 ERB196622:ERB196666 FAX196622:FAX196666 FKT196622:FKT196666 FUP196622:FUP196666 GEL196622:GEL196666 GOH196622:GOH196666 GYD196622:GYD196666 HHZ196622:HHZ196666 HRV196622:HRV196666 IBR196622:IBR196666 ILN196622:ILN196666 IVJ196622:IVJ196666 JFF196622:JFF196666 JPB196622:JPB196666 JYX196622:JYX196666 KIT196622:KIT196666 KSP196622:KSP196666 LCL196622:LCL196666 LMH196622:LMH196666 LWD196622:LWD196666 MFZ196622:MFZ196666 MPV196622:MPV196666 MZR196622:MZR196666 NJN196622:NJN196666 NTJ196622:NTJ196666 ODF196622:ODF196666 ONB196622:ONB196666 OWX196622:OWX196666 PGT196622:PGT196666 PQP196622:PQP196666 QAL196622:QAL196666 QKH196622:QKH196666 QUD196622:QUD196666 RDZ196622:RDZ196666 RNV196622:RNV196666 RXR196622:RXR196666 SHN196622:SHN196666 SRJ196622:SRJ196666 TBF196622:TBF196666 TLB196622:TLB196666 TUX196622:TUX196666 UET196622:UET196666 UOP196622:UOP196666 UYL196622:UYL196666 VIH196622:VIH196666 VSD196622:VSD196666 WBZ196622:WBZ196666 WLV196622:WLV196666 WVR196622:WVR196666 J262158:J262202 JF262158:JF262202 TB262158:TB262202 ACX262158:ACX262202 AMT262158:AMT262202 AWP262158:AWP262202 BGL262158:BGL262202 BQH262158:BQH262202 CAD262158:CAD262202 CJZ262158:CJZ262202 CTV262158:CTV262202 DDR262158:DDR262202 DNN262158:DNN262202 DXJ262158:DXJ262202 EHF262158:EHF262202 ERB262158:ERB262202 FAX262158:FAX262202 FKT262158:FKT262202 FUP262158:FUP262202 GEL262158:GEL262202 GOH262158:GOH262202 GYD262158:GYD262202 HHZ262158:HHZ262202 HRV262158:HRV262202 IBR262158:IBR262202 ILN262158:ILN262202 IVJ262158:IVJ262202 JFF262158:JFF262202 JPB262158:JPB262202 JYX262158:JYX262202 KIT262158:KIT262202 KSP262158:KSP262202 LCL262158:LCL262202 LMH262158:LMH262202 LWD262158:LWD262202 MFZ262158:MFZ262202 MPV262158:MPV262202 MZR262158:MZR262202 NJN262158:NJN262202 NTJ262158:NTJ262202 ODF262158:ODF262202 ONB262158:ONB262202 OWX262158:OWX262202 PGT262158:PGT262202 PQP262158:PQP262202 QAL262158:QAL262202 QKH262158:QKH262202 QUD262158:QUD262202 RDZ262158:RDZ262202 RNV262158:RNV262202 RXR262158:RXR262202 SHN262158:SHN262202 SRJ262158:SRJ262202 TBF262158:TBF262202 TLB262158:TLB262202 TUX262158:TUX262202 UET262158:UET262202 UOP262158:UOP262202 UYL262158:UYL262202 VIH262158:VIH262202 VSD262158:VSD262202 WBZ262158:WBZ262202 WLV262158:WLV262202 WVR262158:WVR262202 J327694:J327738 JF327694:JF327738 TB327694:TB327738 ACX327694:ACX327738 AMT327694:AMT327738 AWP327694:AWP327738 BGL327694:BGL327738 BQH327694:BQH327738 CAD327694:CAD327738 CJZ327694:CJZ327738 CTV327694:CTV327738 DDR327694:DDR327738 DNN327694:DNN327738 DXJ327694:DXJ327738 EHF327694:EHF327738 ERB327694:ERB327738 FAX327694:FAX327738 FKT327694:FKT327738 FUP327694:FUP327738 GEL327694:GEL327738 GOH327694:GOH327738 GYD327694:GYD327738 HHZ327694:HHZ327738 HRV327694:HRV327738 IBR327694:IBR327738 ILN327694:ILN327738 IVJ327694:IVJ327738 JFF327694:JFF327738 JPB327694:JPB327738 JYX327694:JYX327738 KIT327694:KIT327738 KSP327694:KSP327738 LCL327694:LCL327738 LMH327694:LMH327738 LWD327694:LWD327738 MFZ327694:MFZ327738 MPV327694:MPV327738 MZR327694:MZR327738 NJN327694:NJN327738 NTJ327694:NTJ327738 ODF327694:ODF327738 ONB327694:ONB327738 OWX327694:OWX327738 PGT327694:PGT327738 PQP327694:PQP327738 QAL327694:QAL327738 QKH327694:QKH327738 QUD327694:QUD327738 RDZ327694:RDZ327738 RNV327694:RNV327738 RXR327694:RXR327738 SHN327694:SHN327738 SRJ327694:SRJ327738 TBF327694:TBF327738 TLB327694:TLB327738 TUX327694:TUX327738 UET327694:UET327738 UOP327694:UOP327738 UYL327694:UYL327738 VIH327694:VIH327738 VSD327694:VSD327738 WBZ327694:WBZ327738 WLV327694:WLV327738 WVR327694:WVR327738 J393230:J393274 JF393230:JF393274 TB393230:TB393274 ACX393230:ACX393274 AMT393230:AMT393274 AWP393230:AWP393274 BGL393230:BGL393274 BQH393230:BQH393274 CAD393230:CAD393274 CJZ393230:CJZ393274 CTV393230:CTV393274 DDR393230:DDR393274 DNN393230:DNN393274 DXJ393230:DXJ393274 EHF393230:EHF393274 ERB393230:ERB393274 FAX393230:FAX393274 FKT393230:FKT393274 FUP393230:FUP393274 GEL393230:GEL393274 GOH393230:GOH393274 GYD393230:GYD393274 HHZ393230:HHZ393274 HRV393230:HRV393274 IBR393230:IBR393274 ILN393230:ILN393274 IVJ393230:IVJ393274 JFF393230:JFF393274 JPB393230:JPB393274 JYX393230:JYX393274 KIT393230:KIT393274 KSP393230:KSP393274 LCL393230:LCL393274 LMH393230:LMH393274 LWD393230:LWD393274 MFZ393230:MFZ393274 MPV393230:MPV393274 MZR393230:MZR393274 NJN393230:NJN393274 NTJ393230:NTJ393274 ODF393230:ODF393274 ONB393230:ONB393274 OWX393230:OWX393274 PGT393230:PGT393274 PQP393230:PQP393274 QAL393230:QAL393274 QKH393230:QKH393274 QUD393230:QUD393274 RDZ393230:RDZ393274 RNV393230:RNV393274 RXR393230:RXR393274 SHN393230:SHN393274 SRJ393230:SRJ393274 TBF393230:TBF393274 TLB393230:TLB393274 TUX393230:TUX393274 UET393230:UET393274 UOP393230:UOP393274 UYL393230:UYL393274 VIH393230:VIH393274 VSD393230:VSD393274 WBZ393230:WBZ393274 WLV393230:WLV393274 WVR393230:WVR393274 J458766:J458810 JF458766:JF458810 TB458766:TB458810 ACX458766:ACX458810 AMT458766:AMT458810 AWP458766:AWP458810 BGL458766:BGL458810 BQH458766:BQH458810 CAD458766:CAD458810 CJZ458766:CJZ458810 CTV458766:CTV458810 DDR458766:DDR458810 DNN458766:DNN458810 DXJ458766:DXJ458810 EHF458766:EHF458810 ERB458766:ERB458810 FAX458766:FAX458810 FKT458766:FKT458810 FUP458766:FUP458810 GEL458766:GEL458810 GOH458766:GOH458810 GYD458766:GYD458810 HHZ458766:HHZ458810 HRV458766:HRV458810 IBR458766:IBR458810 ILN458766:ILN458810 IVJ458766:IVJ458810 JFF458766:JFF458810 JPB458766:JPB458810 JYX458766:JYX458810 KIT458766:KIT458810 KSP458766:KSP458810 LCL458766:LCL458810 LMH458766:LMH458810 LWD458766:LWD458810 MFZ458766:MFZ458810 MPV458766:MPV458810 MZR458766:MZR458810 NJN458766:NJN458810 NTJ458766:NTJ458810 ODF458766:ODF458810 ONB458766:ONB458810 OWX458766:OWX458810 PGT458766:PGT458810 PQP458766:PQP458810 QAL458766:QAL458810 QKH458766:QKH458810 QUD458766:QUD458810 RDZ458766:RDZ458810 RNV458766:RNV458810 RXR458766:RXR458810 SHN458766:SHN458810 SRJ458766:SRJ458810 TBF458766:TBF458810 TLB458766:TLB458810 TUX458766:TUX458810 UET458766:UET458810 UOP458766:UOP458810 UYL458766:UYL458810 VIH458766:VIH458810 VSD458766:VSD458810 WBZ458766:WBZ458810 WLV458766:WLV458810 WVR458766:WVR458810 J524302:J524346 JF524302:JF524346 TB524302:TB524346 ACX524302:ACX524346 AMT524302:AMT524346 AWP524302:AWP524346 BGL524302:BGL524346 BQH524302:BQH524346 CAD524302:CAD524346 CJZ524302:CJZ524346 CTV524302:CTV524346 DDR524302:DDR524346 DNN524302:DNN524346 DXJ524302:DXJ524346 EHF524302:EHF524346 ERB524302:ERB524346 FAX524302:FAX524346 FKT524302:FKT524346 FUP524302:FUP524346 GEL524302:GEL524346 GOH524302:GOH524346 GYD524302:GYD524346 HHZ524302:HHZ524346 HRV524302:HRV524346 IBR524302:IBR524346 ILN524302:ILN524346 IVJ524302:IVJ524346 JFF524302:JFF524346 JPB524302:JPB524346 JYX524302:JYX524346 KIT524302:KIT524346 KSP524302:KSP524346 LCL524302:LCL524346 LMH524302:LMH524346 LWD524302:LWD524346 MFZ524302:MFZ524346 MPV524302:MPV524346 MZR524302:MZR524346 NJN524302:NJN524346 NTJ524302:NTJ524346 ODF524302:ODF524346 ONB524302:ONB524346 OWX524302:OWX524346 PGT524302:PGT524346 PQP524302:PQP524346 QAL524302:QAL524346 QKH524302:QKH524346 QUD524302:QUD524346 RDZ524302:RDZ524346 RNV524302:RNV524346 RXR524302:RXR524346 SHN524302:SHN524346 SRJ524302:SRJ524346 TBF524302:TBF524346 TLB524302:TLB524346 TUX524302:TUX524346 UET524302:UET524346 UOP524302:UOP524346 UYL524302:UYL524346 VIH524302:VIH524346 VSD524302:VSD524346 WBZ524302:WBZ524346 WLV524302:WLV524346 WVR524302:WVR524346 J589838:J589882 JF589838:JF589882 TB589838:TB589882 ACX589838:ACX589882 AMT589838:AMT589882 AWP589838:AWP589882 BGL589838:BGL589882 BQH589838:BQH589882 CAD589838:CAD589882 CJZ589838:CJZ589882 CTV589838:CTV589882 DDR589838:DDR589882 DNN589838:DNN589882 DXJ589838:DXJ589882 EHF589838:EHF589882 ERB589838:ERB589882 FAX589838:FAX589882 FKT589838:FKT589882 FUP589838:FUP589882 GEL589838:GEL589882 GOH589838:GOH589882 GYD589838:GYD589882 HHZ589838:HHZ589882 HRV589838:HRV589882 IBR589838:IBR589882 ILN589838:ILN589882 IVJ589838:IVJ589882 JFF589838:JFF589882 JPB589838:JPB589882 JYX589838:JYX589882 KIT589838:KIT589882 KSP589838:KSP589882 LCL589838:LCL589882 LMH589838:LMH589882 LWD589838:LWD589882 MFZ589838:MFZ589882 MPV589838:MPV589882 MZR589838:MZR589882 NJN589838:NJN589882 NTJ589838:NTJ589882 ODF589838:ODF589882 ONB589838:ONB589882 OWX589838:OWX589882 PGT589838:PGT589882 PQP589838:PQP589882 QAL589838:QAL589882 QKH589838:QKH589882 QUD589838:QUD589882 RDZ589838:RDZ589882 RNV589838:RNV589882 RXR589838:RXR589882 SHN589838:SHN589882 SRJ589838:SRJ589882 TBF589838:TBF589882 TLB589838:TLB589882 TUX589838:TUX589882 UET589838:UET589882 UOP589838:UOP589882 UYL589838:UYL589882 VIH589838:VIH589882 VSD589838:VSD589882 WBZ589838:WBZ589882 WLV589838:WLV589882 WVR589838:WVR589882 J655374:J655418 JF655374:JF655418 TB655374:TB655418 ACX655374:ACX655418 AMT655374:AMT655418 AWP655374:AWP655418 BGL655374:BGL655418 BQH655374:BQH655418 CAD655374:CAD655418 CJZ655374:CJZ655418 CTV655374:CTV655418 DDR655374:DDR655418 DNN655374:DNN655418 DXJ655374:DXJ655418 EHF655374:EHF655418 ERB655374:ERB655418 FAX655374:FAX655418 FKT655374:FKT655418 FUP655374:FUP655418 GEL655374:GEL655418 GOH655374:GOH655418 GYD655374:GYD655418 HHZ655374:HHZ655418 HRV655374:HRV655418 IBR655374:IBR655418 ILN655374:ILN655418 IVJ655374:IVJ655418 JFF655374:JFF655418 JPB655374:JPB655418 JYX655374:JYX655418 KIT655374:KIT655418 KSP655374:KSP655418 LCL655374:LCL655418 LMH655374:LMH655418 LWD655374:LWD655418 MFZ655374:MFZ655418 MPV655374:MPV655418 MZR655374:MZR655418 NJN655374:NJN655418 NTJ655374:NTJ655418 ODF655374:ODF655418 ONB655374:ONB655418 OWX655374:OWX655418 PGT655374:PGT655418 PQP655374:PQP655418 QAL655374:QAL655418 QKH655374:QKH655418 QUD655374:QUD655418 RDZ655374:RDZ655418 RNV655374:RNV655418 RXR655374:RXR655418 SHN655374:SHN655418 SRJ655374:SRJ655418 TBF655374:TBF655418 TLB655374:TLB655418 TUX655374:TUX655418 UET655374:UET655418 UOP655374:UOP655418 UYL655374:UYL655418 VIH655374:VIH655418 VSD655374:VSD655418 WBZ655374:WBZ655418 WLV655374:WLV655418 WVR655374:WVR655418 J720910:J720954 JF720910:JF720954 TB720910:TB720954 ACX720910:ACX720954 AMT720910:AMT720954 AWP720910:AWP720954 BGL720910:BGL720954 BQH720910:BQH720954 CAD720910:CAD720954 CJZ720910:CJZ720954 CTV720910:CTV720954 DDR720910:DDR720954 DNN720910:DNN720954 DXJ720910:DXJ720954 EHF720910:EHF720954 ERB720910:ERB720954 FAX720910:FAX720954 FKT720910:FKT720954 FUP720910:FUP720954 GEL720910:GEL720954 GOH720910:GOH720954 GYD720910:GYD720954 HHZ720910:HHZ720954 HRV720910:HRV720954 IBR720910:IBR720954 ILN720910:ILN720954 IVJ720910:IVJ720954 JFF720910:JFF720954 JPB720910:JPB720954 JYX720910:JYX720954 KIT720910:KIT720954 KSP720910:KSP720954 LCL720910:LCL720954 LMH720910:LMH720954 LWD720910:LWD720954 MFZ720910:MFZ720954 MPV720910:MPV720954 MZR720910:MZR720954 NJN720910:NJN720954 NTJ720910:NTJ720954 ODF720910:ODF720954 ONB720910:ONB720954 OWX720910:OWX720954 PGT720910:PGT720954 PQP720910:PQP720954 QAL720910:QAL720954 QKH720910:QKH720954 QUD720910:QUD720954 RDZ720910:RDZ720954 RNV720910:RNV720954 RXR720910:RXR720954 SHN720910:SHN720954 SRJ720910:SRJ720954 TBF720910:TBF720954 TLB720910:TLB720954 TUX720910:TUX720954 UET720910:UET720954 UOP720910:UOP720954 UYL720910:UYL720954 VIH720910:VIH720954 VSD720910:VSD720954 WBZ720910:WBZ720954 WLV720910:WLV720954 WVR720910:WVR720954 J786446:J786490 JF786446:JF786490 TB786446:TB786490 ACX786446:ACX786490 AMT786446:AMT786490 AWP786446:AWP786490 BGL786446:BGL786490 BQH786446:BQH786490 CAD786446:CAD786490 CJZ786446:CJZ786490 CTV786446:CTV786490 DDR786446:DDR786490 DNN786446:DNN786490 DXJ786446:DXJ786490 EHF786446:EHF786490 ERB786446:ERB786490 FAX786446:FAX786490 FKT786446:FKT786490 FUP786446:FUP786490 GEL786446:GEL786490 GOH786446:GOH786490 GYD786446:GYD786490 HHZ786446:HHZ786490 HRV786446:HRV786490 IBR786446:IBR786490 ILN786446:ILN786490 IVJ786446:IVJ786490 JFF786446:JFF786490 JPB786446:JPB786490 JYX786446:JYX786490 KIT786446:KIT786490 KSP786446:KSP786490 LCL786446:LCL786490 LMH786446:LMH786490 LWD786446:LWD786490 MFZ786446:MFZ786490 MPV786446:MPV786490 MZR786446:MZR786490 NJN786446:NJN786490 NTJ786446:NTJ786490 ODF786446:ODF786490 ONB786446:ONB786490 OWX786446:OWX786490 PGT786446:PGT786490 PQP786446:PQP786490 QAL786446:QAL786490 QKH786446:QKH786490 QUD786446:QUD786490 RDZ786446:RDZ786490 RNV786446:RNV786490 RXR786446:RXR786490 SHN786446:SHN786490 SRJ786446:SRJ786490 TBF786446:TBF786490 TLB786446:TLB786490 TUX786446:TUX786490 UET786446:UET786490 UOP786446:UOP786490 UYL786446:UYL786490 VIH786446:VIH786490 VSD786446:VSD786490 WBZ786446:WBZ786490 WLV786446:WLV786490 WVR786446:WVR786490 J851982:J852026 JF851982:JF852026 TB851982:TB852026 ACX851982:ACX852026 AMT851982:AMT852026 AWP851982:AWP852026 BGL851982:BGL852026 BQH851982:BQH852026 CAD851982:CAD852026 CJZ851982:CJZ852026 CTV851982:CTV852026 DDR851982:DDR852026 DNN851982:DNN852026 DXJ851982:DXJ852026 EHF851982:EHF852026 ERB851982:ERB852026 FAX851982:FAX852026 FKT851982:FKT852026 FUP851982:FUP852026 GEL851982:GEL852026 GOH851982:GOH852026 GYD851982:GYD852026 HHZ851982:HHZ852026 HRV851982:HRV852026 IBR851982:IBR852026 ILN851982:ILN852026 IVJ851982:IVJ852026 JFF851982:JFF852026 JPB851982:JPB852026 JYX851982:JYX852026 KIT851982:KIT852026 KSP851982:KSP852026 LCL851982:LCL852026 LMH851982:LMH852026 LWD851982:LWD852026 MFZ851982:MFZ852026 MPV851982:MPV852026 MZR851982:MZR852026 NJN851982:NJN852026 NTJ851982:NTJ852026 ODF851982:ODF852026 ONB851982:ONB852026 OWX851982:OWX852026 PGT851982:PGT852026 PQP851982:PQP852026 QAL851982:QAL852026 QKH851982:QKH852026 QUD851982:QUD852026 RDZ851982:RDZ852026 RNV851982:RNV852026 RXR851982:RXR852026 SHN851982:SHN852026 SRJ851982:SRJ852026 TBF851982:TBF852026 TLB851982:TLB852026 TUX851982:TUX852026 UET851982:UET852026 UOP851982:UOP852026 UYL851982:UYL852026 VIH851982:VIH852026 VSD851982:VSD852026 WBZ851982:WBZ852026 WLV851982:WLV852026 WVR851982:WVR852026 J917518:J917562 JF917518:JF917562 TB917518:TB917562 ACX917518:ACX917562 AMT917518:AMT917562 AWP917518:AWP917562 BGL917518:BGL917562 BQH917518:BQH917562 CAD917518:CAD917562 CJZ917518:CJZ917562 CTV917518:CTV917562 DDR917518:DDR917562 DNN917518:DNN917562 DXJ917518:DXJ917562 EHF917518:EHF917562 ERB917518:ERB917562 FAX917518:FAX917562 FKT917518:FKT917562 FUP917518:FUP917562 GEL917518:GEL917562 GOH917518:GOH917562 GYD917518:GYD917562 HHZ917518:HHZ917562 HRV917518:HRV917562 IBR917518:IBR917562 ILN917518:ILN917562 IVJ917518:IVJ917562 JFF917518:JFF917562 JPB917518:JPB917562 JYX917518:JYX917562 KIT917518:KIT917562 KSP917518:KSP917562 LCL917518:LCL917562 LMH917518:LMH917562 LWD917518:LWD917562 MFZ917518:MFZ917562 MPV917518:MPV917562 MZR917518:MZR917562 NJN917518:NJN917562 NTJ917518:NTJ917562 ODF917518:ODF917562 ONB917518:ONB917562 OWX917518:OWX917562 PGT917518:PGT917562 PQP917518:PQP917562 QAL917518:QAL917562 QKH917518:QKH917562 QUD917518:QUD917562 RDZ917518:RDZ917562 RNV917518:RNV917562 RXR917518:RXR917562 SHN917518:SHN917562 SRJ917518:SRJ917562 TBF917518:TBF917562 TLB917518:TLB917562 TUX917518:TUX917562 UET917518:UET917562 UOP917518:UOP917562 UYL917518:UYL917562 VIH917518:VIH917562 VSD917518:VSD917562 WBZ917518:WBZ917562 WLV917518:WLV917562 WVR917518:WVR917562 J983054:J983098 JF983054:JF983098 TB983054:TB983098 ACX983054:ACX983098 AMT983054:AMT983098 AWP983054:AWP983098 BGL983054:BGL983098 BQH983054:BQH983098 CAD983054:CAD983098 CJZ983054:CJZ983098 CTV983054:CTV983098 DDR983054:DDR983098 DNN983054:DNN983098 DXJ983054:DXJ983098 EHF983054:EHF983098 ERB983054:ERB983098 FAX983054:FAX983098 FKT983054:FKT983098 FUP983054:FUP983098 GEL983054:GEL983098 GOH983054:GOH983098 GYD983054:GYD983098 HHZ983054:HHZ983098 HRV983054:HRV983098 IBR983054:IBR983098 ILN983054:ILN983098 IVJ983054:IVJ983098 JFF983054:JFF983098 JPB983054:JPB983098 JYX983054:JYX983098 KIT983054:KIT983098 KSP983054:KSP983098 LCL983054:LCL983098 LMH983054:LMH983098 LWD983054:LWD983098 MFZ983054:MFZ983098 MPV983054:MPV983098 MZR983054:MZR983098 NJN983054:NJN983098 NTJ983054:NTJ983098 ODF983054:ODF983098 ONB983054:ONB983098 OWX983054:OWX983098 PGT983054:PGT983098 PQP983054:PQP983098 QAL983054:QAL983098 QKH983054:QKH983098 QUD983054:QUD983098 RDZ983054:RDZ983098 RNV983054:RNV983098 RXR983054:RXR983098 SHN983054:SHN983098 SRJ983054:SRJ983098 TBF983054:TBF983098 TLB983054:TLB983098 TUX983054:TUX983098 UET983054:UET983098 UOP983054:UOP983098 UYL983054:UYL983098 VIH983054:VIH983098 VSD983054:VSD983098 WBZ983054:WBZ983098 WLV983054:WLV983098 WVR983054:WVR983098 J19:J58 JF19:JF58 TB19:TB58 ACX19:ACX58 AMT19:AMT58 AWP19:AWP58 BGL19:BGL58 BQH19:BQH58 CAD19:CAD58 CJZ19:CJZ58 CTV19:CTV58 DDR19:DDR58 DNN19:DNN58 DXJ19:DXJ58 EHF19:EHF58 ERB19:ERB58 FAX19:FAX58 FKT19:FKT58 FUP19:FUP58 GEL19:GEL58 GOH19:GOH58 GYD19:GYD58 HHZ19:HHZ58 HRV19:HRV58 IBR19:IBR58 ILN19:ILN58 IVJ19:IVJ58 JFF19:JFF58 JPB19:JPB58 JYX19:JYX58 KIT19:KIT58 KSP19:KSP58 LCL19:LCL58 LMH19:LMH58 LWD19:LWD58 MFZ19:MFZ58 MPV19:MPV58 MZR19:MZR58 NJN19:NJN58 NTJ19:NTJ58 ODF19:ODF58 ONB19:ONB58 OWX19:OWX58 PGT19:PGT58 PQP19:PQP58 QAL19:QAL58 QKH19:QKH58 QUD19:QUD58 RDZ19:RDZ58 RNV19:RNV58 RXR19:RXR58 SHN19:SHN58 SRJ19:SRJ58 TBF19:TBF58 TLB19:TLB58 TUX19:TUX58 UET19:UET58 UOP19:UOP58 UYL19:UYL58 VIH19:VIH58 VSD19:VSD58 WBZ19:WBZ58 WLV19:WLV58 WVR19:WVR58">
      <formula1>PROGRAMACION</formula1>
      <formula2>0</formula2>
    </dataValidation>
    <dataValidation type="list" allowBlank="1" showInputMessage="1" showErrorMessage="1" sqref="Q65546:Q65594 JM65546:JM65594 TI65546:TI65594 ADE65546:ADE65594 ANA65546:ANA65594 AWW65546:AWW65594 BGS65546:BGS65594 BQO65546:BQO65594 CAK65546:CAK65594 CKG65546:CKG65594 CUC65546:CUC65594 DDY65546:DDY65594 DNU65546:DNU65594 DXQ65546:DXQ65594 EHM65546:EHM65594 ERI65546:ERI65594 FBE65546:FBE65594 FLA65546:FLA65594 FUW65546:FUW65594 GES65546:GES65594 GOO65546:GOO65594 GYK65546:GYK65594 HIG65546:HIG65594 HSC65546:HSC65594 IBY65546:IBY65594 ILU65546:ILU65594 IVQ65546:IVQ65594 JFM65546:JFM65594 JPI65546:JPI65594 JZE65546:JZE65594 KJA65546:KJA65594 KSW65546:KSW65594 LCS65546:LCS65594 LMO65546:LMO65594 LWK65546:LWK65594 MGG65546:MGG65594 MQC65546:MQC65594 MZY65546:MZY65594 NJU65546:NJU65594 NTQ65546:NTQ65594 ODM65546:ODM65594 ONI65546:ONI65594 OXE65546:OXE65594 PHA65546:PHA65594 PQW65546:PQW65594 QAS65546:QAS65594 QKO65546:QKO65594 QUK65546:QUK65594 REG65546:REG65594 ROC65546:ROC65594 RXY65546:RXY65594 SHU65546:SHU65594 SRQ65546:SRQ65594 TBM65546:TBM65594 TLI65546:TLI65594 TVE65546:TVE65594 UFA65546:UFA65594 UOW65546:UOW65594 UYS65546:UYS65594 VIO65546:VIO65594 VSK65546:VSK65594 WCG65546:WCG65594 WMC65546:WMC65594 WVY65546:WVY65594 Q131082:Q131130 JM131082:JM131130 TI131082:TI131130 ADE131082:ADE131130 ANA131082:ANA131130 AWW131082:AWW131130 BGS131082:BGS131130 BQO131082:BQO131130 CAK131082:CAK131130 CKG131082:CKG131130 CUC131082:CUC131130 DDY131082:DDY131130 DNU131082:DNU131130 DXQ131082:DXQ131130 EHM131082:EHM131130 ERI131082:ERI131130 FBE131082:FBE131130 FLA131082:FLA131130 FUW131082:FUW131130 GES131082:GES131130 GOO131082:GOO131130 GYK131082:GYK131130 HIG131082:HIG131130 HSC131082:HSC131130 IBY131082:IBY131130 ILU131082:ILU131130 IVQ131082:IVQ131130 JFM131082:JFM131130 JPI131082:JPI131130 JZE131082:JZE131130 KJA131082:KJA131130 KSW131082:KSW131130 LCS131082:LCS131130 LMO131082:LMO131130 LWK131082:LWK131130 MGG131082:MGG131130 MQC131082:MQC131130 MZY131082:MZY131130 NJU131082:NJU131130 NTQ131082:NTQ131130 ODM131082:ODM131130 ONI131082:ONI131130 OXE131082:OXE131130 PHA131082:PHA131130 PQW131082:PQW131130 QAS131082:QAS131130 QKO131082:QKO131130 QUK131082:QUK131130 REG131082:REG131130 ROC131082:ROC131130 RXY131082:RXY131130 SHU131082:SHU131130 SRQ131082:SRQ131130 TBM131082:TBM131130 TLI131082:TLI131130 TVE131082:TVE131130 UFA131082:UFA131130 UOW131082:UOW131130 UYS131082:UYS131130 VIO131082:VIO131130 VSK131082:VSK131130 WCG131082:WCG131130 WMC131082:WMC131130 WVY131082:WVY131130 Q196618:Q196666 JM196618:JM196666 TI196618:TI196666 ADE196618:ADE196666 ANA196618:ANA196666 AWW196618:AWW196666 BGS196618:BGS196666 BQO196618:BQO196666 CAK196618:CAK196666 CKG196618:CKG196666 CUC196618:CUC196666 DDY196618:DDY196666 DNU196618:DNU196666 DXQ196618:DXQ196666 EHM196618:EHM196666 ERI196618:ERI196666 FBE196618:FBE196666 FLA196618:FLA196666 FUW196618:FUW196666 GES196618:GES196666 GOO196618:GOO196666 GYK196618:GYK196666 HIG196618:HIG196666 HSC196618:HSC196666 IBY196618:IBY196666 ILU196618:ILU196666 IVQ196618:IVQ196666 JFM196618:JFM196666 JPI196618:JPI196666 JZE196618:JZE196666 KJA196618:KJA196666 KSW196618:KSW196666 LCS196618:LCS196666 LMO196618:LMO196666 LWK196618:LWK196666 MGG196618:MGG196666 MQC196618:MQC196666 MZY196618:MZY196666 NJU196618:NJU196666 NTQ196618:NTQ196666 ODM196618:ODM196666 ONI196618:ONI196666 OXE196618:OXE196666 PHA196618:PHA196666 PQW196618:PQW196666 QAS196618:QAS196666 QKO196618:QKO196666 QUK196618:QUK196666 REG196618:REG196666 ROC196618:ROC196666 RXY196618:RXY196666 SHU196618:SHU196666 SRQ196618:SRQ196666 TBM196618:TBM196666 TLI196618:TLI196666 TVE196618:TVE196666 UFA196618:UFA196666 UOW196618:UOW196666 UYS196618:UYS196666 VIO196618:VIO196666 VSK196618:VSK196666 WCG196618:WCG196666 WMC196618:WMC196666 WVY196618:WVY196666 Q262154:Q262202 JM262154:JM262202 TI262154:TI262202 ADE262154:ADE262202 ANA262154:ANA262202 AWW262154:AWW262202 BGS262154:BGS262202 BQO262154:BQO262202 CAK262154:CAK262202 CKG262154:CKG262202 CUC262154:CUC262202 DDY262154:DDY262202 DNU262154:DNU262202 DXQ262154:DXQ262202 EHM262154:EHM262202 ERI262154:ERI262202 FBE262154:FBE262202 FLA262154:FLA262202 FUW262154:FUW262202 GES262154:GES262202 GOO262154:GOO262202 GYK262154:GYK262202 HIG262154:HIG262202 HSC262154:HSC262202 IBY262154:IBY262202 ILU262154:ILU262202 IVQ262154:IVQ262202 JFM262154:JFM262202 JPI262154:JPI262202 JZE262154:JZE262202 KJA262154:KJA262202 KSW262154:KSW262202 LCS262154:LCS262202 LMO262154:LMO262202 LWK262154:LWK262202 MGG262154:MGG262202 MQC262154:MQC262202 MZY262154:MZY262202 NJU262154:NJU262202 NTQ262154:NTQ262202 ODM262154:ODM262202 ONI262154:ONI262202 OXE262154:OXE262202 PHA262154:PHA262202 PQW262154:PQW262202 QAS262154:QAS262202 QKO262154:QKO262202 QUK262154:QUK262202 REG262154:REG262202 ROC262154:ROC262202 RXY262154:RXY262202 SHU262154:SHU262202 SRQ262154:SRQ262202 TBM262154:TBM262202 TLI262154:TLI262202 TVE262154:TVE262202 UFA262154:UFA262202 UOW262154:UOW262202 UYS262154:UYS262202 VIO262154:VIO262202 VSK262154:VSK262202 WCG262154:WCG262202 WMC262154:WMC262202 WVY262154:WVY262202 Q327690:Q327738 JM327690:JM327738 TI327690:TI327738 ADE327690:ADE327738 ANA327690:ANA327738 AWW327690:AWW327738 BGS327690:BGS327738 BQO327690:BQO327738 CAK327690:CAK327738 CKG327690:CKG327738 CUC327690:CUC327738 DDY327690:DDY327738 DNU327690:DNU327738 DXQ327690:DXQ327738 EHM327690:EHM327738 ERI327690:ERI327738 FBE327690:FBE327738 FLA327690:FLA327738 FUW327690:FUW327738 GES327690:GES327738 GOO327690:GOO327738 GYK327690:GYK327738 HIG327690:HIG327738 HSC327690:HSC327738 IBY327690:IBY327738 ILU327690:ILU327738 IVQ327690:IVQ327738 JFM327690:JFM327738 JPI327690:JPI327738 JZE327690:JZE327738 KJA327690:KJA327738 KSW327690:KSW327738 LCS327690:LCS327738 LMO327690:LMO327738 LWK327690:LWK327738 MGG327690:MGG327738 MQC327690:MQC327738 MZY327690:MZY327738 NJU327690:NJU327738 NTQ327690:NTQ327738 ODM327690:ODM327738 ONI327690:ONI327738 OXE327690:OXE327738 PHA327690:PHA327738 PQW327690:PQW327738 QAS327690:QAS327738 QKO327690:QKO327738 QUK327690:QUK327738 REG327690:REG327738 ROC327690:ROC327738 RXY327690:RXY327738 SHU327690:SHU327738 SRQ327690:SRQ327738 TBM327690:TBM327738 TLI327690:TLI327738 TVE327690:TVE327738 UFA327690:UFA327738 UOW327690:UOW327738 UYS327690:UYS327738 VIO327690:VIO327738 VSK327690:VSK327738 WCG327690:WCG327738 WMC327690:WMC327738 WVY327690:WVY327738 Q393226:Q393274 JM393226:JM393274 TI393226:TI393274 ADE393226:ADE393274 ANA393226:ANA393274 AWW393226:AWW393274 BGS393226:BGS393274 BQO393226:BQO393274 CAK393226:CAK393274 CKG393226:CKG393274 CUC393226:CUC393274 DDY393226:DDY393274 DNU393226:DNU393274 DXQ393226:DXQ393274 EHM393226:EHM393274 ERI393226:ERI393274 FBE393226:FBE393274 FLA393226:FLA393274 FUW393226:FUW393274 GES393226:GES393274 GOO393226:GOO393274 GYK393226:GYK393274 HIG393226:HIG393274 HSC393226:HSC393274 IBY393226:IBY393274 ILU393226:ILU393274 IVQ393226:IVQ393274 JFM393226:JFM393274 JPI393226:JPI393274 JZE393226:JZE393274 KJA393226:KJA393274 KSW393226:KSW393274 LCS393226:LCS393274 LMO393226:LMO393274 LWK393226:LWK393274 MGG393226:MGG393274 MQC393226:MQC393274 MZY393226:MZY393274 NJU393226:NJU393274 NTQ393226:NTQ393274 ODM393226:ODM393274 ONI393226:ONI393274 OXE393226:OXE393274 PHA393226:PHA393274 PQW393226:PQW393274 QAS393226:QAS393274 QKO393226:QKO393274 QUK393226:QUK393274 REG393226:REG393274 ROC393226:ROC393274 RXY393226:RXY393274 SHU393226:SHU393274 SRQ393226:SRQ393274 TBM393226:TBM393274 TLI393226:TLI393274 TVE393226:TVE393274 UFA393226:UFA393274 UOW393226:UOW393274 UYS393226:UYS393274 VIO393226:VIO393274 VSK393226:VSK393274 WCG393226:WCG393274 WMC393226:WMC393274 WVY393226:WVY393274 Q458762:Q458810 JM458762:JM458810 TI458762:TI458810 ADE458762:ADE458810 ANA458762:ANA458810 AWW458762:AWW458810 BGS458762:BGS458810 BQO458762:BQO458810 CAK458762:CAK458810 CKG458762:CKG458810 CUC458762:CUC458810 DDY458762:DDY458810 DNU458762:DNU458810 DXQ458762:DXQ458810 EHM458762:EHM458810 ERI458762:ERI458810 FBE458762:FBE458810 FLA458762:FLA458810 FUW458762:FUW458810 GES458762:GES458810 GOO458762:GOO458810 GYK458762:GYK458810 HIG458762:HIG458810 HSC458762:HSC458810 IBY458762:IBY458810 ILU458762:ILU458810 IVQ458762:IVQ458810 JFM458762:JFM458810 JPI458762:JPI458810 JZE458762:JZE458810 KJA458762:KJA458810 KSW458762:KSW458810 LCS458762:LCS458810 LMO458762:LMO458810 LWK458762:LWK458810 MGG458762:MGG458810 MQC458762:MQC458810 MZY458762:MZY458810 NJU458762:NJU458810 NTQ458762:NTQ458810 ODM458762:ODM458810 ONI458762:ONI458810 OXE458762:OXE458810 PHA458762:PHA458810 PQW458762:PQW458810 QAS458762:QAS458810 QKO458762:QKO458810 QUK458762:QUK458810 REG458762:REG458810 ROC458762:ROC458810 RXY458762:RXY458810 SHU458762:SHU458810 SRQ458762:SRQ458810 TBM458762:TBM458810 TLI458762:TLI458810 TVE458762:TVE458810 UFA458762:UFA458810 UOW458762:UOW458810 UYS458762:UYS458810 VIO458762:VIO458810 VSK458762:VSK458810 WCG458762:WCG458810 WMC458762:WMC458810 WVY458762:WVY458810 Q524298:Q524346 JM524298:JM524346 TI524298:TI524346 ADE524298:ADE524346 ANA524298:ANA524346 AWW524298:AWW524346 BGS524298:BGS524346 BQO524298:BQO524346 CAK524298:CAK524346 CKG524298:CKG524346 CUC524298:CUC524346 DDY524298:DDY524346 DNU524298:DNU524346 DXQ524298:DXQ524346 EHM524298:EHM524346 ERI524298:ERI524346 FBE524298:FBE524346 FLA524298:FLA524346 FUW524298:FUW524346 GES524298:GES524346 GOO524298:GOO524346 GYK524298:GYK524346 HIG524298:HIG524346 HSC524298:HSC524346 IBY524298:IBY524346 ILU524298:ILU524346 IVQ524298:IVQ524346 JFM524298:JFM524346 JPI524298:JPI524346 JZE524298:JZE524346 KJA524298:KJA524346 KSW524298:KSW524346 LCS524298:LCS524346 LMO524298:LMO524346 LWK524298:LWK524346 MGG524298:MGG524346 MQC524298:MQC524346 MZY524298:MZY524346 NJU524298:NJU524346 NTQ524298:NTQ524346 ODM524298:ODM524346 ONI524298:ONI524346 OXE524298:OXE524346 PHA524298:PHA524346 PQW524298:PQW524346 QAS524298:QAS524346 QKO524298:QKO524346 QUK524298:QUK524346 REG524298:REG524346 ROC524298:ROC524346 RXY524298:RXY524346 SHU524298:SHU524346 SRQ524298:SRQ524346 TBM524298:TBM524346 TLI524298:TLI524346 TVE524298:TVE524346 UFA524298:UFA524346 UOW524298:UOW524346 UYS524298:UYS524346 VIO524298:VIO524346 VSK524298:VSK524346 WCG524298:WCG524346 WMC524298:WMC524346 WVY524298:WVY524346 Q589834:Q589882 JM589834:JM589882 TI589834:TI589882 ADE589834:ADE589882 ANA589834:ANA589882 AWW589834:AWW589882 BGS589834:BGS589882 BQO589834:BQO589882 CAK589834:CAK589882 CKG589834:CKG589882 CUC589834:CUC589882 DDY589834:DDY589882 DNU589834:DNU589882 DXQ589834:DXQ589882 EHM589834:EHM589882 ERI589834:ERI589882 FBE589834:FBE589882 FLA589834:FLA589882 FUW589834:FUW589882 GES589834:GES589882 GOO589834:GOO589882 GYK589834:GYK589882 HIG589834:HIG589882 HSC589834:HSC589882 IBY589834:IBY589882 ILU589834:ILU589882 IVQ589834:IVQ589882 JFM589834:JFM589882 JPI589834:JPI589882 JZE589834:JZE589882 KJA589834:KJA589882 KSW589834:KSW589882 LCS589834:LCS589882 LMO589834:LMO589882 LWK589834:LWK589882 MGG589834:MGG589882 MQC589834:MQC589882 MZY589834:MZY589882 NJU589834:NJU589882 NTQ589834:NTQ589882 ODM589834:ODM589882 ONI589834:ONI589882 OXE589834:OXE589882 PHA589834:PHA589882 PQW589834:PQW589882 QAS589834:QAS589882 QKO589834:QKO589882 QUK589834:QUK589882 REG589834:REG589882 ROC589834:ROC589882 RXY589834:RXY589882 SHU589834:SHU589882 SRQ589834:SRQ589882 TBM589834:TBM589882 TLI589834:TLI589882 TVE589834:TVE589882 UFA589834:UFA589882 UOW589834:UOW589882 UYS589834:UYS589882 VIO589834:VIO589882 VSK589834:VSK589882 WCG589834:WCG589882 WMC589834:WMC589882 WVY589834:WVY589882 Q655370:Q655418 JM655370:JM655418 TI655370:TI655418 ADE655370:ADE655418 ANA655370:ANA655418 AWW655370:AWW655418 BGS655370:BGS655418 BQO655370:BQO655418 CAK655370:CAK655418 CKG655370:CKG655418 CUC655370:CUC655418 DDY655370:DDY655418 DNU655370:DNU655418 DXQ655370:DXQ655418 EHM655370:EHM655418 ERI655370:ERI655418 FBE655370:FBE655418 FLA655370:FLA655418 FUW655370:FUW655418 GES655370:GES655418 GOO655370:GOO655418 GYK655370:GYK655418 HIG655370:HIG655418 HSC655370:HSC655418 IBY655370:IBY655418 ILU655370:ILU655418 IVQ655370:IVQ655418 JFM655370:JFM655418 JPI655370:JPI655418 JZE655370:JZE655418 KJA655370:KJA655418 KSW655370:KSW655418 LCS655370:LCS655418 LMO655370:LMO655418 LWK655370:LWK655418 MGG655370:MGG655418 MQC655370:MQC655418 MZY655370:MZY655418 NJU655370:NJU655418 NTQ655370:NTQ655418 ODM655370:ODM655418 ONI655370:ONI655418 OXE655370:OXE655418 PHA655370:PHA655418 PQW655370:PQW655418 QAS655370:QAS655418 QKO655370:QKO655418 QUK655370:QUK655418 REG655370:REG655418 ROC655370:ROC655418 RXY655370:RXY655418 SHU655370:SHU655418 SRQ655370:SRQ655418 TBM655370:TBM655418 TLI655370:TLI655418 TVE655370:TVE655418 UFA655370:UFA655418 UOW655370:UOW655418 UYS655370:UYS655418 VIO655370:VIO655418 VSK655370:VSK655418 WCG655370:WCG655418 WMC655370:WMC655418 WVY655370:WVY655418 Q720906:Q720954 JM720906:JM720954 TI720906:TI720954 ADE720906:ADE720954 ANA720906:ANA720954 AWW720906:AWW720954 BGS720906:BGS720954 BQO720906:BQO720954 CAK720906:CAK720954 CKG720906:CKG720954 CUC720906:CUC720954 DDY720906:DDY720954 DNU720906:DNU720954 DXQ720906:DXQ720954 EHM720906:EHM720954 ERI720906:ERI720954 FBE720906:FBE720954 FLA720906:FLA720954 FUW720906:FUW720954 GES720906:GES720954 GOO720906:GOO720954 GYK720906:GYK720954 HIG720906:HIG720954 HSC720906:HSC720954 IBY720906:IBY720954 ILU720906:ILU720954 IVQ720906:IVQ720954 JFM720906:JFM720954 JPI720906:JPI720954 JZE720906:JZE720954 KJA720906:KJA720954 KSW720906:KSW720954 LCS720906:LCS720954 LMO720906:LMO720954 LWK720906:LWK720954 MGG720906:MGG720954 MQC720906:MQC720954 MZY720906:MZY720954 NJU720906:NJU720954 NTQ720906:NTQ720954 ODM720906:ODM720954 ONI720906:ONI720954 OXE720906:OXE720954 PHA720906:PHA720954 PQW720906:PQW720954 QAS720906:QAS720954 QKO720906:QKO720954 QUK720906:QUK720954 REG720906:REG720954 ROC720906:ROC720954 RXY720906:RXY720954 SHU720906:SHU720954 SRQ720906:SRQ720954 TBM720906:TBM720954 TLI720906:TLI720954 TVE720906:TVE720954 UFA720906:UFA720954 UOW720906:UOW720954 UYS720906:UYS720954 VIO720906:VIO720954 VSK720906:VSK720954 WCG720906:WCG720954 WMC720906:WMC720954 WVY720906:WVY720954 Q786442:Q786490 JM786442:JM786490 TI786442:TI786490 ADE786442:ADE786490 ANA786442:ANA786490 AWW786442:AWW786490 BGS786442:BGS786490 BQO786442:BQO786490 CAK786442:CAK786490 CKG786442:CKG786490 CUC786442:CUC786490 DDY786442:DDY786490 DNU786442:DNU786490 DXQ786442:DXQ786490 EHM786442:EHM786490 ERI786442:ERI786490 FBE786442:FBE786490 FLA786442:FLA786490 FUW786442:FUW786490 GES786442:GES786490 GOO786442:GOO786490 GYK786442:GYK786490 HIG786442:HIG786490 HSC786442:HSC786490 IBY786442:IBY786490 ILU786442:ILU786490 IVQ786442:IVQ786490 JFM786442:JFM786490 JPI786442:JPI786490 JZE786442:JZE786490 KJA786442:KJA786490 KSW786442:KSW786490 LCS786442:LCS786490 LMO786442:LMO786490 LWK786442:LWK786490 MGG786442:MGG786490 MQC786442:MQC786490 MZY786442:MZY786490 NJU786442:NJU786490 NTQ786442:NTQ786490 ODM786442:ODM786490 ONI786442:ONI786490 OXE786442:OXE786490 PHA786442:PHA786490 PQW786442:PQW786490 QAS786442:QAS786490 QKO786442:QKO786490 QUK786442:QUK786490 REG786442:REG786490 ROC786442:ROC786490 RXY786442:RXY786490 SHU786442:SHU786490 SRQ786442:SRQ786490 TBM786442:TBM786490 TLI786442:TLI786490 TVE786442:TVE786490 UFA786442:UFA786490 UOW786442:UOW786490 UYS786442:UYS786490 VIO786442:VIO786490 VSK786442:VSK786490 WCG786442:WCG786490 WMC786442:WMC786490 WVY786442:WVY786490 Q851978:Q852026 JM851978:JM852026 TI851978:TI852026 ADE851978:ADE852026 ANA851978:ANA852026 AWW851978:AWW852026 BGS851978:BGS852026 BQO851978:BQO852026 CAK851978:CAK852026 CKG851978:CKG852026 CUC851978:CUC852026 DDY851978:DDY852026 DNU851978:DNU852026 DXQ851978:DXQ852026 EHM851978:EHM852026 ERI851978:ERI852026 FBE851978:FBE852026 FLA851978:FLA852026 FUW851978:FUW852026 GES851978:GES852026 GOO851978:GOO852026 GYK851978:GYK852026 HIG851978:HIG852026 HSC851978:HSC852026 IBY851978:IBY852026 ILU851978:ILU852026 IVQ851978:IVQ852026 JFM851978:JFM852026 JPI851978:JPI852026 JZE851978:JZE852026 KJA851978:KJA852026 KSW851978:KSW852026 LCS851978:LCS852026 LMO851978:LMO852026 LWK851978:LWK852026 MGG851978:MGG852026 MQC851978:MQC852026 MZY851978:MZY852026 NJU851978:NJU852026 NTQ851978:NTQ852026 ODM851978:ODM852026 ONI851978:ONI852026 OXE851978:OXE852026 PHA851978:PHA852026 PQW851978:PQW852026 QAS851978:QAS852026 QKO851978:QKO852026 QUK851978:QUK852026 REG851978:REG852026 ROC851978:ROC852026 RXY851978:RXY852026 SHU851978:SHU852026 SRQ851978:SRQ852026 TBM851978:TBM852026 TLI851978:TLI852026 TVE851978:TVE852026 UFA851978:UFA852026 UOW851978:UOW852026 UYS851978:UYS852026 VIO851978:VIO852026 VSK851978:VSK852026 WCG851978:WCG852026 WMC851978:WMC852026 WVY851978:WVY852026 Q917514:Q917562 JM917514:JM917562 TI917514:TI917562 ADE917514:ADE917562 ANA917514:ANA917562 AWW917514:AWW917562 BGS917514:BGS917562 BQO917514:BQO917562 CAK917514:CAK917562 CKG917514:CKG917562 CUC917514:CUC917562 DDY917514:DDY917562 DNU917514:DNU917562 DXQ917514:DXQ917562 EHM917514:EHM917562 ERI917514:ERI917562 FBE917514:FBE917562 FLA917514:FLA917562 FUW917514:FUW917562 GES917514:GES917562 GOO917514:GOO917562 GYK917514:GYK917562 HIG917514:HIG917562 HSC917514:HSC917562 IBY917514:IBY917562 ILU917514:ILU917562 IVQ917514:IVQ917562 JFM917514:JFM917562 JPI917514:JPI917562 JZE917514:JZE917562 KJA917514:KJA917562 KSW917514:KSW917562 LCS917514:LCS917562 LMO917514:LMO917562 LWK917514:LWK917562 MGG917514:MGG917562 MQC917514:MQC917562 MZY917514:MZY917562 NJU917514:NJU917562 NTQ917514:NTQ917562 ODM917514:ODM917562 ONI917514:ONI917562 OXE917514:OXE917562 PHA917514:PHA917562 PQW917514:PQW917562 QAS917514:QAS917562 QKO917514:QKO917562 QUK917514:QUK917562 REG917514:REG917562 ROC917514:ROC917562 RXY917514:RXY917562 SHU917514:SHU917562 SRQ917514:SRQ917562 TBM917514:TBM917562 TLI917514:TLI917562 TVE917514:TVE917562 UFA917514:UFA917562 UOW917514:UOW917562 UYS917514:UYS917562 VIO917514:VIO917562 VSK917514:VSK917562 WCG917514:WCG917562 WMC917514:WMC917562 WVY917514:WVY917562 Q983050:Q983098 JM983050:JM983098 TI983050:TI983098 ADE983050:ADE983098 ANA983050:ANA983098 AWW983050:AWW983098 BGS983050:BGS983098 BQO983050:BQO983098 CAK983050:CAK983098 CKG983050:CKG983098 CUC983050:CUC983098 DDY983050:DDY983098 DNU983050:DNU983098 DXQ983050:DXQ983098 EHM983050:EHM983098 ERI983050:ERI983098 FBE983050:FBE983098 FLA983050:FLA983098 FUW983050:FUW983098 GES983050:GES983098 GOO983050:GOO983098 GYK983050:GYK983098 HIG983050:HIG983098 HSC983050:HSC983098 IBY983050:IBY983098 ILU983050:ILU983098 IVQ983050:IVQ983098 JFM983050:JFM983098 JPI983050:JPI983098 JZE983050:JZE983098 KJA983050:KJA983098 KSW983050:KSW983098 LCS983050:LCS983098 LMO983050:LMO983098 LWK983050:LWK983098 MGG983050:MGG983098 MQC983050:MQC983098 MZY983050:MZY983098 NJU983050:NJU983098 NTQ983050:NTQ983098 ODM983050:ODM983098 ONI983050:ONI983098 OXE983050:OXE983098 PHA983050:PHA983098 PQW983050:PQW983098 QAS983050:QAS983098 QKO983050:QKO983098 QUK983050:QUK983098 REG983050:REG983098 ROC983050:ROC983098 RXY983050:RXY983098 SHU983050:SHU983098 SRQ983050:SRQ983098 TBM983050:TBM983098 TLI983050:TLI983098 TVE983050:TVE983098 UFA983050:UFA983098 UOW983050:UOW983098 UYS983050:UYS983098 VIO983050:VIO983098 VSK983050:VSK983098 WCG983050:WCG983098 WMC983050:WMC983098 WVY983050:WVY983098 Q15:Q58 JM15:JM58 TI15:TI58 ADE15:ADE58 ANA15:ANA58 AWW15:AWW58 BGS15:BGS58 BQO15:BQO58 CAK15:CAK58 CKG15:CKG58 CUC15:CUC58 DDY15:DDY58 DNU15:DNU58 DXQ15:DXQ58 EHM15:EHM58 ERI15:ERI58 FBE15:FBE58 FLA15:FLA58 FUW15:FUW58 GES15:GES58 GOO15:GOO58 GYK15:GYK58 HIG15:HIG58 HSC15:HSC58 IBY15:IBY58 ILU15:ILU58 IVQ15:IVQ58 JFM15:JFM58 JPI15:JPI58 JZE15:JZE58 KJA15:KJA58 KSW15:KSW58 LCS15:LCS58 LMO15:LMO58 LWK15:LWK58 MGG15:MGG58 MQC15:MQC58 MZY15:MZY58 NJU15:NJU58 NTQ15:NTQ58 ODM15:ODM58 ONI15:ONI58 OXE15:OXE58 PHA15:PHA58 PQW15:PQW58 QAS15:QAS58 QKO15:QKO58 QUK15:QUK58 REG15:REG58 ROC15:ROC58 RXY15:RXY58 SHU15:SHU58 SRQ15:SRQ58 TBM15:TBM58 TLI15:TLI58 TVE15:TVE58 UFA15:UFA58 UOW15:UOW58 UYS15:UYS58 VIO15:VIO58 VSK15:VSK58 WCG15:WCG58 WMC15:WMC58 WVY15:WVY58">
      <formula1>INDICADOR</formula1>
      <formula2>0</formula2>
    </dataValidation>
    <dataValidation type="list" allowBlank="1" showInputMessage="1" showErrorMessage="1" sqref="V65546:V65594 JR65546:JR65594 TN65546:TN65594 ADJ65546:ADJ65594 ANF65546:ANF65594 AXB65546:AXB65594 BGX65546:BGX65594 BQT65546:BQT65594 CAP65546:CAP65594 CKL65546:CKL65594 CUH65546:CUH65594 DED65546:DED65594 DNZ65546:DNZ65594 DXV65546:DXV65594 EHR65546:EHR65594 ERN65546:ERN65594 FBJ65546:FBJ65594 FLF65546:FLF65594 FVB65546:FVB65594 GEX65546:GEX65594 GOT65546:GOT65594 GYP65546:GYP65594 HIL65546:HIL65594 HSH65546:HSH65594 ICD65546:ICD65594 ILZ65546:ILZ65594 IVV65546:IVV65594 JFR65546:JFR65594 JPN65546:JPN65594 JZJ65546:JZJ65594 KJF65546:KJF65594 KTB65546:KTB65594 LCX65546:LCX65594 LMT65546:LMT65594 LWP65546:LWP65594 MGL65546:MGL65594 MQH65546:MQH65594 NAD65546:NAD65594 NJZ65546:NJZ65594 NTV65546:NTV65594 ODR65546:ODR65594 ONN65546:ONN65594 OXJ65546:OXJ65594 PHF65546:PHF65594 PRB65546:PRB65594 QAX65546:QAX65594 QKT65546:QKT65594 QUP65546:QUP65594 REL65546:REL65594 ROH65546:ROH65594 RYD65546:RYD65594 SHZ65546:SHZ65594 SRV65546:SRV65594 TBR65546:TBR65594 TLN65546:TLN65594 TVJ65546:TVJ65594 UFF65546:UFF65594 UPB65546:UPB65594 UYX65546:UYX65594 VIT65546:VIT65594 VSP65546:VSP65594 WCL65546:WCL65594 WMH65546:WMH65594 WWD65546:WWD65594 V131082:V131130 JR131082:JR131130 TN131082:TN131130 ADJ131082:ADJ131130 ANF131082:ANF131130 AXB131082:AXB131130 BGX131082:BGX131130 BQT131082:BQT131130 CAP131082:CAP131130 CKL131082:CKL131130 CUH131082:CUH131130 DED131082:DED131130 DNZ131082:DNZ131130 DXV131082:DXV131130 EHR131082:EHR131130 ERN131082:ERN131130 FBJ131082:FBJ131130 FLF131082:FLF131130 FVB131082:FVB131130 GEX131082:GEX131130 GOT131082:GOT131130 GYP131082:GYP131130 HIL131082:HIL131130 HSH131082:HSH131130 ICD131082:ICD131130 ILZ131082:ILZ131130 IVV131082:IVV131130 JFR131082:JFR131130 JPN131082:JPN131130 JZJ131082:JZJ131130 KJF131082:KJF131130 KTB131082:KTB131130 LCX131082:LCX131130 LMT131082:LMT131130 LWP131082:LWP131130 MGL131082:MGL131130 MQH131082:MQH131130 NAD131082:NAD131130 NJZ131082:NJZ131130 NTV131082:NTV131130 ODR131082:ODR131130 ONN131082:ONN131130 OXJ131082:OXJ131130 PHF131082:PHF131130 PRB131082:PRB131130 QAX131082:QAX131130 QKT131082:QKT131130 QUP131082:QUP131130 REL131082:REL131130 ROH131082:ROH131130 RYD131082:RYD131130 SHZ131082:SHZ131130 SRV131082:SRV131130 TBR131082:TBR131130 TLN131082:TLN131130 TVJ131082:TVJ131130 UFF131082:UFF131130 UPB131082:UPB131130 UYX131082:UYX131130 VIT131082:VIT131130 VSP131082:VSP131130 WCL131082:WCL131130 WMH131082:WMH131130 WWD131082:WWD131130 V196618:V196666 JR196618:JR196666 TN196618:TN196666 ADJ196618:ADJ196666 ANF196618:ANF196666 AXB196618:AXB196666 BGX196618:BGX196666 BQT196618:BQT196666 CAP196618:CAP196666 CKL196618:CKL196666 CUH196618:CUH196666 DED196618:DED196666 DNZ196618:DNZ196666 DXV196618:DXV196666 EHR196618:EHR196666 ERN196618:ERN196666 FBJ196618:FBJ196666 FLF196618:FLF196666 FVB196618:FVB196666 GEX196618:GEX196666 GOT196618:GOT196666 GYP196618:GYP196666 HIL196618:HIL196666 HSH196618:HSH196666 ICD196618:ICD196666 ILZ196618:ILZ196666 IVV196618:IVV196666 JFR196618:JFR196666 JPN196618:JPN196666 JZJ196618:JZJ196666 KJF196618:KJF196666 KTB196618:KTB196666 LCX196618:LCX196666 LMT196618:LMT196666 LWP196618:LWP196666 MGL196618:MGL196666 MQH196618:MQH196666 NAD196618:NAD196666 NJZ196618:NJZ196666 NTV196618:NTV196666 ODR196618:ODR196666 ONN196618:ONN196666 OXJ196618:OXJ196666 PHF196618:PHF196666 PRB196618:PRB196666 QAX196618:QAX196666 QKT196618:QKT196666 QUP196618:QUP196666 REL196618:REL196666 ROH196618:ROH196666 RYD196618:RYD196666 SHZ196618:SHZ196666 SRV196618:SRV196666 TBR196618:TBR196666 TLN196618:TLN196666 TVJ196618:TVJ196666 UFF196618:UFF196666 UPB196618:UPB196666 UYX196618:UYX196666 VIT196618:VIT196666 VSP196618:VSP196666 WCL196618:WCL196666 WMH196618:WMH196666 WWD196618:WWD196666 V262154:V262202 JR262154:JR262202 TN262154:TN262202 ADJ262154:ADJ262202 ANF262154:ANF262202 AXB262154:AXB262202 BGX262154:BGX262202 BQT262154:BQT262202 CAP262154:CAP262202 CKL262154:CKL262202 CUH262154:CUH262202 DED262154:DED262202 DNZ262154:DNZ262202 DXV262154:DXV262202 EHR262154:EHR262202 ERN262154:ERN262202 FBJ262154:FBJ262202 FLF262154:FLF262202 FVB262154:FVB262202 GEX262154:GEX262202 GOT262154:GOT262202 GYP262154:GYP262202 HIL262154:HIL262202 HSH262154:HSH262202 ICD262154:ICD262202 ILZ262154:ILZ262202 IVV262154:IVV262202 JFR262154:JFR262202 JPN262154:JPN262202 JZJ262154:JZJ262202 KJF262154:KJF262202 KTB262154:KTB262202 LCX262154:LCX262202 LMT262154:LMT262202 LWP262154:LWP262202 MGL262154:MGL262202 MQH262154:MQH262202 NAD262154:NAD262202 NJZ262154:NJZ262202 NTV262154:NTV262202 ODR262154:ODR262202 ONN262154:ONN262202 OXJ262154:OXJ262202 PHF262154:PHF262202 PRB262154:PRB262202 QAX262154:QAX262202 QKT262154:QKT262202 QUP262154:QUP262202 REL262154:REL262202 ROH262154:ROH262202 RYD262154:RYD262202 SHZ262154:SHZ262202 SRV262154:SRV262202 TBR262154:TBR262202 TLN262154:TLN262202 TVJ262154:TVJ262202 UFF262154:UFF262202 UPB262154:UPB262202 UYX262154:UYX262202 VIT262154:VIT262202 VSP262154:VSP262202 WCL262154:WCL262202 WMH262154:WMH262202 WWD262154:WWD262202 V327690:V327738 JR327690:JR327738 TN327690:TN327738 ADJ327690:ADJ327738 ANF327690:ANF327738 AXB327690:AXB327738 BGX327690:BGX327738 BQT327690:BQT327738 CAP327690:CAP327738 CKL327690:CKL327738 CUH327690:CUH327738 DED327690:DED327738 DNZ327690:DNZ327738 DXV327690:DXV327738 EHR327690:EHR327738 ERN327690:ERN327738 FBJ327690:FBJ327738 FLF327690:FLF327738 FVB327690:FVB327738 GEX327690:GEX327738 GOT327690:GOT327738 GYP327690:GYP327738 HIL327690:HIL327738 HSH327690:HSH327738 ICD327690:ICD327738 ILZ327690:ILZ327738 IVV327690:IVV327738 JFR327690:JFR327738 JPN327690:JPN327738 JZJ327690:JZJ327738 KJF327690:KJF327738 KTB327690:KTB327738 LCX327690:LCX327738 LMT327690:LMT327738 LWP327690:LWP327738 MGL327690:MGL327738 MQH327690:MQH327738 NAD327690:NAD327738 NJZ327690:NJZ327738 NTV327690:NTV327738 ODR327690:ODR327738 ONN327690:ONN327738 OXJ327690:OXJ327738 PHF327690:PHF327738 PRB327690:PRB327738 QAX327690:QAX327738 QKT327690:QKT327738 QUP327690:QUP327738 REL327690:REL327738 ROH327690:ROH327738 RYD327690:RYD327738 SHZ327690:SHZ327738 SRV327690:SRV327738 TBR327690:TBR327738 TLN327690:TLN327738 TVJ327690:TVJ327738 UFF327690:UFF327738 UPB327690:UPB327738 UYX327690:UYX327738 VIT327690:VIT327738 VSP327690:VSP327738 WCL327690:WCL327738 WMH327690:WMH327738 WWD327690:WWD327738 V393226:V393274 JR393226:JR393274 TN393226:TN393274 ADJ393226:ADJ393274 ANF393226:ANF393274 AXB393226:AXB393274 BGX393226:BGX393274 BQT393226:BQT393274 CAP393226:CAP393274 CKL393226:CKL393274 CUH393226:CUH393274 DED393226:DED393274 DNZ393226:DNZ393274 DXV393226:DXV393274 EHR393226:EHR393274 ERN393226:ERN393274 FBJ393226:FBJ393274 FLF393226:FLF393274 FVB393226:FVB393274 GEX393226:GEX393274 GOT393226:GOT393274 GYP393226:GYP393274 HIL393226:HIL393274 HSH393226:HSH393274 ICD393226:ICD393274 ILZ393226:ILZ393274 IVV393226:IVV393274 JFR393226:JFR393274 JPN393226:JPN393274 JZJ393226:JZJ393274 KJF393226:KJF393274 KTB393226:KTB393274 LCX393226:LCX393274 LMT393226:LMT393274 LWP393226:LWP393274 MGL393226:MGL393274 MQH393226:MQH393274 NAD393226:NAD393274 NJZ393226:NJZ393274 NTV393226:NTV393274 ODR393226:ODR393274 ONN393226:ONN393274 OXJ393226:OXJ393274 PHF393226:PHF393274 PRB393226:PRB393274 QAX393226:QAX393274 QKT393226:QKT393274 QUP393226:QUP393274 REL393226:REL393274 ROH393226:ROH393274 RYD393226:RYD393274 SHZ393226:SHZ393274 SRV393226:SRV393274 TBR393226:TBR393274 TLN393226:TLN393274 TVJ393226:TVJ393274 UFF393226:UFF393274 UPB393226:UPB393274 UYX393226:UYX393274 VIT393226:VIT393274 VSP393226:VSP393274 WCL393226:WCL393274 WMH393226:WMH393274 WWD393226:WWD393274 V458762:V458810 JR458762:JR458810 TN458762:TN458810 ADJ458762:ADJ458810 ANF458762:ANF458810 AXB458762:AXB458810 BGX458762:BGX458810 BQT458762:BQT458810 CAP458762:CAP458810 CKL458762:CKL458810 CUH458762:CUH458810 DED458762:DED458810 DNZ458762:DNZ458810 DXV458762:DXV458810 EHR458762:EHR458810 ERN458762:ERN458810 FBJ458762:FBJ458810 FLF458762:FLF458810 FVB458762:FVB458810 GEX458762:GEX458810 GOT458762:GOT458810 GYP458762:GYP458810 HIL458762:HIL458810 HSH458762:HSH458810 ICD458762:ICD458810 ILZ458762:ILZ458810 IVV458762:IVV458810 JFR458762:JFR458810 JPN458762:JPN458810 JZJ458762:JZJ458810 KJF458762:KJF458810 KTB458762:KTB458810 LCX458762:LCX458810 LMT458762:LMT458810 LWP458762:LWP458810 MGL458762:MGL458810 MQH458762:MQH458810 NAD458762:NAD458810 NJZ458762:NJZ458810 NTV458762:NTV458810 ODR458762:ODR458810 ONN458762:ONN458810 OXJ458762:OXJ458810 PHF458762:PHF458810 PRB458762:PRB458810 QAX458762:QAX458810 QKT458762:QKT458810 QUP458762:QUP458810 REL458762:REL458810 ROH458762:ROH458810 RYD458762:RYD458810 SHZ458762:SHZ458810 SRV458762:SRV458810 TBR458762:TBR458810 TLN458762:TLN458810 TVJ458762:TVJ458810 UFF458762:UFF458810 UPB458762:UPB458810 UYX458762:UYX458810 VIT458762:VIT458810 VSP458762:VSP458810 WCL458762:WCL458810 WMH458762:WMH458810 WWD458762:WWD458810 V524298:V524346 JR524298:JR524346 TN524298:TN524346 ADJ524298:ADJ524346 ANF524298:ANF524346 AXB524298:AXB524346 BGX524298:BGX524346 BQT524298:BQT524346 CAP524298:CAP524346 CKL524298:CKL524346 CUH524298:CUH524346 DED524298:DED524346 DNZ524298:DNZ524346 DXV524298:DXV524346 EHR524298:EHR524346 ERN524298:ERN524346 FBJ524298:FBJ524346 FLF524298:FLF524346 FVB524298:FVB524346 GEX524298:GEX524346 GOT524298:GOT524346 GYP524298:GYP524346 HIL524298:HIL524346 HSH524298:HSH524346 ICD524298:ICD524346 ILZ524298:ILZ524346 IVV524298:IVV524346 JFR524298:JFR524346 JPN524298:JPN524346 JZJ524298:JZJ524346 KJF524298:KJF524346 KTB524298:KTB524346 LCX524298:LCX524346 LMT524298:LMT524346 LWP524298:LWP524346 MGL524298:MGL524346 MQH524298:MQH524346 NAD524298:NAD524346 NJZ524298:NJZ524346 NTV524298:NTV524346 ODR524298:ODR524346 ONN524298:ONN524346 OXJ524298:OXJ524346 PHF524298:PHF524346 PRB524298:PRB524346 QAX524298:QAX524346 QKT524298:QKT524346 QUP524298:QUP524346 REL524298:REL524346 ROH524298:ROH524346 RYD524298:RYD524346 SHZ524298:SHZ524346 SRV524298:SRV524346 TBR524298:TBR524346 TLN524298:TLN524346 TVJ524298:TVJ524346 UFF524298:UFF524346 UPB524298:UPB524346 UYX524298:UYX524346 VIT524298:VIT524346 VSP524298:VSP524346 WCL524298:WCL524346 WMH524298:WMH524346 WWD524298:WWD524346 V589834:V589882 JR589834:JR589882 TN589834:TN589882 ADJ589834:ADJ589882 ANF589834:ANF589882 AXB589834:AXB589882 BGX589834:BGX589882 BQT589834:BQT589882 CAP589834:CAP589882 CKL589834:CKL589882 CUH589834:CUH589882 DED589834:DED589882 DNZ589834:DNZ589882 DXV589834:DXV589882 EHR589834:EHR589882 ERN589834:ERN589882 FBJ589834:FBJ589882 FLF589834:FLF589882 FVB589834:FVB589882 GEX589834:GEX589882 GOT589834:GOT589882 GYP589834:GYP589882 HIL589834:HIL589882 HSH589834:HSH589882 ICD589834:ICD589882 ILZ589834:ILZ589882 IVV589834:IVV589882 JFR589834:JFR589882 JPN589834:JPN589882 JZJ589834:JZJ589882 KJF589834:KJF589882 KTB589834:KTB589882 LCX589834:LCX589882 LMT589834:LMT589882 LWP589834:LWP589882 MGL589834:MGL589882 MQH589834:MQH589882 NAD589834:NAD589882 NJZ589834:NJZ589882 NTV589834:NTV589882 ODR589834:ODR589882 ONN589834:ONN589882 OXJ589834:OXJ589882 PHF589834:PHF589882 PRB589834:PRB589882 QAX589834:QAX589882 QKT589834:QKT589882 QUP589834:QUP589882 REL589834:REL589882 ROH589834:ROH589882 RYD589834:RYD589882 SHZ589834:SHZ589882 SRV589834:SRV589882 TBR589834:TBR589882 TLN589834:TLN589882 TVJ589834:TVJ589882 UFF589834:UFF589882 UPB589834:UPB589882 UYX589834:UYX589882 VIT589834:VIT589882 VSP589834:VSP589882 WCL589834:WCL589882 WMH589834:WMH589882 WWD589834:WWD589882 V655370:V655418 JR655370:JR655418 TN655370:TN655418 ADJ655370:ADJ655418 ANF655370:ANF655418 AXB655370:AXB655418 BGX655370:BGX655418 BQT655370:BQT655418 CAP655370:CAP655418 CKL655370:CKL655418 CUH655370:CUH655418 DED655370:DED655418 DNZ655370:DNZ655418 DXV655370:DXV655418 EHR655370:EHR655418 ERN655370:ERN655418 FBJ655370:FBJ655418 FLF655370:FLF655418 FVB655370:FVB655418 GEX655370:GEX655418 GOT655370:GOT655418 GYP655370:GYP655418 HIL655370:HIL655418 HSH655370:HSH655418 ICD655370:ICD655418 ILZ655370:ILZ655418 IVV655370:IVV655418 JFR655370:JFR655418 JPN655370:JPN655418 JZJ655370:JZJ655418 KJF655370:KJF655418 KTB655370:KTB655418 LCX655370:LCX655418 LMT655370:LMT655418 LWP655370:LWP655418 MGL655370:MGL655418 MQH655370:MQH655418 NAD655370:NAD655418 NJZ655370:NJZ655418 NTV655370:NTV655418 ODR655370:ODR655418 ONN655370:ONN655418 OXJ655370:OXJ655418 PHF655370:PHF655418 PRB655370:PRB655418 QAX655370:QAX655418 QKT655370:QKT655418 QUP655370:QUP655418 REL655370:REL655418 ROH655370:ROH655418 RYD655370:RYD655418 SHZ655370:SHZ655418 SRV655370:SRV655418 TBR655370:TBR655418 TLN655370:TLN655418 TVJ655370:TVJ655418 UFF655370:UFF655418 UPB655370:UPB655418 UYX655370:UYX655418 VIT655370:VIT655418 VSP655370:VSP655418 WCL655370:WCL655418 WMH655370:WMH655418 WWD655370:WWD655418 V720906:V720954 JR720906:JR720954 TN720906:TN720954 ADJ720906:ADJ720954 ANF720906:ANF720954 AXB720906:AXB720954 BGX720906:BGX720954 BQT720906:BQT720954 CAP720906:CAP720954 CKL720906:CKL720954 CUH720906:CUH720954 DED720906:DED720954 DNZ720906:DNZ720954 DXV720906:DXV720954 EHR720906:EHR720954 ERN720906:ERN720954 FBJ720906:FBJ720954 FLF720906:FLF720954 FVB720906:FVB720954 GEX720906:GEX720954 GOT720906:GOT720954 GYP720906:GYP720954 HIL720906:HIL720954 HSH720906:HSH720954 ICD720906:ICD720954 ILZ720906:ILZ720954 IVV720906:IVV720954 JFR720906:JFR720954 JPN720906:JPN720954 JZJ720906:JZJ720954 KJF720906:KJF720954 KTB720906:KTB720954 LCX720906:LCX720954 LMT720906:LMT720954 LWP720906:LWP720954 MGL720906:MGL720954 MQH720906:MQH720954 NAD720906:NAD720954 NJZ720906:NJZ720954 NTV720906:NTV720954 ODR720906:ODR720954 ONN720906:ONN720954 OXJ720906:OXJ720954 PHF720906:PHF720954 PRB720906:PRB720954 QAX720906:QAX720954 QKT720906:QKT720954 QUP720906:QUP720954 REL720906:REL720954 ROH720906:ROH720954 RYD720906:RYD720954 SHZ720906:SHZ720954 SRV720906:SRV720954 TBR720906:TBR720954 TLN720906:TLN720954 TVJ720906:TVJ720954 UFF720906:UFF720954 UPB720906:UPB720954 UYX720906:UYX720954 VIT720906:VIT720954 VSP720906:VSP720954 WCL720906:WCL720954 WMH720906:WMH720954 WWD720906:WWD720954 V786442:V786490 JR786442:JR786490 TN786442:TN786490 ADJ786442:ADJ786490 ANF786442:ANF786490 AXB786442:AXB786490 BGX786442:BGX786490 BQT786442:BQT786490 CAP786442:CAP786490 CKL786442:CKL786490 CUH786442:CUH786490 DED786442:DED786490 DNZ786442:DNZ786490 DXV786442:DXV786490 EHR786442:EHR786490 ERN786442:ERN786490 FBJ786442:FBJ786490 FLF786442:FLF786490 FVB786442:FVB786490 GEX786442:GEX786490 GOT786442:GOT786490 GYP786442:GYP786490 HIL786442:HIL786490 HSH786442:HSH786490 ICD786442:ICD786490 ILZ786442:ILZ786490 IVV786442:IVV786490 JFR786442:JFR786490 JPN786442:JPN786490 JZJ786442:JZJ786490 KJF786442:KJF786490 KTB786442:KTB786490 LCX786442:LCX786490 LMT786442:LMT786490 LWP786442:LWP786490 MGL786442:MGL786490 MQH786442:MQH786490 NAD786442:NAD786490 NJZ786442:NJZ786490 NTV786442:NTV786490 ODR786442:ODR786490 ONN786442:ONN786490 OXJ786442:OXJ786490 PHF786442:PHF786490 PRB786442:PRB786490 QAX786442:QAX786490 QKT786442:QKT786490 QUP786442:QUP786490 REL786442:REL786490 ROH786442:ROH786490 RYD786442:RYD786490 SHZ786442:SHZ786490 SRV786442:SRV786490 TBR786442:TBR786490 TLN786442:TLN786490 TVJ786442:TVJ786490 UFF786442:UFF786490 UPB786442:UPB786490 UYX786442:UYX786490 VIT786442:VIT786490 VSP786442:VSP786490 WCL786442:WCL786490 WMH786442:WMH786490 WWD786442:WWD786490 V851978:V852026 JR851978:JR852026 TN851978:TN852026 ADJ851978:ADJ852026 ANF851978:ANF852026 AXB851978:AXB852026 BGX851978:BGX852026 BQT851978:BQT852026 CAP851978:CAP852026 CKL851978:CKL852026 CUH851978:CUH852026 DED851978:DED852026 DNZ851978:DNZ852026 DXV851978:DXV852026 EHR851978:EHR852026 ERN851978:ERN852026 FBJ851978:FBJ852026 FLF851978:FLF852026 FVB851978:FVB852026 GEX851978:GEX852026 GOT851978:GOT852026 GYP851978:GYP852026 HIL851978:HIL852026 HSH851978:HSH852026 ICD851978:ICD852026 ILZ851978:ILZ852026 IVV851978:IVV852026 JFR851978:JFR852026 JPN851978:JPN852026 JZJ851978:JZJ852026 KJF851978:KJF852026 KTB851978:KTB852026 LCX851978:LCX852026 LMT851978:LMT852026 LWP851978:LWP852026 MGL851978:MGL852026 MQH851978:MQH852026 NAD851978:NAD852026 NJZ851978:NJZ852026 NTV851978:NTV852026 ODR851978:ODR852026 ONN851978:ONN852026 OXJ851978:OXJ852026 PHF851978:PHF852026 PRB851978:PRB852026 QAX851978:QAX852026 QKT851978:QKT852026 QUP851978:QUP852026 REL851978:REL852026 ROH851978:ROH852026 RYD851978:RYD852026 SHZ851978:SHZ852026 SRV851978:SRV852026 TBR851978:TBR852026 TLN851978:TLN852026 TVJ851978:TVJ852026 UFF851978:UFF852026 UPB851978:UPB852026 UYX851978:UYX852026 VIT851978:VIT852026 VSP851978:VSP852026 WCL851978:WCL852026 WMH851978:WMH852026 WWD851978:WWD852026 V917514:V917562 JR917514:JR917562 TN917514:TN917562 ADJ917514:ADJ917562 ANF917514:ANF917562 AXB917514:AXB917562 BGX917514:BGX917562 BQT917514:BQT917562 CAP917514:CAP917562 CKL917514:CKL917562 CUH917514:CUH917562 DED917514:DED917562 DNZ917514:DNZ917562 DXV917514:DXV917562 EHR917514:EHR917562 ERN917514:ERN917562 FBJ917514:FBJ917562 FLF917514:FLF917562 FVB917514:FVB917562 GEX917514:GEX917562 GOT917514:GOT917562 GYP917514:GYP917562 HIL917514:HIL917562 HSH917514:HSH917562 ICD917514:ICD917562 ILZ917514:ILZ917562 IVV917514:IVV917562 JFR917514:JFR917562 JPN917514:JPN917562 JZJ917514:JZJ917562 KJF917514:KJF917562 KTB917514:KTB917562 LCX917514:LCX917562 LMT917514:LMT917562 LWP917514:LWP917562 MGL917514:MGL917562 MQH917514:MQH917562 NAD917514:NAD917562 NJZ917514:NJZ917562 NTV917514:NTV917562 ODR917514:ODR917562 ONN917514:ONN917562 OXJ917514:OXJ917562 PHF917514:PHF917562 PRB917514:PRB917562 QAX917514:QAX917562 QKT917514:QKT917562 QUP917514:QUP917562 REL917514:REL917562 ROH917514:ROH917562 RYD917514:RYD917562 SHZ917514:SHZ917562 SRV917514:SRV917562 TBR917514:TBR917562 TLN917514:TLN917562 TVJ917514:TVJ917562 UFF917514:UFF917562 UPB917514:UPB917562 UYX917514:UYX917562 VIT917514:VIT917562 VSP917514:VSP917562 WCL917514:WCL917562 WMH917514:WMH917562 WWD917514:WWD917562 V983050:V983098 JR983050:JR983098 TN983050:TN983098 ADJ983050:ADJ983098 ANF983050:ANF983098 AXB983050:AXB983098 BGX983050:BGX983098 BQT983050:BQT983098 CAP983050:CAP983098 CKL983050:CKL983098 CUH983050:CUH983098 DED983050:DED983098 DNZ983050:DNZ983098 DXV983050:DXV983098 EHR983050:EHR983098 ERN983050:ERN983098 FBJ983050:FBJ983098 FLF983050:FLF983098 FVB983050:FVB983098 GEX983050:GEX983098 GOT983050:GOT983098 GYP983050:GYP983098 HIL983050:HIL983098 HSH983050:HSH983098 ICD983050:ICD983098 ILZ983050:ILZ983098 IVV983050:IVV983098 JFR983050:JFR983098 JPN983050:JPN983098 JZJ983050:JZJ983098 KJF983050:KJF983098 KTB983050:KTB983098 LCX983050:LCX983098 LMT983050:LMT983098 LWP983050:LWP983098 MGL983050:MGL983098 MQH983050:MQH983098 NAD983050:NAD983098 NJZ983050:NJZ983098 NTV983050:NTV983098 ODR983050:ODR983098 ONN983050:ONN983098 OXJ983050:OXJ983098 PHF983050:PHF983098 PRB983050:PRB983098 QAX983050:QAX983098 QKT983050:QKT983098 QUP983050:QUP983098 REL983050:REL983098 ROH983050:ROH983098 RYD983050:RYD983098 SHZ983050:SHZ983098 SRV983050:SRV983098 TBR983050:TBR983098 TLN983050:TLN983098 TVJ983050:TVJ983098 UFF983050:UFF983098 UPB983050:UPB983098 UYX983050:UYX983098 VIT983050:VIT983098 VSP983050:VSP983098 WCL983050:WCL983098 WMH983050:WMH983098 WWD983050:WWD983098 V15:V58 JR15:JR58 TN15:TN58 ADJ15:ADJ58 ANF15:ANF58 AXB15:AXB58 BGX15:BGX58 BQT15:BQT58 CAP15:CAP58 CKL15:CKL58 CUH15:CUH58 DED15:DED58 DNZ15:DNZ58 DXV15:DXV58 EHR15:EHR58 ERN15:ERN58 FBJ15:FBJ58 FLF15:FLF58 FVB15:FVB58 GEX15:GEX58 GOT15:GOT58 GYP15:GYP58 HIL15:HIL58 HSH15:HSH58 ICD15:ICD58 ILZ15:ILZ58 IVV15:IVV58 JFR15:JFR58 JPN15:JPN58 JZJ15:JZJ58 KJF15:KJF58 KTB15:KTB58 LCX15:LCX58 LMT15:LMT58 LWP15:LWP58 MGL15:MGL58 MQH15:MQH58 NAD15:NAD58 NJZ15:NJZ58 NTV15:NTV58 ODR15:ODR58 ONN15:ONN58 OXJ15:OXJ58 PHF15:PHF58 PRB15:PRB58 QAX15:QAX58 QKT15:QKT58 QUP15:QUP58 REL15:REL58 ROH15:ROH58 RYD15:RYD58 SHZ15:SHZ58 SRV15:SRV58 TBR15:TBR58 TLN15:TLN58 TVJ15:TVJ58 UFF15:UFF58 UPB15:UPB58 UYX15:UYX58 VIT15:VIT58 VSP15:VSP58 WCL15:WCL58 WMH15:WMH58 WWD15:WWD58">
      <formula1>FUENTE</formula1>
      <formula2>0</formula2>
    </dataValidation>
    <dataValidation type="list" allowBlank="1" showInputMessage="1" showErrorMessage="1" sqref="W65546:W65594 JS65546:JS65594 TO65546:TO65594 ADK65546:ADK65594 ANG65546:ANG65594 AXC65546:AXC65594 BGY65546:BGY65594 BQU65546:BQU65594 CAQ65546:CAQ65594 CKM65546:CKM65594 CUI65546:CUI65594 DEE65546:DEE65594 DOA65546:DOA65594 DXW65546:DXW65594 EHS65546:EHS65594 ERO65546:ERO65594 FBK65546:FBK65594 FLG65546:FLG65594 FVC65546:FVC65594 GEY65546:GEY65594 GOU65546:GOU65594 GYQ65546:GYQ65594 HIM65546:HIM65594 HSI65546:HSI65594 ICE65546:ICE65594 IMA65546:IMA65594 IVW65546:IVW65594 JFS65546:JFS65594 JPO65546:JPO65594 JZK65546:JZK65594 KJG65546:KJG65594 KTC65546:KTC65594 LCY65546:LCY65594 LMU65546:LMU65594 LWQ65546:LWQ65594 MGM65546:MGM65594 MQI65546:MQI65594 NAE65546:NAE65594 NKA65546:NKA65594 NTW65546:NTW65594 ODS65546:ODS65594 ONO65546:ONO65594 OXK65546:OXK65594 PHG65546:PHG65594 PRC65546:PRC65594 QAY65546:QAY65594 QKU65546:QKU65594 QUQ65546:QUQ65594 REM65546:REM65594 ROI65546:ROI65594 RYE65546:RYE65594 SIA65546:SIA65594 SRW65546:SRW65594 TBS65546:TBS65594 TLO65546:TLO65594 TVK65546:TVK65594 UFG65546:UFG65594 UPC65546:UPC65594 UYY65546:UYY65594 VIU65546:VIU65594 VSQ65546:VSQ65594 WCM65546:WCM65594 WMI65546:WMI65594 WWE65546:WWE65594 W131082:W131130 JS131082:JS131130 TO131082:TO131130 ADK131082:ADK131130 ANG131082:ANG131130 AXC131082:AXC131130 BGY131082:BGY131130 BQU131082:BQU131130 CAQ131082:CAQ131130 CKM131082:CKM131130 CUI131082:CUI131130 DEE131082:DEE131130 DOA131082:DOA131130 DXW131082:DXW131130 EHS131082:EHS131130 ERO131082:ERO131130 FBK131082:FBK131130 FLG131082:FLG131130 FVC131082:FVC131130 GEY131082:GEY131130 GOU131082:GOU131130 GYQ131082:GYQ131130 HIM131082:HIM131130 HSI131082:HSI131130 ICE131082:ICE131130 IMA131082:IMA131130 IVW131082:IVW131130 JFS131082:JFS131130 JPO131082:JPO131130 JZK131082:JZK131130 KJG131082:KJG131130 KTC131082:KTC131130 LCY131082:LCY131130 LMU131082:LMU131130 LWQ131082:LWQ131130 MGM131082:MGM131130 MQI131082:MQI131130 NAE131082:NAE131130 NKA131082:NKA131130 NTW131082:NTW131130 ODS131082:ODS131130 ONO131082:ONO131130 OXK131082:OXK131130 PHG131082:PHG131130 PRC131082:PRC131130 QAY131082:QAY131130 QKU131082:QKU131130 QUQ131082:QUQ131130 REM131082:REM131130 ROI131082:ROI131130 RYE131082:RYE131130 SIA131082:SIA131130 SRW131082:SRW131130 TBS131082:TBS131130 TLO131082:TLO131130 TVK131082:TVK131130 UFG131082:UFG131130 UPC131082:UPC131130 UYY131082:UYY131130 VIU131082:VIU131130 VSQ131082:VSQ131130 WCM131082:WCM131130 WMI131082:WMI131130 WWE131082:WWE131130 W196618:W196666 JS196618:JS196666 TO196618:TO196666 ADK196618:ADK196666 ANG196618:ANG196666 AXC196618:AXC196666 BGY196618:BGY196666 BQU196618:BQU196666 CAQ196618:CAQ196666 CKM196618:CKM196666 CUI196618:CUI196666 DEE196618:DEE196666 DOA196618:DOA196666 DXW196618:DXW196666 EHS196618:EHS196666 ERO196618:ERO196666 FBK196618:FBK196666 FLG196618:FLG196666 FVC196618:FVC196666 GEY196618:GEY196666 GOU196618:GOU196666 GYQ196618:GYQ196666 HIM196618:HIM196666 HSI196618:HSI196666 ICE196618:ICE196666 IMA196618:IMA196666 IVW196618:IVW196666 JFS196618:JFS196666 JPO196618:JPO196666 JZK196618:JZK196666 KJG196618:KJG196666 KTC196618:KTC196666 LCY196618:LCY196666 LMU196618:LMU196666 LWQ196618:LWQ196666 MGM196618:MGM196666 MQI196618:MQI196666 NAE196618:NAE196666 NKA196618:NKA196666 NTW196618:NTW196666 ODS196618:ODS196666 ONO196618:ONO196666 OXK196618:OXK196666 PHG196618:PHG196666 PRC196618:PRC196666 QAY196618:QAY196666 QKU196618:QKU196666 QUQ196618:QUQ196666 REM196618:REM196666 ROI196618:ROI196666 RYE196618:RYE196666 SIA196618:SIA196666 SRW196618:SRW196666 TBS196618:TBS196666 TLO196618:TLO196666 TVK196618:TVK196666 UFG196618:UFG196666 UPC196618:UPC196666 UYY196618:UYY196666 VIU196618:VIU196666 VSQ196618:VSQ196666 WCM196618:WCM196666 WMI196618:WMI196666 WWE196618:WWE196666 W262154:W262202 JS262154:JS262202 TO262154:TO262202 ADK262154:ADK262202 ANG262154:ANG262202 AXC262154:AXC262202 BGY262154:BGY262202 BQU262154:BQU262202 CAQ262154:CAQ262202 CKM262154:CKM262202 CUI262154:CUI262202 DEE262154:DEE262202 DOA262154:DOA262202 DXW262154:DXW262202 EHS262154:EHS262202 ERO262154:ERO262202 FBK262154:FBK262202 FLG262154:FLG262202 FVC262154:FVC262202 GEY262154:GEY262202 GOU262154:GOU262202 GYQ262154:GYQ262202 HIM262154:HIM262202 HSI262154:HSI262202 ICE262154:ICE262202 IMA262154:IMA262202 IVW262154:IVW262202 JFS262154:JFS262202 JPO262154:JPO262202 JZK262154:JZK262202 KJG262154:KJG262202 KTC262154:KTC262202 LCY262154:LCY262202 LMU262154:LMU262202 LWQ262154:LWQ262202 MGM262154:MGM262202 MQI262154:MQI262202 NAE262154:NAE262202 NKA262154:NKA262202 NTW262154:NTW262202 ODS262154:ODS262202 ONO262154:ONO262202 OXK262154:OXK262202 PHG262154:PHG262202 PRC262154:PRC262202 QAY262154:QAY262202 QKU262154:QKU262202 QUQ262154:QUQ262202 REM262154:REM262202 ROI262154:ROI262202 RYE262154:RYE262202 SIA262154:SIA262202 SRW262154:SRW262202 TBS262154:TBS262202 TLO262154:TLO262202 TVK262154:TVK262202 UFG262154:UFG262202 UPC262154:UPC262202 UYY262154:UYY262202 VIU262154:VIU262202 VSQ262154:VSQ262202 WCM262154:WCM262202 WMI262154:WMI262202 WWE262154:WWE262202 W327690:W327738 JS327690:JS327738 TO327690:TO327738 ADK327690:ADK327738 ANG327690:ANG327738 AXC327690:AXC327738 BGY327690:BGY327738 BQU327690:BQU327738 CAQ327690:CAQ327738 CKM327690:CKM327738 CUI327690:CUI327738 DEE327690:DEE327738 DOA327690:DOA327738 DXW327690:DXW327738 EHS327690:EHS327738 ERO327690:ERO327738 FBK327690:FBK327738 FLG327690:FLG327738 FVC327690:FVC327738 GEY327690:GEY327738 GOU327690:GOU327738 GYQ327690:GYQ327738 HIM327690:HIM327738 HSI327690:HSI327738 ICE327690:ICE327738 IMA327690:IMA327738 IVW327690:IVW327738 JFS327690:JFS327738 JPO327690:JPO327738 JZK327690:JZK327738 KJG327690:KJG327738 KTC327690:KTC327738 LCY327690:LCY327738 LMU327690:LMU327738 LWQ327690:LWQ327738 MGM327690:MGM327738 MQI327690:MQI327738 NAE327690:NAE327738 NKA327690:NKA327738 NTW327690:NTW327738 ODS327690:ODS327738 ONO327690:ONO327738 OXK327690:OXK327738 PHG327690:PHG327738 PRC327690:PRC327738 QAY327690:QAY327738 QKU327690:QKU327738 QUQ327690:QUQ327738 REM327690:REM327738 ROI327690:ROI327738 RYE327690:RYE327738 SIA327690:SIA327738 SRW327690:SRW327738 TBS327690:TBS327738 TLO327690:TLO327738 TVK327690:TVK327738 UFG327690:UFG327738 UPC327690:UPC327738 UYY327690:UYY327738 VIU327690:VIU327738 VSQ327690:VSQ327738 WCM327690:WCM327738 WMI327690:WMI327738 WWE327690:WWE327738 W393226:W393274 JS393226:JS393274 TO393226:TO393274 ADK393226:ADK393274 ANG393226:ANG393274 AXC393226:AXC393274 BGY393226:BGY393274 BQU393226:BQU393274 CAQ393226:CAQ393274 CKM393226:CKM393274 CUI393226:CUI393274 DEE393226:DEE393274 DOA393226:DOA393274 DXW393226:DXW393274 EHS393226:EHS393274 ERO393226:ERO393274 FBK393226:FBK393274 FLG393226:FLG393274 FVC393226:FVC393274 GEY393226:GEY393274 GOU393226:GOU393274 GYQ393226:GYQ393274 HIM393226:HIM393274 HSI393226:HSI393274 ICE393226:ICE393274 IMA393226:IMA393274 IVW393226:IVW393274 JFS393226:JFS393274 JPO393226:JPO393274 JZK393226:JZK393274 KJG393226:KJG393274 KTC393226:KTC393274 LCY393226:LCY393274 LMU393226:LMU393274 LWQ393226:LWQ393274 MGM393226:MGM393274 MQI393226:MQI393274 NAE393226:NAE393274 NKA393226:NKA393274 NTW393226:NTW393274 ODS393226:ODS393274 ONO393226:ONO393274 OXK393226:OXK393274 PHG393226:PHG393274 PRC393226:PRC393274 QAY393226:QAY393274 QKU393226:QKU393274 QUQ393226:QUQ393274 REM393226:REM393274 ROI393226:ROI393274 RYE393226:RYE393274 SIA393226:SIA393274 SRW393226:SRW393274 TBS393226:TBS393274 TLO393226:TLO393274 TVK393226:TVK393274 UFG393226:UFG393274 UPC393226:UPC393274 UYY393226:UYY393274 VIU393226:VIU393274 VSQ393226:VSQ393274 WCM393226:WCM393274 WMI393226:WMI393274 WWE393226:WWE393274 W458762:W458810 JS458762:JS458810 TO458762:TO458810 ADK458762:ADK458810 ANG458762:ANG458810 AXC458762:AXC458810 BGY458762:BGY458810 BQU458762:BQU458810 CAQ458762:CAQ458810 CKM458762:CKM458810 CUI458762:CUI458810 DEE458762:DEE458810 DOA458762:DOA458810 DXW458762:DXW458810 EHS458762:EHS458810 ERO458762:ERO458810 FBK458762:FBK458810 FLG458762:FLG458810 FVC458762:FVC458810 GEY458762:GEY458810 GOU458762:GOU458810 GYQ458762:GYQ458810 HIM458762:HIM458810 HSI458762:HSI458810 ICE458762:ICE458810 IMA458762:IMA458810 IVW458762:IVW458810 JFS458762:JFS458810 JPO458762:JPO458810 JZK458762:JZK458810 KJG458762:KJG458810 KTC458762:KTC458810 LCY458762:LCY458810 LMU458762:LMU458810 LWQ458762:LWQ458810 MGM458762:MGM458810 MQI458762:MQI458810 NAE458762:NAE458810 NKA458762:NKA458810 NTW458762:NTW458810 ODS458762:ODS458810 ONO458762:ONO458810 OXK458762:OXK458810 PHG458762:PHG458810 PRC458762:PRC458810 QAY458762:QAY458810 QKU458762:QKU458810 QUQ458762:QUQ458810 REM458762:REM458810 ROI458762:ROI458810 RYE458762:RYE458810 SIA458762:SIA458810 SRW458762:SRW458810 TBS458762:TBS458810 TLO458762:TLO458810 TVK458762:TVK458810 UFG458762:UFG458810 UPC458762:UPC458810 UYY458762:UYY458810 VIU458762:VIU458810 VSQ458762:VSQ458810 WCM458762:WCM458810 WMI458762:WMI458810 WWE458762:WWE458810 W524298:W524346 JS524298:JS524346 TO524298:TO524346 ADK524298:ADK524346 ANG524298:ANG524346 AXC524298:AXC524346 BGY524298:BGY524346 BQU524298:BQU524346 CAQ524298:CAQ524346 CKM524298:CKM524346 CUI524298:CUI524346 DEE524298:DEE524346 DOA524298:DOA524346 DXW524298:DXW524346 EHS524298:EHS524346 ERO524298:ERO524346 FBK524298:FBK524346 FLG524298:FLG524346 FVC524298:FVC524346 GEY524298:GEY524346 GOU524298:GOU524346 GYQ524298:GYQ524346 HIM524298:HIM524346 HSI524298:HSI524346 ICE524298:ICE524346 IMA524298:IMA524346 IVW524298:IVW524346 JFS524298:JFS524346 JPO524298:JPO524346 JZK524298:JZK524346 KJG524298:KJG524346 KTC524298:KTC524346 LCY524298:LCY524346 LMU524298:LMU524346 LWQ524298:LWQ524346 MGM524298:MGM524346 MQI524298:MQI524346 NAE524298:NAE524346 NKA524298:NKA524346 NTW524298:NTW524346 ODS524298:ODS524346 ONO524298:ONO524346 OXK524298:OXK524346 PHG524298:PHG524346 PRC524298:PRC524346 QAY524298:QAY524346 QKU524298:QKU524346 QUQ524298:QUQ524346 REM524298:REM524346 ROI524298:ROI524346 RYE524298:RYE524346 SIA524298:SIA524346 SRW524298:SRW524346 TBS524298:TBS524346 TLO524298:TLO524346 TVK524298:TVK524346 UFG524298:UFG524346 UPC524298:UPC524346 UYY524298:UYY524346 VIU524298:VIU524346 VSQ524298:VSQ524346 WCM524298:WCM524346 WMI524298:WMI524346 WWE524298:WWE524346 W589834:W589882 JS589834:JS589882 TO589834:TO589882 ADK589834:ADK589882 ANG589834:ANG589882 AXC589834:AXC589882 BGY589834:BGY589882 BQU589834:BQU589882 CAQ589834:CAQ589882 CKM589834:CKM589882 CUI589834:CUI589882 DEE589834:DEE589882 DOA589834:DOA589882 DXW589834:DXW589882 EHS589834:EHS589882 ERO589834:ERO589882 FBK589834:FBK589882 FLG589834:FLG589882 FVC589834:FVC589882 GEY589834:GEY589882 GOU589834:GOU589882 GYQ589834:GYQ589882 HIM589834:HIM589882 HSI589834:HSI589882 ICE589834:ICE589882 IMA589834:IMA589882 IVW589834:IVW589882 JFS589834:JFS589882 JPO589834:JPO589882 JZK589834:JZK589882 KJG589834:KJG589882 KTC589834:KTC589882 LCY589834:LCY589882 LMU589834:LMU589882 LWQ589834:LWQ589882 MGM589834:MGM589882 MQI589834:MQI589882 NAE589834:NAE589882 NKA589834:NKA589882 NTW589834:NTW589882 ODS589834:ODS589882 ONO589834:ONO589882 OXK589834:OXK589882 PHG589834:PHG589882 PRC589834:PRC589882 QAY589834:QAY589882 QKU589834:QKU589882 QUQ589834:QUQ589882 REM589834:REM589882 ROI589834:ROI589882 RYE589834:RYE589882 SIA589834:SIA589882 SRW589834:SRW589882 TBS589834:TBS589882 TLO589834:TLO589882 TVK589834:TVK589882 UFG589834:UFG589882 UPC589834:UPC589882 UYY589834:UYY589882 VIU589834:VIU589882 VSQ589834:VSQ589882 WCM589834:WCM589882 WMI589834:WMI589882 WWE589834:WWE589882 W655370:W655418 JS655370:JS655418 TO655370:TO655418 ADK655370:ADK655418 ANG655370:ANG655418 AXC655370:AXC655418 BGY655370:BGY655418 BQU655370:BQU655418 CAQ655370:CAQ655418 CKM655370:CKM655418 CUI655370:CUI655418 DEE655370:DEE655418 DOA655370:DOA655418 DXW655370:DXW655418 EHS655370:EHS655418 ERO655370:ERO655418 FBK655370:FBK655418 FLG655370:FLG655418 FVC655370:FVC655418 GEY655370:GEY655418 GOU655370:GOU655418 GYQ655370:GYQ655418 HIM655370:HIM655418 HSI655370:HSI655418 ICE655370:ICE655418 IMA655370:IMA655418 IVW655370:IVW655418 JFS655370:JFS655418 JPO655370:JPO655418 JZK655370:JZK655418 KJG655370:KJG655418 KTC655370:KTC655418 LCY655370:LCY655418 LMU655370:LMU655418 LWQ655370:LWQ655418 MGM655370:MGM655418 MQI655370:MQI655418 NAE655370:NAE655418 NKA655370:NKA655418 NTW655370:NTW655418 ODS655370:ODS655418 ONO655370:ONO655418 OXK655370:OXK655418 PHG655370:PHG655418 PRC655370:PRC655418 QAY655370:QAY655418 QKU655370:QKU655418 QUQ655370:QUQ655418 REM655370:REM655418 ROI655370:ROI655418 RYE655370:RYE655418 SIA655370:SIA655418 SRW655370:SRW655418 TBS655370:TBS655418 TLO655370:TLO655418 TVK655370:TVK655418 UFG655370:UFG655418 UPC655370:UPC655418 UYY655370:UYY655418 VIU655370:VIU655418 VSQ655370:VSQ655418 WCM655370:WCM655418 WMI655370:WMI655418 WWE655370:WWE655418 W720906:W720954 JS720906:JS720954 TO720906:TO720954 ADK720906:ADK720954 ANG720906:ANG720954 AXC720906:AXC720954 BGY720906:BGY720954 BQU720906:BQU720954 CAQ720906:CAQ720954 CKM720906:CKM720954 CUI720906:CUI720954 DEE720906:DEE720954 DOA720906:DOA720954 DXW720906:DXW720954 EHS720906:EHS720954 ERO720906:ERO720954 FBK720906:FBK720954 FLG720906:FLG720954 FVC720906:FVC720954 GEY720906:GEY720954 GOU720906:GOU720954 GYQ720906:GYQ720954 HIM720906:HIM720954 HSI720906:HSI720954 ICE720906:ICE720954 IMA720906:IMA720954 IVW720906:IVW720954 JFS720906:JFS720954 JPO720906:JPO720954 JZK720906:JZK720954 KJG720906:KJG720954 KTC720906:KTC720954 LCY720906:LCY720954 LMU720906:LMU720954 LWQ720906:LWQ720954 MGM720906:MGM720954 MQI720906:MQI720954 NAE720906:NAE720954 NKA720906:NKA720954 NTW720906:NTW720954 ODS720906:ODS720954 ONO720906:ONO720954 OXK720906:OXK720954 PHG720906:PHG720954 PRC720906:PRC720954 QAY720906:QAY720954 QKU720906:QKU720954 QUQ720906:QUQ720954 REM720906:REM720954 ROI720906:ROI720954 RYE720906:RYE720954 SIA720906:SIA720954 SRW720906:SRW720954 TBS720906:TBS720954 TLO720906:TLO720954 TVK720906:TVK720954 UFG720906:UFG720954 UPC720906:UPC720954 UYY720906:UYY720954 VIU720906:VIU720954 VSQ720906:VSQ720954 WCM720906:WCM720954 WMI720906:WMI720954 WWE720906:WWE720954 W786442:W786490 JS786442:JS786490 TO786442:TO786490 ADK786442:ADK786490 ANG786442:ANG786490 AXC786442:AXC786490 BGY786442:BGY786490 BQU786442:BQU786490 CAQ786442:CAQ786490 CKM786442:CKM786490 CUI786442:CUI786490 DEE786442:DEE786490 DOA786442:DOA786490 DXW786442:DXW786490 EHS786442:EHS786490 ERO786442:ERO786490 FBK786442:FBK786490 FLG786442:FLG786490 FVC786442:FVC786490 GEY786442:GEY786490 GOU786442:GOU786490 GYQ786442:GYQ786490 HIM786442:HIM786490 HSI786442:HSI786490 ICE786442:ICE786490 IMA786442:IMA786490 IVW786442:IVW786490 JFS786442:JFS786490 JPO786442:JPO786490 JZK786442:JZK786490 KJG786442:KJG786490 KTC786442:KTC786490 LCY786442:LCY786490 LMU786442:LMU786490 LWQ786442:LWQ786490 MGM786442:MGM786490 MQI786442:MQI786490 NAE786442:NAE786490 NKA786442:NKA786490 NTW786442:NTW786490 ODS786442:ODS786490 ONO786442:ONO786490 OXK786442:OXK786490 PHG786442:PHG786490 PRC786442:PRC786490 QAY786442:QAY786490 QKU786442:QKU786490 QUQ786442:QUQ786490 REM786442:REM786490 ROI786442:ROI786490 RYE786442:RYE786490 SIA786442:SIA786490 SRW786442:SRW786490 TBS786442:TBS786490 TLO786442:TLO786490 TVK786442:TVK786490 UFG786442:UFG786490 UPC786442:UPC786490 UYY786442:UYY786490 VIU786442:VIU786490 VSQ786442:VSQ786490 WCM786442:WCM786490 WMI786442:WMI786490 WWE786442:WWE786490 W851978:W852026 JS851978:JS852026 TO851978:TO852026 ADK851978:ADK852026 ANG851978:ANG852026 AXC851978:AXC852026 BGY851978:BGY852026 BQU851978:BQU852026 CAQ851978:CAQ852026 CKM851978:CKM852026 CUI851978:CUI852026 DEE851978:DEE852026 DOA851978:DOA852026 DXW851978:DXW852026 EHS851978:EHS852026 ERO851978:ERO852026 FBK851978:FBK852026 FLG851978:FLG852026 FVC851978:FVC852026 GEY851978:GEY852026 GOU851978:GOU852026 GYQ851978:GYQ852026 HIM851978:HIM852026 HSI851978:HSI852026 ICE851978:ICE852026 IMA851978:IMA852026 IVW851978:IVW852026 JFS851978:JFS852026 JPO851978:JPO852026 JZK851978:JZK852026 KJG851978:KJG852026 KTC851978:KTC852026 LCY851978:LCY852026 LMU851978:LMU852026 LWQ851978:LWQ852026 MGM851978:MGM852026 MQI851978:MQI852026 NAE851978:NAE852026 NKA851978:NKA852026 NTW851978:NTW852026 ODS851978:ODS852026 ONO851978:ONO852026 OXK851978:OXK852026 PHG851978:PHG852026 PRC851978:PRC852026 QAY851978:QAY852026 QKU851978:QKU852026 QUQ851978:QUQ852026 REM851978:REM852026 ROI851978:ROI852026 RYE851978:RYE852026 SIA851978:SIA852026 SRW851978:SRW852026 TBS851978:TBS852026 TLO851978:TLO852026 TVK851978:TVK852026 UFG851978:UFG852026 UPC851978:UPC852026 UYY851978:UYY852026 VIU851978:VIU852026 VSQ851978:VSQ852026 WCM851978:WCM852026 WMI851978:WMI852026 WWE851978:WWE852026 W917514:W917562 JS917514:JS917562 TO917514:TO917562 ADK917514:ADK917562 ANG917514:ANG917562 AXC917514:AXC917562 BGY917514:BGY917562 BQU917514:BQU917562 CAQ917514:CAQ917562 CKM917514:CKM917562 CUI917514:CUI917562 DEE917514:DEE917562 DOA917514:DOA917562 DXW917514:DXW917562 EHS917514:EHS917562 ERO917514:ERO917562 FBK917514:FBK917562 FLG917514:FLG917562 FVC917514:FVC917562 GEY917514:GEY917562 GOU917514:GOU917562 GYQ917514:GYQ917562 HIM917514:HIM917562 HSI917514:HSI917562 ICE917514:ICE917562 IMA917514:IMA917562 IVW917514:IVW917562 JFS917514:JFS917562 JPO917514:JPO917562 JZK917514:JZK917562 KJG917514:KJG917562 KTC917514:KTC917562 LCY917514:LCY917562 LMU917514:LMU917562 LWQ917514:LWQ917562 MGM917514:MGM917562 MQI917514:MQI917562 NAE917514:NAE917562 NKA917514:NKA917562 NTW917514:NTW917562 ODS917514:ODS917562 ONO917514:ONO917562 OXK917514:OXK917562 PHG917514:PHG917562 PRC917514:PRC917562 QAY917514:QAY917562 QKU917514:QKU917562 QUQ917514:QUQ917562 REM917514:REM917562 ROI917514:ROI917562 RYE917514:RYE917562 SIA917514:SIA917562 SRW917514:SRW917562 TBS917514:TBS917562 TLO917514:TLO917562 TVK917514:TVK917562 UFG917514:UFG917562 UPC917514:UPC917562 UYY917514:UYY917562 VIU917514:VIU917562 VSQ917514:VSQ917562 WCM917514:WCM917562 WMI917514:WMI917562 WWE917514:WWE917562 W983050:W983098 JS983050:JS983098 TO983050:TO983098 ADK983050:ADK983098 ANG983050:ANG983098 AXC983050:AXC983098 BGY983050:BGY983098 BQU983050:BQU983098 CAQ983050:CAQ983098 CKM983050:CKM983098 CUI983050:CUI983098 DEE983050:DEE983098 DOA983050:DOA983098 DXW983050:DXW983098 EHS983050:EHS983098 ERO983050:ERO983098 FBK983050:FBK983098 FLG983050:FLG983098 FVC983050:FVC983098 GEY983050:GEY983098 GOU983050:GOU983098 GYQ983050:GYQ983098 HIM983050:HIM983098 HSI983050:HSI983098 ICE983050:ICE983098 IMA983050:IMA983098 IVW983050:IVW983098 JFS983050:JFS983098 JPO983050:JPO983098 JZK983050:JZK983098 KJG983050:KJG983098 KTC983050:KTC983098 LCY983050:LCY983098 LMU983050:LMU983098 LWQ983050:LWQ983098 MGM983050:MGM983098 MQI983050:MQI983098 NAE983050:NAE983098 NKA983050:NKA983098 NTW983050:NTW983098 ODS983050:ODS983098 ONO983050:ONO983098 OXK983050:OXK983098 PHG983050:PHG983098 PRC983050:PRC983098 QAY983050:QAY983098 QKU983050:QKU983098 QUQ983050:QUQ983098 REM983050:REM983098 ROI983050:ROI983098 RYE983050:RYE983098 SIA983050:SIA983098 SRW983050:SRW983098 TBS983050:TBS983098 TLO983050:TLO983098 TVK983050:TVK983098 UFG983050:UFG983098 UPC983050:UPC983098 UYY983050:UYY983098 VIU983050:VIU983098 VSQ983050:VSQ983098 WCM983050:WCM983098 WMI983050:WMI983098 WWE983050:WWE983098 W15:W58 JS15:JS58 TO15:TO58 ADK15:ADK58 ANG15:ANG58 AXC15:AXC58 BGY15:BGY58 BQU15:BQU58 CAQ15:CAQ58 CKM15:CKM58 CUI15:CUI58 DEE15:DEE58 DOA15:DOA58 DXW15:DXW58 EHS15:EHS58 ERO15:ERO58 FBK15:FBK58 FLG15:FLG58 FVC15:FVC58 GEY15:GEY58 GOU15:GOU58 GYQ15:GYQ58 HIM15:HIM58 HSI15:HSI58 ICE15:ICE58 IMA15:IMA58 IVW15:IVW58 JFS15:JFS58 JPO15:JPO58 JZK15:JZK58 KJG15:KJG58 KTC15:KTC58 LCY15:LCY58 LMU15:LMU58 LWQ15:LWQ58 MGM15:MGM58 MQI15:MQI58 NAE15:NAE58 NKA15:NKA58 NTW15:NTW58 ODS15:ODS58 ONO15:ONO58 OXK15:OXK58 PHG15:PHG58 PRC15:PRC58 QAY15:QAY58 QKU15:QKU58 QUQ15:QUQ58 REM15:REM58 ROI15:ROI58 RYE15:RYE58 SIA15:SIA58 SRW15:SRW58 TBS15:TBS58 TLO15:TLO58 TVK15:TVK58 UFG15:UFG58 UPC15:UPC58 UYY15:UYY58 VIU15:VIU58 VSQ15:VSQ58 WCM15:WCM58 WMI15:WMI58 WWE15:WWE58">
      <formula1>RUBROS</formula1>
      <formula2>0</formula2>
    </dataValidation>
    <dataValidation type="list" allowBlank="1" showInputMessage="1" showErrorMessage="1" sqref="U65546:U65594 JQ65546:JQ65594 TM65546:TM65594 ADI65546:ADI65594 ANE65546:ANE65594 AXA65546:AXA65594 BGW65546:BGW65594 BQS65546:BQS65594 CAO65546:CAO65594 CKK65546:CKK65594 CUG65546:CUG65594 DEC65546:DEC65594 DNY65546:DNY65594 DXU65546:DXU65594 EHQ65546:EHQ65594 ERM65546:ERM65594 FBI65546:FBI65594 FLE65546:FLE65594 FVA65546:FVA65594 GEW65546:GEW65594 GOS65546:GOS65594 GYO65546:GYO65594 HIK65546:HIK65594 HSG65546:HSG65594 ICC65546:ICC65594 ILY65546:ILY65594 IVU65546:IVU65594 JFQ65546:JFQ65594 JPM65546:JPM65594 JZI65546:JZI65594 KJE65546:KJE65594 KTA65546:KTA65594 LCW65546:LCW65594 LMS65546:LMS65594 LWO65546:LWO65594 MGK65546:MGK65594 MQG65546:MQG65594 NAC65546:NAC65594 NJY65546:NJY65594 NTU65546:NTU65594 ODQ65546:ODQ65594 ONM65546:ONM65594 OXI65546:OXI65594 PHE65546:PHE65594 PRA65546:PRA65594 QAW65546:QAW65594 QKS65546:QKS65594 QUO65546:QUO65594 REK65546:REK65594 ROG65546:ROG65594 RYC65546:RYC65594 SHY65546:SHY65594 SRU65546:SRU65594 TBQ65546:TBQ65594 TLM65546:TLM65594 TVI65546:TVI65594 UFE65546:UFE65594 UPA65546:UPA65594 UYW65546:UYW65594 VIS65546:VIS65594 VSO65546:VSO65594 WCK65546:WCK65594 WMG65546:WMG65594 WWC65546:WWC65594 U131082:U131130 JQ131082:JQ131130 TM131082:TM131130 ADI131082:ADI131130 ANE131082:ANE131130 AXA131082:AXA131130 BGW131082:BGW131130 BQS131082:BQS131130 CAO131082:CAO131130 CKK131082:CKK131130 CUG131082:CUG131130 DEC131082:DEC131130 DNY131082:DNY131130 DXU131082:DXU131130 EHQ131082:EHQ131130 ERM131082:ERM131130 FBI131082:FBI131130 FLE131082:FLE131130 FVA131082:FVA131130 GEW131082:GEW131130 GOS131082:GOS131130 GYO131082:GYO131130 HIK131082:HIK131130 HSG131082:HSG131130 ICC131082:ICC131130 ILY131082:ILY131130 IVU131082:IVU131130 JFQ131082:JFQ131130 JPM131082:JPM131130 JZI131082:JZI131130 KJE131082:KJE131130 KTA131082:KTA131130 LCW131082:LCW131130 LMS131082:LMS131130 LWO131082:LWO131130 MGK131082:MGK131130 MQG131082:MQG131130 NAC131082:NAC131130 NJY131082:NJY131130 NTU131082:NTU131130 ODQ131082:ODQ131130 ONM131082:ONM131130 OXI131082:OXI131130 PHE131082:PHE131130 PRA131082:PRA131130 QAW131082:QAW131130 QKS131082:QKS131130 QUO131082:QUO131130 REK131082:REK131130 ROG131082:ROG131130 RYC131082:RYC131130 SHY131082:SHY131130 SRU131082:SRU131130 TBQ131082:TBQ131130 TLM131082:TLM131130 TVI131082:TVI131130 UFE131082:UFE131130 UPA131082:UPA131130 UYW131082:UYW131130 VIS131082:VIS131130 VSO131082:VSO131130 WCK131082:WCK131130 WMG131082:WMG131130 WWC131082:WWC131130 U196618:U196666 JQ196618:JQ196666 TM196618:TM196666 ADI196618:ADI196666 ANE196618:ANE196666 AXA196618:AXA196666 BGW196618:BGW196666 BQS196618:BQS196666 CAO196618:CAO196666 CKK196618:CKK196666 CUG196618:CUG196666 DEC196618:DEC196666 DNY196618:DNY196666 DXU196618:DXU196666 EHQ196618:EHQ196666 ERM196618:ERM196666 FBI196618:FBI196666 FLE196618:FLE196666 FVA196618:FVA196666 GEW196618:GEW196666 GOS196618:GOS196666 GYO196618:GYO196666 HIK196618:HIK196666 HSG196618:HSG196666 ICC196618:ICC196666 ILY196618:ILY196666 IVU196618:IVU196666 JFQ196618:JFQ196666 JPM196618:JPM196666 JZI196618:JZI196666 KJE196618:KJE196666 KTA196618:KTA196666 LCW196618:LCW196666 LMS196618:LMS196666 LWO196618:LWO196666 MGK196618:MGK196666 MQG196618:MQG196666 NAC196618:NAC196666 NJY196618:NJY196666 NTU196618:NTU196666 ODQ196618:ODQ196666 ONM196618:ONM196666 OXI196618:OXI196666 PHE196618:PHE196666 PRA196618:PRA196666 QAW196618:QAW196666 QKS196618:QKS196666 QUO196618:QUO196666 REK196618:REK196666 ROG196618:ROG196666 RYC196618:RYC196666 SHY196618:SHY196666 SRU196618:SRU196666 TBQ196618:TBQ196666 TLM196618:TLM196666 TVI196618:TVI196666 UFE196618:UFE196666 UPA196618:UPA196666 UYW196618:UYW196666 VIS196618:VIS196666 VSO196618:VSO196666 WCK196618:WCK196666 WMG196618:WMG196666 WWC196618:WWC196666 U262154:U262202 JQ262154:JQ262202 TM262154:TM262202 ADI262154:ADI262202 ANE262154:ANE262202 AXA262154:AXA262202 BGW262154:BGW262202 BQS262154:BQS262202 CAO262154:CAO262202 CKK262154:CKK262202 CUG262154:CUG262202 DEC262154:DEC262202 DNY262154:DNY262202 DXU262154:DXU262202 EHQ262154:EHQ262202 ERM262154:ERM262202 FBI262154:FBI262202 FLE262154:FLE262202 FVA262154:FVA262202 GEW262154:GEW262202 GOS262154:GOS262202 GYO262154:GYO262202 HIK262154:HIK262202 HSG262154:HSG262202 ICC262154:ICC262202 ILY262154:ILY262202 IVU262154:IVU262202 JFQ262154:JFQ262202 JPM262154:JPM262202 JZI262154:JZI262202 KJE262154:KJE262202 KTA262154:KTA262202 LCW262154:LCW262202 LMS262154:LMS262202 LWO262154:LWO262202 MGK262154:MGK262202 MQG262154:MQG262202 NAC262154:NAC262202 NJY262154:NJY262202 NTU262154:NTU262202 ODQ262154:ODQ262202 ONM262154:ONM262202 OXI262154:OXI262202 PHE262154:PHE262202 PRA262154:PRA262202 QAW262154:QAW262202 QKS262154:QKS262202 QUO262154:QUO262202 REK262154:REK262202 ROG262154:ROG262202 RYC262154:RYC262202 SHY262154:SHY262202 SRU262154:SRU262202 TBQ262154:TBQ262202 TLM262154:TLM262202 TVI262154:TVI262202 UFE262154:UFE262202 UPA262154:UPA262202 UYW262154:UYW262202 VIS262154:VIS262202 VSO262154:VSO262202 WCK262154:WCK262202 WMG262154:WMG262202 WWC262154:WWC262202 U327690:U327738 JQ327690:JQ327738 TM327690:TM327738 ADI327690:ADI327738 ANE327690:ANE327738 AXA327690:AXA327738 BGW327690:BGW327738 BQS327690:BQS327738 CAO327690:CAO327738 CKK327690:CKK327738 CUG327690:CUG327738 DEC327690:DEC327738 DNY327690:DNY327738 DXU327690:DXU327738 EHQ327690:EHQ327738 ERM327690:ERM327738 FBI327690:FBI327738 FLE327690:FLE327738 FVA327690:FVA327738 GEW327690:GEW327738 GOS327690:GOS327738 GYO327690:GYO327738 HIK327690:HIK327738 HSG327690:HSG327738 ICC327690:ICC327738 ILY327690:ILY327738 IVU327690:IVU327738 JFQ327690:JFQ327738 JPM327690:JPM327738 JZI327690:JZI327738 KJE327690:KJE327738 KTA327690:KTA327738 LCW327690:LCW327738 LMS327690:LMS327738 LWO327690:LWO327738 MGK327690:MGK327738 MQG327690:MQG327738 NAC327690:NAC327738 NJY327690:NJY327738 NTU327690:NTU327738 ODQ327690:ODQ327738 ONM327690:ONM327738 OXI327690:OXI327738 PHE327690:PHE327738 PRA327690:PRA327738 QAW327690:QAW327738 QKS327690:QKS327738 QUO327690:QUO327738 REK327690:REK327738 ROG327690:ROG327738 RYC327690:RYC327738 SHY327690:SHY327738 SRU327690:SRU327738 TBQ327690:TBQ327738 TLM327690:TLM327738 TVI327690:TVI327738 UFE327690:UFE327738 UPA327690:UPA327738 UYW327690:UYW327738 VIS327690:VIS327738 VSO327690:VSO327738 WCK327690:WCK327738 WMG327690:WMG327738 WWC327690:WWC327738 U393226:U393274 JQ393226:JQ393274 TM393226:TM393274 ADI393226:ADI393274 ANE393226:ANE393274 AXA393226:AXA393274 BGW393226:BGW393274 BQS393226:BQS393274 CAO393226:CAO393274 CKK393226:CKK393274 CUG393226:CUG393274 DEC393226:DEC393274 DNY393226:DNY393274 DXU393226:DXU393274 EHQ393226:EHQ393274 ERM393226:ERM393274 FBI393226:FBI393274 FLE393226:FLE393274 FVA393226:FVA393274 GEW393226:GEW393274 GOS393226:GOS393274 GYO393226:GYO393274 HIK393226:HIK393274 HSG393226:HSG393274 ICC393226:ICC393274 ILY393226:ILY393274 IVU393226:IVU393274 JFQ393226:JFQ393274 JPM393226:JPM393274 JZI393226:JZI393274 KJE393226:KJE393274 KTA393226:KTA393274 LCW393226:LCW393274 LMS393226:LMS393274 LWO393226:LWO393274 MGK393226:MGK393274 MQG393226:MQG393274 NAC393226:NAC393274 NJY393226:NJY393274 NTU393226:NTU393274 ODQ393226:ODQ393274 ONM393226:ONM393274 OXI393226:OXI393274 PHE393226:PHE393274 PRA393226:PRA393274 QAW393226:QAW393274 QKS393226:QKS393274 QUO393226:QUO393274 REK393226:REK393274 ROG393226:ROG393274 RYC393226:RYC393274 SHY393226:SHY393274 SRU393226:SRU393274 TBQ393226:TBQ393274 TLM393226:TLM393274 TVI393226:TVI393274 UFE393226:UFE393274 UPA393226:UPA393274 UYW393226:UYW393274 VIS393226:VIS393274 VSO393226:VSO393274 WCK393226:WCK393274 WMG393226:WMG393274 WWC393226:WWC393274 U458762:U458810 JQ458762:JQ458810 TM458762:TM458810 ADI458762:ADI458810 ANE458762:ANE458810 AXA458762:AXA458810 BGW458762:BGW458810 BQS458762:BQS458810 CAO458762:CAO458810 CKK458762:CKK458810 CUG458762:CUG458810 DEC458762:DEC458810 DNY458762:DNY458810 DXU458762:DXU458810 EHQ458762:EHQ458810 ERM458762:ERM458810 FBI458762:FBI458810 FLE458762:FLE458810 FVA458762:FVA458810 GEW458762:GEW458810 GOS458762:GOS458810 GYO458762:GYO458810 HIK458762:HIK458810 HSG458762:HSG458810 ICC458762:ICC458810 ILY458762:ILY458810 IVU458762:IVU458810 JFQ458762:JFQ458810 JPM458762:JPM458810 JZI458762:JZI458810 KJE458762:KJE458810 KTA458762:KTA458810 LCW458762:LCW458810 LMS458762:LMS458810 LWO458762:LWO458810 MGK458762:MGK458810 MQG458762:MQG458810 NAC458762:NAC458810 NJY458762:NJY458810 NTU458762:NTU458810 ODQ458762:ODQ458810 ONM458762:ONM458810 OXI458762:OXI458810 PHE458762:PHE458810 PRA458762:PRA458810 QAW458762:QAW458810 QKS458762:QKS458810 QUO458762:QUO458810 REK458762:REK458810 ROG458762:ROG458810 RYC458762:RYC458810 SHY458762:SHY458810 SRU458762:SRU458810 TBQ458762:TBQ458810 TLM458762:TLM458810 TVI458762:TVI458810 UFE458762:UFE458810 UPA458762:UPA458810 UYW458762:UYW458810 VIS458762:VIS458810 VSO458762:VSO458810 WCK458762:WCK458810 WMG458762:WMG458810 WWC458762:WWC458810 U524298:U524346 JQ524298:JQ524346 TM524298:TM524346 ADI524298:ADI524346 ANE524298:ANE524346 AXA524298:AXA524346 BGW524298:BGW524346 BQS524298:BQS524346 CAO524298:CAO524346 CKK524298:CKK524346 CUG524298:CUG524346 DEC524298:DEC524346 DNY524298:DNY524346 DXU524298:DXU524346 EHQ524298:EHQ524346 ERM524298:ERM524346 FBI524298:FBI524346 FLE524298:FLE524346 FVA524298:FVA524346 GEW524298:GEW524346 GOS524298:GOS524346 GYO524298:GYO524346 HIK524298:HIK524346 HSG524298:HSG524346 ICC524298:ICC524346 ILY524298:ILY524346 IVU524298:IVU524346 JFQ524298:JFQ524346 JPM524298:JPM524346 JZI524298:JZI524346 KJE524298:KJE524346 KTA524298:KTA524346 LCW524298:LCW524346 LMS524298:LMS524346 LWO524298:LWO524346 MGK524298:MGK524346 MQG524298:MQG524346 NAC524298:NAC524346 NJY524298:NJY524346 NTU524298:NTU524346 ODQ524298:ODQ524346 ONM524298:ONM524346 OXI524298:OXI524346 PHE524298:PHE524346 PRA524298:PRA524346 QAW524298:QAW524346 QKS524298:QKS524346 QUO524298:QUO524346 REK524298:REK524346 ROG524298:ROG524346 RYC524298:RYC524346 SHY524298:SHY524346 SRU524298:SRU524346 TBQ524298:TBQ524346 TLM524298:TLM524346 TVI524298:TVI524346 UFE524298:UFE524346 UPA524298:UPA524346 UYW524298:UYW524346 VIS524298:VIS524346 VSO524298:VSO524346 WCK524298:WCK524346 WMG524298:WMG524346 WWC524298:WWC524346 U589834:U589882 JQ589834:JQ589882 TM589834:TM589882 ADI589834:ADI589882 ANE589834:ANE589882 AXA589834:AXA589882 BGW589834:BGW589882 BQS589834:BQS589882 CAO589834:CAO589882 CKK589834:CKK589882 CUG589834:CUG589882 DEC589834:DEC589882 DNY589834:DNY589882 DXU589834:DXU589882 EHQ589834:EHQ589882 ERM589834:ERM589882 FBI589834:FBI589882 FLE589834:FLE589882 FVA589834:FVA589882 GEW589834:GEW589882 GOS589834:GOS589882 GYO589834:GYO589882 HIK589834:HIK589882 HSG589834:HSG589882 ICC589834:ICC589882 ILY589834:ILY589882 IVU589834:IVU589882 JFQ589834:JFQ589882 JPM589834:JPM589882 JZI589834:JZI589882 KJE589834:KJE589882 KTA589834:KTA589882 LCW589834:LCW589882 LMS589834:LMS589882 LWO589834:LWO589882 MGK589834:MGK589882 MQG589834:MQG589882 NAC589834:NAC589882 NJY589834:NJY589882 NTU589834:NTU589882 ODQ589834:ODQ589882 ONM589834:ONM589882 OXI589834:OXI589882 PHE589834:PHE589882 PRA589834:PRA589882 QAW589834:QAW589882 QKS589834:QKS589882 QUO589834:QUO589882 REK589834:REK589882 ROG589834:ROG589882 RYC589834:RYC589882 SHY589834:SHY589882 SRU589834:SRU589882 TBQ589834:TBQ589882 TLM589834:TLM589882 TVI589834:TVI589882 UFE589834:UFE589882 UPA589834:UPA589882 UYW589834:UYW589882 VIS589834:VIS589882 VSO589834:VSO589882 WCK589834:WCK589882 WMG589834:WMG589882 WWC589834:WWC589882 U655370:U655418 JQ655370:JQ655418 TM655370:TM655418 ADI655370:ADI655418 ANE655370:ANE655418 AXA655370:AXA655418 BGW655370:BGW655418 BQS655370:BQS655418 CAO655370:CAO655418 CKK655370:CKK655418 CUG655370:CUG655418 DEC655370:DEC655418 DNY655370:DNY655418 DXU655370:DXU655418 EHQ655370:EHQ655418 ERM655370:ERM655418 FBI655370:FBI655418 FLE655370:FLE655418 FVA655370:FVA655418 GEW655370:GEW655418 GOS655370:GOS655418 GYO655370:GYO655418 HIK655370:HIK655418 HSG655370:HSG655418 ICC655370:ICC655418 ILY655370:ILY655418 IVU655370:IVU655418 JFQ655370:JFQ655418 JPM655370:JPM655418 JZI655370:JZI655418 KJE655370:KJE655418 KTA655370:KTA655418 LCW655370:LCW655418 LMS655370:LMS655418 LWO655370:LWO655418 MGK655370:MGK655418 MQG655370:MQG655418 NAC655370:NAC655418 NJY655370:NJY655418 NTU655370:NTU655418 ODQ655370:ODQ655418 ONM655370:ONM655418 OXI655370:OXI655418 PHE655370:PHE655418 PRA655370:PRA655418 QAW655370:QAW655418 QKS655370:QKS655418 QUO655370:QUO655418 REK655370:REK655418 ROG655370:ROG655418 RYC655370:RYC655418 SHY655370:SHY655418 SRU655370:SRU655418 TBQ655370:TBQ655418 TLM655370:TLM655418 TVI655370:TVI655418 UFE655370:UFE655418 UPA655370:UPA655418 UYW655370:UYW655418 VIS655370:VIS655418 VSO655370:VSO655418 WCK655370:WCK655418 WMG655370:WMG655418 WWC655370:WWC655418 U720906:U720954 JQ720906:JQ720954 TM720906:TM720954 ADI720906:ADI720954 ANE720906:ANE720954 AXA720906:AXA720954 BGW720906:BGW720954 BQS720906:BQS720954 CAO720906:CAO720954 CKK720906:CKK720954 CUG720906:CUG720954 DEC720906:DEC720954 DNY720906:DNY720954 DXU720906:DXU720954 EHQ720906:EHQ720954 ERM720906:ERM720954 FBI720906:FBI720954 FLE720906:FLE720954 FVA720906:FVA720954 GEW720906:GEW720954 GOS720906:GOS720954 GYO720906:GYO720954 HIK720906:HIK720954 HSG720906:HSG720954 ICC720906:ICC720954 ILY720906:ILY720954 IVU720906:IVU720954 JFQ720906:JFQ720954 JPM720906:JPM720954 JZI720906:JZI720954 KJE720906:KJE720954 KTA720906:KTA720954 LCW720906:LCW720954 LMS720906:LMS720954 LWO720906:LWO720954 MGK720906:MGK720954 MQG720906:MQG720954 NAC720906:NAC720954 NJY720906:NJY720954 NTU720906:NTU720954 ODQ720906:ODQ720954 ONM720906:ONM720954 OXI720906:OXI720954 PHE720906:PHE720954 PRA720906:PRA720954 QAW720906:QAW720954 QKS720906:QKS720954 QUO720906:QUO720954 REK720906:REK720954 ROG720906:ROG720954 RYC720906:RYC720954 SHY720906:SHY720954 SRU720906:SRU720954 TBQ720906:TBQ720954 TLM720906:TLM720954 TVI720906:TVI720954 UFE720906:UFE720954 UPA720906:UPA720954 UYW720906:UYW720954 VIS720906:VIS720954 VSO720906:VSO720954 WCK720906:WCK720954 WMG720906:WMG720954 WWC720906:WWC720954 U786442:U786490 JQ786442:JQ786490 TM786442:TM786490 ADI786442:ADI786490 ANE786442:ANE786490 AXA786442:AXA786490 BGW786442:BGW786490 BQS786442:BQS786490 CAO786442:CAO786490 CKK786442:CKK786490 CUG786442:CUG786490 DEC786442:DEC786490 DNY786442:DNY786490 DXU786442:DXU786490 EHQ786442:EHQ786490 ERM786442:ERM786490 FBI786442:FBI786490 FLE786442:FLE786490 FVA786442:FVA786490 GEW786442:GEW786490 GOS786442:GOS786490 GYO786442:GYO786490 HIK786442:HIK786490 HSG786442:HSG786490 ICC786442:ICC786490 ILY786442:ILY786490 IVU786442:IVU786490 JFQ786442:JFQ786490 JPM786442:JPM786490 JZI786442:JZI786490 KJE786442:KJE786490 KTA786442:KTA786490 LCW786442:LCW786490 LMS786442:LMS786490 LWO786442:LWO786490 MGK786442:MGK786490 MQG786442:MQG786490 NAC786442:NAC786490 NJY786442:NJY786490 NTU786442:NTU786490 ODQ786442:ODQ786490 ONM786442:ONM786490 OXI786442:OXI786490 PHE786442:PHE786490 PRA786442:PRA786490 QAW786442:QAW786490 QKS786442:QKS786490 QUO786442:QUO786490 REK786442:REK786490 ROG786442:ROG786490 RYC786442:RYC786490 SHY786442:SHY786490 SRU786442:SRU786490 TBQ786442:TBQ786490 TLM786442:TLM786490 TVI786442:TVI786490 UFE786442:UFE786490 UPA786442:UPA786490 UYW786442:UYW786490 VIS786442:VIS786490 VSO786442:VSO786490 WCK786442:WCK786490 WMG786442:WMG786490 WWC786442:WWC786490 U851978:U852026 JQ851978:JQ852026 TM851978:TM852026 ADI851978:ADI852026 ANE851978:ANE852026 AXA851978:AXA852026 BGW851978:BGW852026 BQS851978:BQS852026 CAO851978:CAO852026 CKK851978:CKK852026 CUG851978:CUG852026 DEC851978:DEC852026 DNY851978:DNY852026 DXU851978:DXU852026 EHQ851978:EHQ852026 ERM851978:ERM852026 FBI851978:FBI852026 FLE851978:FLE852026 FVA851978:FVA852026 GEW851978:GEW852026 GOS851978:GOS852026 GYO851978:GYO852026 HIK851978:HIK852026 HSG851978:HSG852026 ICC851978:ICC852026 ILY851978:ILY852026 IVU851978:IVU852026 JFQ851978:JFQ852026 JPM851978:JPM852026 JZI851978:JZI852026 KJE851978:KJE852026 KTA851978:KTA852026 LCW851978:LCW852026 LMS851978:LMS852026 LWO851978:LWO852026 MGK851978:MGK852026 MQG851978:MQG852026 NAC851978:NAC852026 NJY851978:NJY852026 NTU851978:NTU852026 ODQ851978:ODQ852026 ONM851978:ONM852026 OXI851978:OXI852026 PHE851978:PHE852026 PRA851978:PRA852026 QAW851978:QAW852026 QKS851978:QKS852026 QUO851978:QUO852026 REK851978:REK852026 ROG851978:ROG852026 RYC851978:RYC852026 SHY851978:SHY852026 SRU851978:SRU852026 TBQ851978:TBQ852026 TLM851978:TLM852026 TVI851978:TVI852026 UFE851978:UFE852026 UPA851978:UPA852026 UYW851978:UYW852026 VIS851978:VIS852026 VSO851978:VSO852026 WCK851978:WCK852026 WMG851978:WMG852026 WWC851978:WWC852026 U917514:U917562 JQ917514:JQ917562 TM917514:TM917562 ADI917514:ADI917562 ANE917514:ANE917562 AXA917514:AXA917562 BGW917514:BGW917562 BQS917514:BQS917562 CAO917514:CAO917562 CKK917514:CKK917562 CUG917514:CUG917562 DEC917514:DEC917562 DNY917514:DNY917562 DXU917514:DXU917562 EHQ917514:EHQ917562 ERM917514:ERM917562 FBI917514:FBI917562 FLE917514:FLE917562 FVA917514:FVA917562 GEW917514:GEW917562 GOS917514:GOS917562 GYO917514:GYO917562 HIK917514:HIK917562 HSG917514:HSG917562 ICC917514:ICC917562 ILY917514:ILY917562 IVU917514:IVU917562 JFQ917514:JFQ917562 JPM917514:JPM917562 JZI917514:JZI917562 KJE917514:KJE917562 KTA917514:KTA917562 LCW917514:LCW917562 LMS917514:LMS917562 LWO917514:LWO917562 MGK917514:MGK917562 MQG917514:MQG917562 NAC917514:NAC917562 NJY917514:NJY917562 NTU917514:NTU917562 ODQ917514:ODQ917562 ONM917514:ONM917562 OXI917514:OXI917562 PHE917514:PHE917562 PRA917514:PRA917562 QAW917514:QAW917562 QKS917514:QKS917562 QUO917514:QUO917562 REK917514:REK917562 ROG917514:ROG917562 RYC917514:RYC917562 SHY917514:SHY917562 SRU917514:SRU917562 TBQ917514:TBQ917562 TLM917514:TLM917562 TVI917514:TVI917562 UFE917514:UFE917562 UPA917514:UPA917562 UYW917514:UYW917562 VIS917514:VIS917562 VSO917514:VSO917562 WCK917514:WCK917562 WMG917514:WMG917562 WWC917514:WWC917562 U983050:U983098 JQ983050:JQ983098 TM983050:TM983098 ADI983050:ADI983098 ANE983050:ANE983098 AXA983050:AXA983098 BGW983050:BGW983098 BQS983050:BQS983098 CAO983050:CAO983098 CKK983050:CKK983098 CUG983050:CUG983098 DEC983050:DEC983098 DNY983050:DNY983098 DXU983050:DXU983098 EHQ983050:EHQ983098 ERM983050:ERM983098 FBI983050:FBI983098 FLE983050:FLE983098 FVA983050:FVA983098 GEW983050:GEW983098 GOS983050:GOS983098 GYO983050:GYO983098 HIK983050:HIK983098 HSG983050:HSG983098 ICC983050:ICC983098 ILY983050:ILY983098 IVU983050:IVU983098 JFQ983050:JFQ983098 JPM983050:JPM983098 JZI983050:JZI983098 KJE983050:KJE983098 KTA983050:KTA983098 LCW983050:LCW983098 LMS983050:LMS983098 LWO983050:LWO983098 MGK983050:MGK983098 MQG983050:MQG983098 NAC983050:NAC983098 NJY983050:NJY983098 NTU983050:NTU983098 ODQ983050:ODQ983098 ONM983050:ONM983098 OXI983050:OXI983098 PHE983050:PHE983098 PRA983050:PRA983098 QAW983050:QAW983098 QKS983050:QKS983098 QUO983050:QUO983098 REK983050:REK983098 ROG983050:ROG983098 RYC983050:RYC983098 SHY983050:SHY983098 SRU983050:SRU983098 TBQ983050:TBQ983098 TLM983050:TLM983098 TVI983050:TVI983098 UFE983050:UFE983098 UPA983050:UPA983098 UYW983050:UYW983098 VIS983050:VIS983098 VSO983050:VSO983098 WCK983050:WCK983098 WMG983050:WMG983098 WWC983050:WWC983098 U15:U58 JQ15:JQ58 TM15:TM58 ADI15:ADI58 ANE15:ANE58 AXA15:AXA58 BGW15:BGW58 BQS15:BQS58 CAO15:CAO58 CKK15:CKK58 CUG15:CUG58 DEC15:DEC58 DNY15:DNY58 DXU15:DXU58 EHQ15:EHQ58 ERM15:ERM58 FBI15:FBI58 FLE15:FLE58 FVA15:FVA58 GEW15:GEW58 GOS15:GOS58 GYO15:GYO58 HIK15:HIK58 HSG15:HSG58 ICC15:ICC58 ILY15:ILY58 IVU15:IVU58 JFQ15:JFQ58 JPM15:JPM58 JZI15:JZI58 KJE15:KJE58 KTA15:KTA58 LCW15:LCW58 LMS15:LMS58 LWO15:LWO58 MGK15:MGK58 MQG15:MQG58 NAC15:NAC58 NJY15:NJY58 NTU15:NTU58 ODQ15:ODQ58 ONM15:ONM58 OXI15:OXI58 PHE15:PHE58 PRA15:PRA58 QAW15:QAW58 QKS15:QKS58 QUO15:QUO58 REK15:REK58 ROG15:ROG58 RYC15:RYC58 SHY15:SHY58 SRU15:SRU58 TBQ15:TBQ58 TLM15:TLM58 TVI15:TVI58 UFE15:UFE58 UPA15:UPA58 UYW15:UYW58 VIS15:VIS58 VSO15:VSO58 WCK15:WCK58 WMG15:WMG58 WWC15:WWC58">
      <formula1>CONTRALORIA</formula1>
      <formula2>0</formula2>
    </dataValidation>
  </dataValidations>
  <hyperlinks>
    <hyperlink ref="AL58" r:id="rId1"/>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Nayibe.Rodriguez</dc:creator>
  <cp:lastModifiedBy>Martha Barreto</cp:lastModifiedBy>
  <dcterms:created xsi:type="dcterms:W3CDTF">2018-07-16T15:25:59Z</dcterms:created>
  <dcterms:modified xsi:type="dcterms:W3CDTF">2018-09-26T07:03:53Z</dcterms:modified>
</cp:coreProperties>
</file>