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49" activeTab="0"/>
  </bookViews>
  <sheets>
    <sheet name="PLAN GESTION POR PROCESO" sheetId="1" r:id="rId1"/>
    <sheet name="Hoja2" sheetId="2" state="hidden" r:id="rId2"/>
  </sheets>
  <externalReferences>
    <externalReference r:id="rId5"/>
  </externalReferences>
  <definedNames>
    <definedName name="_xlnm.Print_Area" localSheetId="0">'PLAN GESTION POR PROCESO'!$E$12:$L$19</definedName>
    <definedName name="BIEN">#REF!</definedName>
    <definedName name="CANTIDAD">#REF!</definedName>
    <definedName name="CODIGO">'Hoja2'!$B$100:$B$107</definedName>
    <definedName name="CONTRALORIA">'Hoja2'!$G$7:$G$8</definedName>
    <definedName name="FUENTE">'Hoja2'!$B$2:$B$3</definedName>
    <definedName name="INDICADOR">'Hoja2'!$F$2:$F$4</definedName>
    <definedName name="MEDICION">'Hoja2'!$E$2:$E$3</definedName>
    <definedName name="MEDICIONFINAL">'Hoja2'!$E$7:$E$10</definedName>
    <definedName name="META">'Hoja2'!$C$12:$C$45</definedName>
    <definedName name="META02">'Hoja2'!$C$3:$C$6</definedName>
    <definedName name="META2">'Hoja2'!$C$3:$C$5</definedName>
    <definedName name="OBJETIVOS">'Hoja2'!$A$12:$A$21</definedName>
    <definedName name="PMRFINAL">'Hoja2'!$H$12:$H$15</definedName>
    <definedName name="PRODUCTO">'Hoja2'!$D$12:$D$47</definedName>
    <definedName name="PROGRAMACION">'Hoja2'!$D$2:$D$5</definedName>
    <definedName name="RUBROS">'Hoja2'!$A$2:$A$7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'Hoja2'!$C$2:$C$9</definedName>
  </definedNames>
  <calcPr fullCalcOnLoad="1"/>
</workbook>
</file>

<file path=xl/comments1.xml><?xml version="1.0" encoding="utf-8"?>
<comments xmlns="http://schemas.openxmlformats.org/spreadsheetml/2006/main">
  <authors>
    <author>juan.jimenez</author>
  </authors>
  <commentList>
    <comment ref="Y13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Al insertar el codigo del proyecto automaticamente se despliega el nombre del proyecto</t>
        </r>
      </text>
    </comment>
    <comment ref="B12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Seleccionar el objetivo estrategico asociado al proceso</t>
        </r>
      </text>
    </comment>
    <comment ref="K12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el tipo programacion:
- Suma
-Constante
-Creciente
-Decreciente</t>
        </r>
      </text>
    </comment>
    <comment ref="R12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el tipo de indicador para la medicion:
- Eficacia
-Efectividad
-Eficiencia</t>
        </r>
      </text>
    </comment>
    <comment ref="T12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la o las dependencias responsables del proceso</t>
        </r>
      </text>
    </comment>
    <comment ref="V12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Dejar este apartado para el diligenciamiento en la DPSI</t>
        </r>
      </text>
    </comment>
    <comment ref="W12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Asociar la fuente de financiacion
-Recursos Inversion
-Recursos Funcionamiento</t>
        </r>
      </text>
    </comment>
    <comment ref="AA12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Cuantificar el valor total (en millones de pesos) de cada meta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>
      <text>
        <r>
          <rPr>
            <b/>
            <sz val="8"/>
            <rFont val="Tahoma"/>
            <family val="2"/>
          </rPr>
          <t>Sandy.Calderon:</t>
        </r>
        <r>
          <rPr>
            <sz val="8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<sst xmlns="http://schemas.openxmlformats.org/spreadsheetml/2006/main" count="386" uniqueCount="233">
  <si>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</si>
  <si>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</si>
  <si>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</si>
  <si>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</si>
  <si>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</si>
  <si>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</si>
  <si>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</si>
  <si>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</si>
  <si>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</si>
  <si>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</si>
  <si>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</si>
  <si>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</si>
  <si>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</si>
  <si>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</si>
  <si>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</si>
  <si>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</si>
  <si>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</si>
  <si>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</si>
  <si>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OBJETIVO ESTRATÉGICO</t>
  </si>
  <si>
    <t>INDICADOR</t>
  </si>
  <si>
    <t>VALOR ESTIMADO (En millones de pesos colombianos)</t>
  </si>
  <si>
    <t>x</t>
  </si>
  <si>
    <t>SECRETARIA DISTRITAL DE GOBIERNO</t>
  </si>
  <si>
    <t>FINANCIACIÓN DE LA ACTIVIDAD</t>
  </si>
  <si>
    <t>FUENTE</t>
  </si>
  <si>
    <t>GF / INV</t>
  </si>
  <si>
    <t>RUBRO GASTO FUNCIONAMIENTO</t>
  </si>
  <si>
    <t xml:space="preserve">PROYECTO DE INVERSIÓN </t>
  </si>
  <si>
    <t>CODIGO</t>
  </si>
  <si>
    <t xml:space="preserve">NOMBRE </t>
  </si>
  <si>
    <t>REPORTA CB0404</t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</si>
  <si>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</si>
  <si>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</si>
  <si>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</si>
  <si>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</si>
  <si>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</si>
  <si>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</si>
  <si>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</si>
  <si>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</si>
  <si>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</si>
  <si>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</si>
  <si>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</si>
  <si>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</si>
  <si>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</si>
  <si>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</si>
  <si>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</si>
  <si>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</si>
  <si>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</si>
  <si>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</si>
  <si>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</si>
  <si>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</si>
  <si>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</si>
  <si>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</si>
  <si>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</si>
  <si>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</si>
  <si>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</si>
  <si>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</si>
  <si>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</si>
  <si>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</si>
  <si>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</si>
  <si>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</si>
  <si>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</si>
  <si>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</si>
  <si>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</si>
  <si>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</si>
  <si>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</si>
  <si>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</si>
  <si>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</si>
  <si>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</si>
  <si>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</si>
  <si>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</si>
  <si>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</si>
  <si>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</si>
  <si>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</si>
  <si>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</si>
  <si>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META PLAN DE GESTION VIGENCIA</t>
  </si>
  <si>
    <t>META CUATRIENAL PLAN ESTRATEGICO SDG</t>
  </si>
  <si>
    <t>I TRI</t>
  </si>
  <si>
    <t>II TRI</t>
  </si>
  <si>
    <t>III TRI</t>
  </si>
  <si>
    <t>IV TRI</t>
  </si>
  <si>
    <t>EVALUACIÓN FINAL PLAN DE GESTION</t>
  </si>
  <si>
    <t>TOTAL PROGRAMACION VIGENCIA</t>
  </si>
  <si>
    <t>TOTAL PLAN DE GESTIÓN</t>
  </si>
  <si>
    <t>PONDERACIÓN DE LA META</t>
  </si>
  <si>
    <t>Porcentaje de Cumplimiento Trimestre I</t>
  </si>
  <si>
    <t>Porcentaje de Cumplimiento Trimestre II</t>
  </si>
  <si>
    <t>Porcentaje de Cumplimiento Trimestre III</t>
  </si>
  <si>
    <t>Porcentaje de Cumplimiento Trimestre IV</t>
  </si>
  <si>
    <t>RUTINARIA</t>
  </si>
  <si>
    <t>RETADORA (MEJORA)</t>
  </si>
  <si>
    <t>GESTION</t>
  </si>
  <si>
    <t>SOSTENIBILIDAD DEL SISTEMA DE GESTIÓN</t>
  </si>
  <si>
    <t xml:space="preserve">VIGENCIA DE LA PLANEACIÓN: </t>
  </si>
  <si>
    <t xml:space="preserve">Dependencia: </t>
  </si>
  <si>
    <t>CONTROL DE CAMBIOS</t>
  </si>
  <si>
    <t>VERSIÓN</t>
  </si>
  <si>
    <t>FECHA</t>
  </si>
  <si>
    <t>DESCRIPCIÓN DE LA MODIFICACIÓN</t>
  </si>
  <si>
    <t>OBJETIVO ESPECIFICO/ESTRATEGIA</t>
  </si>
  <si>
    <t>METODO DE VERIFICACIÓN AL SEGUIMIENTO</t>
  </si>
  <si>
    <t>Fortalecer los mecanismos de articulación y control de los diferentes elementos del Sistema de Gestión de la entidad</t>
  </si>
  <si>
    <r>
      <t>Objetivo Proceso:</t>
    </r>
    <r>
      <rPr>
        <sz val="10"/>
        <rFont val="Arial Rounded MT Bold"/>
        <family val="2"/>
      </rPr>
      <t xml:space="preserve"> </t>
    </r>
  </si>
  <si>
    <r>
      <t>Alcance del Proceso:</t>
    </r>
    <r>
      <rPr>
        <sz val="10"/>
        <rFont val="Arial Rounded MT Bold"/>
        <family val="2"/>
      </rPr>
      <t xml:space="preserve"> </t>
    </r>
  </si>
  <si>
    <r>
      <t>Líder del  Proceso:</t>
    </r>
    <r>
      <rPr>
        <sz val="10"/>
        <rFont val="Arial Rounded MT Bold"/>
        <family val="2"/>
      </rPr>
      <t xml:space="preserve"> </t>
    </r>
  </si>
  <si>
    <t>Integrar las herramientas de planeación, gestión y control, con enfoque de innovación, mejoramiento continuo, responsabilidad social, desarrollo integral del talento humano, articulación sectorial y transparencia</t>
  </si>
  <si>
    <t>Incrementar el reconocimiento del Sistema de Gestión de la entidad como instrumento de fortalecimiento y modernización de la gestión en la entidad</t>
  </si>
  <si>
    <t>Cumplir con el 100% de los requisitos del modelo integrado de planeación y gestión</t>
  </si>
  <si>
    <t>Atender el 100% de los requerimientos solicitados por las gerencias sobre los planes de acción de los proyectos de inversión de la Secretaría Distrital de Gobierno</t>
  </si>
  <si>
    <t>Presentar al despacho 3 informes que incluyan los resultados de la planeación estratégica y táctica de la entidad, seguimiento al avance de las metas MEGA, según requerimientos del despacho</t>
  </si>
  <si>
    <t>Proponer 1 mecanismo de convalidación de la coherencia de los reportes de los avances en planes de gestión de los procesos con las demas herramientas de planeación y gestión de la entidad</t>
  </si>
  <si>
    <t>Oficina Asesora de Planeación</t>
  </si>
  <si>
    <t>Establecer la ruta de la gestión de la Entidad en los niveles estratégico, táctico y operativo a través del diseño, aplicación y monitoreo de metodologías que, de manera articulada, participativa y técnica; conduzcan al logro eficaz, eficiente y efectivo de los resultados esperados en cumplimiento del objeto de la Entidad</t>
  </si>
  <si>
    <t>Aplica para la planeación de la Entidad en los niveles estratégico, táctico y operativo. Inicia con el diseño de herramientas de gestión y finaliza con la aplicación y monitoreo de las mismas</t>
  </si>
  <si>
    <t>Porcentaje de requerimientos atendidos por solicitud de las gerencias de los proyectos de inversión relacionadas con los planes de acción</t>
  </si>
  <si>
    <t>(Numero de solicitudes de requerimientos sobre planes de acción de los proyectos de inversión atendidas/Numero de solicitudes realizadas por los gerentes de los proyectos de inversión)*100</t>
  </si>
  <si>
    <t>100%
Fuente: PG 2017 - Proceso Planeación y Gestión Sectorial</t>
  </si>
  <si>
    <t>Requerimientos atendidos por solicitud de las gerencias de los proyectos de inversión</t>
  </si>
  <si>
    <t>Equipo de Proyectos - Oficina Asesora de Planeación</t>
  </si>
  <si>
    <t>Carpeta Compartida Equipo de Proyectos de Inversión
Correos Electronicos</t>
  </si>
  <si>
    <t xml:space="preserve">Solicitudes atendidas de requerimientos de los proyectos de inversión </t>
  </si>
  <si>
    <t>Informes de resultados de planeación estratégica y táctica de la entidad presentados al despacho</t>
  </si>
  <si>
    <t>Numero de informes presentados sobre los resultados de la planeación estratégica y táctica</t>
  </si>
  <si>
    <t>N/A</t>
  </si>
  <si>
    <t>Informes de resultados de planeación estratégica y táctica</t>
  </si>
  <si>
    <t>Acta de Presentación
Correo Electronico</t>
  </si>
  <si>
    <t>Equipo de Planeación Institucional</t>
  </si>
  <si>
    <t>Registro fisico de presentación de informes de resultados de planeación estratégica y táctica</t>
  </si>
  <si>
    <t>Plan de implementación del MIPG formulado conforme al diagnostico del FURAG y los cierres de auditoria</t>
  </si>
  <si>
    <t>Numero de Plan de implementación del MIPG formulado conforme al diagnóstico del FURAG</t>
  </si>
  <si>
    <t>Plan de Implementación del MIPG</t>
  </si>
  <si>
    <t>Carpeta compartida Equipo de Planeación Institucional</t>
  </si>
  <si>
    <t>Archivo virtual de Plan de Implementación del MIPG</t>
  </si>
  <si>
    <t>Actas de Capacitación
Carpetas Compartidas</t>
  </si>
  <si>
    <t>Jornadas de socialización del MIPG</t>
  </si>
  <si>
    <t>Socialización del MIPG</t>
  </si>
  <si>
    <t>Numero de mecanismos de convalidación de la coherencia de los reportes de los avances de los planes de gestión propuesto</t>
  </si>
  <si>
    <t>Mecanismos de convalidación de la coherencia de los reportes de los avances de los planes de gestión propuesto</t>
  </si>
  <si>
    <t>Mecanismo de convalidación de los reportes de los avances de los planes de gestión</t>
  </si>
  <si>
    <t xml:space="preserve">Carpetas Compartidas
</t>
  </si>
  <si>
    <t>Mecanismos de convalidación de la coherencia de los reportes de los avances en planes de gestión</t>
  </si>
  <si>
    <t xml:space="preserve">Propuesta de solución tecnólogica </t>
  </si>
  <si>
    <t>Jefe/a Oficina Asesora de Planeación</t>
  </si>
  <si>
    <t>Formular 1 Plan de Implementación del MIPG a partir de los resultados del las herramientas de diagnóstico y los lineamientos recibidos por la autoridades competentes</t>
  </si>
  <si>
    <t>Documento de identificación de necesidades tecnologicas para la planeación y control , en el marco del MIPG realizado</t>
  </si>
  <si>
    <t>Realizar un (1) documento de identificación de necesidades tecnologicas para la Planeación y control, en el marco de las políticas y lineamientos del MIPG</t>
  </si>
  <si>
    <t>Número de documentos de identificación de necesidades tecnologicas para la planeación y control , en el marco del MIPG realizado</t>
  </si>
  <si>
    <t>Documento de identificación de necesidades tecnologicas</t>
  </si>
  <si>
    <t>Porcentaje de implementación del Plan de Socialización del Modelo de Planeación y Gestión Institucional</t>
  </si>
  <si>
    <t>Implementar el 100% del Plan de socialización del Modelo Integrado de Planeación y Gestión institucional para el conocimiento y apropiación por parte de los servidores públicos de la entidad</t>
  </si>
  <si>
    <t>(Número de actividades del Plan de socialización realizadas/Numero total de actividades incluídas en el Plan de socialización del Modelo Integrado de Planeación y Gestión)*100</t>
  </si>
  <si>
    <t>N° META</t>
  </si>
  <si>
    <t>Integrar las herramientas de planeación, gestión y control, con enfoque de innovación, mejoramiento continuo, responsabilidad social, desarrollo integral del talento humano y transparencia</t>
  </si>
  <si>
    <r>
      <t>Fortalecer los mecanismos de articulación y control de los diferentes elementos del Sistema de Gestión de</t>
    </r>
    <r>
      <rPr>
        <sz val="12"/>
        <color indexed="8"/>
        <rFont val="Arial Rounded MT Bold"/>
        <family val="2"/>
      </rPr>
      <t xml:space="preserve"> </t>
    </r>
    <r>
      <rPr>
        <b/>
        <sz val="22"/>
        <rFont val="Arial Rounded MT Bold"/>
        <family val="2"/>
      </rPr>
      <t>la entidad</t>
    </r>
  </si>
  <si>
    <t>SOTENIBILIDAD DEL SISTEMA DE GESTIÓN</t>
  </si>
  <si>
    <t>Ejercicios de evaluación de los requisitos legales aplicables el proceso/Alcaldía realizados</t>
  </si>
  <si>
    <t>Numero de ejercicios de evaluación de los requisitos legales aplicables el proceso/Alcaldía realizados</t>
  </si>
  <si>
    <t>Fuentes de Requisitos Legales Aplicables al Proceso Registrados</t>
  </si>
  <si>
    <t xml:space="preserve">Herramienta de Registro de Requisitos Legales </t>
  </si>
  <si>
    <r>
      <t>Cumplir el 100% de las acciones asignadas al proceso/Alcaldía Local en</t>
    </r>
    <r>
      <rPr>
        <sz val="28"/>
        <rFont val="Arial Rounded MT Bold"/>
        <family val="2"/>
      </rPr>
      <t xml:space="preserve"> </t>
    </r>
    <r>
      <rPr>
        <sz val="11"/>
        <rFont val="Arial Rounded MT Bold"/>
        <family val="2"/>
      </rPr>
      <t>el Plan de Implementación del Modelo Integrado de Planeación.</t>
    </r>
  </si>
  <si>
    <t>Porcentaje de cumplimiento de las acciones según el Plan de Implementación del Modelo Integrado de Planeación</t>
  </si>
  <si>
    <t>(Numero de acciones cumplidas de responsabilidad del proceso/Alcaldía Local en el Plan de Implementación del MIPG/Numero total de acciones de responsabilidad del proceso en el Plan de Implementación del MIPG)*100</t>
  </si>
  <si>
    <t>ACCIONES SEGÚN EL PLAN DE IMPLEMENTACIÓN DEL MODELO INTEGRADO DE PLANEACIÓN</t>
  </si>
  <si>
    <t>Seguimiento al Plan de Implementación del MIPG</t>
  </si>
  <si>
    <t>Realizar entrenamiento en puesto de trabajo al 100% de los servidores públicos nuevos vinculados al proceso/Alcaldía Local durante la vigencia</t>
  </si>
  <si>
    <t>Porcentaje de servidores públicos entrenados en puesto de trabajo</t>
  </si>
  <si>
    <t>(Numero de servidores públicos nuevos vinculados al proceso/Alcaldía Local entrenados en puesto de trabajo/Numero total de servidores públicos vinculados al proceso/Alcaldía)*100</t>
  </si>
  <si>
    <t>Porcentaje de personas entrenadas en puesto de trabajo</t>
  </si>
  <si>
    <t>Actas de Reunión</t>
  </si>
  <si>
    <t>Cumplir con el 100% de las actividades y tareas asignadas al proceso/Alcaldía Local en el PAAC 2018</t>
  </si>
  <si>
    <t>Porcentaje de cumplimiento de las actividades y tareas asignadas al proceso/Alcaldía Local en el PAAC 2018</t>
  </si>
  <si>
    <t>(No. De acciones del plan anticorrupción cumplidas en el trimestre/No. De acciones del plan antocorrupción formuladas para el trimestre en la versión vigente del plan anticorrupción)*100</t>
  </si>
  <si>
    <t>Porcentaje de cumplimiento de las acciones y tareas asignadas en el PAAC 2018</t>
  </si>
  <si>
    <t>Desarrollar dos mediciones del desempeño ambiental en el proceso/alcaldía local de acuerdo a la metodología definida por la OAP</t>
  </si>
  <si>
    <t>Mediciones de desempeño ambiental realizadas en el proceso/alcaldia local</t>
  </si>
  <si>
    <t>Numero de mediciones del desempeño ambiental en el proceso/alcaldia local realizados</t>
  </si>
  <si>
    <t>Gestión Ambiental</t>
  </si>
  <si>
    <t>Registrar una (1) buena practica y una (1) experiencia producto de errores operacionales por proceso o Alcaldía Local en la herramienta institucional de Gestión del Conocimiento (AGORA)</t>
  </si>
  <si>
    <t>Buenas practicas y lecciones aprendidas identificadas por proceso o Alcaldía Local en la herramienta de gestión del conocimiento (AGORA)</t>
  </si>
  <si>
    <t>Numero de buenas practicas y lecciones aprendidas registradas por proceso o Alcaldía Local en la herramienta institucional de gestión del conocimiento (AGORA)</t>
  </si>
  <si>
    <t>Buenas y lecciones aprendidas identificadas en la herramienta de gestión del conocimiento  (AGORA)</t>
  </si>
  <si>
    <t>AGORA</t>
  </si>
  <si>
    <t>Depurar el 100% de las comunicaciones en el aplicativo de gestión documental (a excepción de los derechos de petición)</t>
  </si>
  <si>
    <t>Porcentaje de depuración de las comunicaciones en el aplicatio de gestión documental</t>
  </si>
  <si>
    <t>(Número de comunicaciones depuradas en el aplicativo de gestión documental ORFEO/Numero total de comunicaciones que se encuentran asignadas en el AGD ORFEO)*100</t>
  </si>
  <si>
    <t>Comunicaciones en el aplicativo de gestión documental ORFEO</t>
  </si>
  <si>
    <t>COMUNICACIONES DEPURADAS</t>
  </si>
  <si>
    <t>Cumplir con el 100% de reportes de riesgos del proceso de manera oportuna con destino a la mejora del Sistema de Gestión de la Entidad</t>
  </si>
  <si>
    <t>Cumplimiento en reportes de riesgos de manera oportuna</t>
  </si>
  <si>
    <t>(No. de reportes  de riesgos remitidos oportunamente a la OAP/ No. De reportes de riesgos relacionados con el Sistema de gestion de la entidad)*100</t>
  </si>
  <si>
    <t>Reportes de Riesgos y Servicio No Conforme</t>
  </si>
  <si>
    <t>REPORTES GESTION DEL RIESGO</t>
  </si>
  <si>
    <t>Cumplir el 100% del Plan de Actualización de la documentación del Sistema de Gestión de la Entidad correspondientes al proceso (Nivel Central)</t>
  </si>
  <si>
    <t>Cumplimiento del plan de actualización de los procesos en el marco del Sistema de Gestión</t>
  </si>
  <si>
    <t>(No. De Documentos actualizados según el  Plan/No. De Documentos previstos para actualización en el Plan  )*100</t>
  </si>
  <si>
    <t>Plan de Actualización de la Documentación</t>
  </si>
  <si>
    <t>OFICINA ASESORA DE PLANEACION</t>
  </si>
  <si>
    <t>Mantener el 100% de las acciones de mejora asignadas al proceso/Alcaldía con relación a planes de mejoramiento interno/externo documentadas y vigentes</t>
  </si>
  <si>
    <t>Acciones correctivas documentadas y vigentes</t>
  </si>
  <si>
    <t>(No. De acciones de plan de mejoramiento responsabilidad del proceso documentadas y vigentes/No. De acciones bajo responsabilidad del proceso)*100</t>
  </si>
  <si>
    <t>Realizar la publicación del 100% de la información relacionada con el proceso/Alcaldía atendiendo los lineamientos de la ley 1712 de 2014</t>
  </si>
  <si>
    <t>Información publicada según lineamientos de la ley de transparencia 1712 de 2014</t>
  </si>
  <si>
    <t>(No.criterios cumplidos según la herramienta de medición de requisitos e indice de transparencia/No. Criterios definidos según la herramienta de medición de requisitos e indice de transparencia)*100</t>
  </si>
  <si>
    <t>Cantidad de resmas de papel de la presente vigencia</t>
  </si>
  <si>
    <t>Porcentaje de Cumplimiento PLAN DE GESTIÓN 2018</t>
  </si>
  <si>
    <t>Primera versión del Plan de Gestión 2018, en el cual se encuentran incluídas las metas de Implementación del Modelo de Planeación y Gestión.</t>
  </si>
  <si>
    <t>Constancia de realización de ejercicios de evaluación del normograma aplicables al proceso/Alcaldía de conformidad con  el procedimiento para la identificación y evaluación de requisitos legales</t>
  </si>
  <si>
    <t>Cumplimiento de las actividades asignadas al proceso/alcaldía en el plan de implementación del MIPG</t>
  </si>
  <si>
    <t>Actas de entrenamiento en puesto de trabajo a los servidores públicos vinculados al proceso/alcaldía local</t>
  </si>
  <si>
    <t>Cumplimiento de las actividade del PAAC 2018</t>
  </si>
  <si>
    <t>Lista de chequeo de medición ambiental en el proceso/alcaldía</t>
  </si>
  <si>
    <t>Buena practica y lección aprendida registrada en el AGORA</t>
  </si>
  <si>
    <t>ORFEO depurado de comunicaciones (Excepto derechos de petición)</t>
  </si>
  <si>
    <t>Reporte de riesgos remitido a la OAP</t>
  </si>
  <si>
    <t>Cumplimiento de la actualización documental del proceso</t>
  </si>
  <si>
    <t>Acciones de mejora asignadas al proceso actualizadas y documentadas</t>
  </si>
  <si>
    <t>Información publicada conforme a  los requisitos e indice de transparencia</t>
  </si>
  <si>
    <t xml:space="preserve">Durante el primer trimestre 2018 el equipo de proyectos atendió los siguientes requerimientos sobre los planes de acción de los proyectos:
1. Se recibieron 488 solicitudes de procesos de viabilidad, las cuales fueron verificadas y conllevaron a la expedición de 488 viabilidades
2. Se tramitaron 27 solicitudes de modificaciones presupuestales entre actividades en el sistema de información SIPSE, correspondiente a los proyectos de inversión 1094, 1120, 1128, 1129 y 1131. 
3. Se tramitó una creación de componente de gasto para el proyecto 1128 por pago de sentencia judicial. 
4. Se realizaron 3 mesas técnicas de seguimiento (una para cada mes) a los proyectos de inversión. Adicionalmente, se realizaron 17 mesas con gestores y equipos técnicos; para la construcción y/o retroalimentación a las hojas de vida correspondientes a las metas PDD y fichas técnicas de los proyectos 1120,1128,1131,1129 y 1094
5. Se realizó en el mes de enero de 2018 el cargue SEGPLAN en seguimiento para los componentes de gestión, inversión y territorialización con corte a diciembre 31 de 2017.
6. En el mes de febrero acorde a las fechas determinadas por la Secretaría de Planeación Distrital se realizó el proceso de reprogramación de metas, presupuesto, actividades y ficha EBI de los proyectos de inversión.
7. Producto de las modificaciones presupuestales y la reprogramación, se cuenta con nuevas versiones de las Fichas EBI de los proyectos 1120,1128,1131,1129 y 1094.
8.  Se dio trámite al 100% de los DP, proposiciones, informes y solicitudes que se requirieron con relación a los proyectos y metas PDD.
</t>
  </si>
  <si>
    <t xml:space="preserve">Las evidencias se encuentran en el SHARE POINT: https://gobiernobogota-my.sharepoint.com/personal/juan_jimenez_gobiernobogota_gov_co/_layouts/15/onedrive.aspx?id=%2Fpersonal%2Fjuan_jimenez_gobiernobogota_gov_co%2FDocuments%2FEVIDENCIAS%20PG%20OAP%2FPG%20PLANEACI%C3%93N%20INSTITUCIONAL%2FI%20TRI%2FMETA%201.
Y en la carpeta compartida: planeación sectorial (\\URANO) (Y:) \04. Plan de gestión\ PLAN GESTION 2018\META 1. PLANES DE ACCION PROYECTOS DE INVERSION\I TRIMESTRE
</t>
  </si>
  <si>
    <t xml:space="preserve">NO PROGRAMADA </t>
  </si>
  <si>
    <t>NO PROGRAMADO</t>
  </si>
  <si>
    <t>META NO PROGRAMADA PARA EL I TRIMESTRE</t>
  </si>
  <si>
    <t>DE 7 PERSONAS NUEVAS, SE REALIZÓ ENTRENAMIENTO EN PUESTO DE TRABAJO A 3 PERSONAS. LAS DEMÁS, SERÁN REPORTADAS EN EL II TRIMESTRE</t>
  </si>
  <si>
    <t>META NO PROGRAMADA PARA EL I TRIMESTRE, ESTA META SE MEDIRÁ CON EL INFORME CUATRIMESTRAL REALIZADO POR LA OCI</t>
  </si>
  <si>
    <t>Reporte entregado a más tardar el 16 de abril, cumpliendo con los lineamientos dados.</t>
  </si>
  <si>
    <t>EL PROCESO CUENTA CON PLAN DE ACTUALIZACIÓN</t>
  </si>
  <si>
    <t>NO CUENTA CON ACCIONES DE MEJORA INTERNAS ABIERTAS Y CUMPLE CON LAS ACCIONES EXTERNAS</t>
  </si>
  <si>
    <t>EL PROCESO PUBLICÓ LA INFORMACIÓN EN LA PÁGINA WEB DE ACUERDO A LOS LINEAMIENTOS DE LA LEY 1712</t>
  </si>
  <si>
    <t>http://www.gobiernobogota.gov.co/transparencia/instrumentos-gestion-informacion-publica/relacionados-la-informacion/107-registro</t>
  </si>
  <si>
    <t>INFORME ACCIONES MEJORA INTERNA Y EXTERNAS</t>
  </si>
  <si>
    <t>INFORME DE MONITOREO A REPORTE A RIESGOS</t>
  </si>
  <si>
    <t>Hacer un (1) ejercicio de evaluación del normograma  aplicables al proceso/Alcaldía Local de conformidad con el procedimiento  "Procedimiento para la identificación y evaluación de requisitos legales"</t>
  </si>
  <si>
    <t>Modificaciones PAAC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</si>
</sst>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%"/>
    <numFmt numFmtId="187" formatCode="0.0"/>
    <numFmt numFmtId="188" formatCode="[$$-240A]\ #,##0.00"/>
    <numFmt numFmtId="189" formatCode="* #,##0.00&quot;    &quot;;\-* #,##0.00&quot;    &quot;;* \-#&quot;    &quot;;@\ "/>
    <numFmt numFmtId="190" formatCode="[$-C0A]dddd\,\ dd&quot; de &quot;mmmm&quot; de &quot;yyyy"/>
    <numFmt numFmtId="191" formatCode="[$-240A]dddd\,\ d\ &quot;de&quot;\ mmmm\ &quot;de&quot;\ yyyy"/>
    <numFmt numFmtId="192" formatCode="[$-240A]h:mm:ss\ AM/PM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 Narrow"/>
      <family val="2"/>
    </font>
    <font>
      <b/>
      <sz val="14"/>
      <name val="Arial Rounded MT Bold"/>
      <family val="2"/>
    </font>
    <font>
      <b/>
      <sz val="10"/>
      <name val="Arial Rounded MT Bold"/>
      <family val="2"/>
    </font>
    <font>
      <b/>
      <sz val="11"/>
      <color indexed="16"/>
      <name val="Arial Rounded MT Bold"/>
      <family val="2"/>
    </font>
    <font>
      <sz val="10"/>
      <name val="Arial Rounded MT Bold"/>
      <family val="2"/>
    </font>
    <font>
      <sz val="12"/>
      <name val="Arial Rounded MT Bold"/>
      <family val="2"/>
    </font>
    <font>
      <sz val="10"/>
      <color indexed="8"/>
      <name val="Arial Rounded MT Bold"/>
      <family val="2"/>
    </font>
    <font>
      <b/>
      <sz val="10"/>
      <color indexed="8"/>
      <name val="Arial Rounded MT Bold"/>
      <family val="2"/>
    </font>
    <font>
      <sz val="11"/>
      <name val="Arial Rounded MT Bold"/>
      <family val="2"/>
    </font>
    <font>
      <b/>
      <sz val="22"/>
      <name val="Arial Rounded MT Bold"/>
      <family val="2"/>
    </font>
    <font>
      <sz val="12"/>
      <color indexed="8"/>
      <name val="Arial Rounded MT Bold"/>
      <family val="2"/>
    </font>
    <font>
      <b/>
      <sz val="18"/>
      <name val="Arial Rounded MT Bold"/>
      <family val="2"/>
    </font>
    <font>
      <sz val="28"/>
      <name val="Arial Rounded MT Bold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sz val="14"/>
      <color indexed="10"/>
      <name val="Arial Narrow"/>
      <family val="2"/>
    </font>
    <font>
      <sz val="11"/>
      <color indexed="8"/>
      <name val="Arial Rounded MT Bold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28"/>
      <color indexed="8"/>
      <name val="Arial Rounded MT Bold"/>
      <family val="2"/>
    </font>
    <font>
      <b/>
      <sz val="18"/>
      <color indexed="8"/>
      <name val="Arial Rounded MT Bold"/>
      <family val="2"/>
    </font>
    <font>
      <b/>
      <sz val="24"/>
      <color indexed="8"/>
      <name val="Arial Rounded MT Bold"/>
      <family val="2"/>
    </font>
    <font>
      <b/>
      <sz val="26"/>
      <color indexed="8"/>
      <name val="Arial Rounded MT Bold"/>
      <family val="2"/>
    </font>
    <font>
      <b/>
      <sz val="11"/>
      <color indexed="8"/>
      <name val="Arial Rounded MT Bold"/>
      <family val="2"/>
    </font>
    <font>
      <b/>
      <sz val="20"/>
      <color indexed="8"/>
      <name val="Arial Rounded MT Bold"/>
      <family val="2"/>
    </font>
    <font>
      <sz val="11"/>
      <name val="Arial"/>
      <family val="2"/>
    </font>
    <font>
      <b/>
      <sz val="20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sz val="11"/>
      <color theme="1"/>
      <name val="Arial Rounded MT Bold"/>
      <family val="2"/>
    </font>
    <font>
      <sz val="10"/>
      <color theme="1"/>
      <name val="Arial Rounded MT Bold"/>
      <family val="2"/>
    </font>
    <font>
      <sz val="12"/>
      <color theme="1"/>
      <name val="Arial Rounded MT Bold"/>
      <family val="2"/>
    </font>
    <font>
      <b/>
      <sz val="10"/>
      <color theme="1"/>
      <name val="Arial Rounded MT Bold"/>
      <family val="2"/>
    </font>
    <font>
      <sz val="10"/>
      <color theme="1"/>
      <name val="Arial"/>
      <family val="2"/>
    </font>
    <font>
      <b/>
      <sz val="28"/>
      <color theme="1"/>
      <name val="Arial Rounded MT Bold"/>
      <family val="2"/>
    </font>
    <font>
      <b/>
      <sz val="18"/>
      <color theme="1"/>
      <name val="Arial Rounded MT Bold"/>
      <family val="2"/>
    </font>
    <font>
      <b/>
      <sz val="11"/>
      <color theme="1"/>
      <name val="Arial Rounded MT Bold"/>
      <family val="2"/>
    </font>
    <font>
      <b/>
      <sz val="26"/>
      <color theme="1"/>
      <name val="Arial Rounded MT Bold"/>
      <family val="2"/>
    </font>
    <font>
      <b/>
      <sz val="20"/>
      <color theme="1"/>
      <name val="Arial Rounded MT Bold"/>
      <family val="2"/>
    </font>
    <font>
      <b/>
      <sz val="24"/>
      <color theme="1"/>
      <name val="Arial Rounded MT Bold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  <border>
      <left style="medium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1" applyNumberFormat="0" applyAlignment="0" applyProtection="0"/>
    <xf numFmtId="0" fontId="55" fillId="23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3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2" fillId="0" borderId="0" applyFill="0" applyBorder="0" applyAlignment="0" applyProtection="0"/>
    <xf numFmtId="17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32" borderId="0" applyNumberFormat="0" applyBorder="0" applyAlignment="0" applyProtection="0"/>
    <xf numFmtId="0" fontId="2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4" borderId="0" applyNumberFormat="0" applyBorder="0" applyAlignment="0" applyProtection="0"/>
    <xf numFmtId="0" fontId="64" fillId="22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58" fillId="0" borderId="8" applyNumberFormat="0" applyFill="0" applyAlignment="0" applyProtection="0"/>
    <xf numFmtId="0" fontId="69" fillId="0" borderId="9" applyNumberFormat="0" applyFill="0" applyAlignment="0" applyProtection="0"/>
    <xf numFmtId="0" fontId="2" fillId="35" borderId="0" applyNumberFormat="0" applyBorder="0" applyAlignment="0" applyProtection="0"/>
  </cellStyleXfs>
  <cellXfs count="273">
    <xf numFmtId="0" fontId="0" fillId="0" borderId="0" xfId="0" applyFont="1" applyAlignment="1">
      <alignment/>
    </xf>
    <xf numFmtId="0" fontId="70" fillId="0" borderId="10" xfId="0" applyFont="1" applyFill="1" applyBorder="1" applyAlignment="1">
      <alignment horizontal="justify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0" fillId="0" borderId="12" xfId="0" applyFont="1" applyFill="1" applyBorder="1" applyAlignment="1">
      <alignment horizontal="justify" vertical="center" wrapText="1"/>
    </xf>
    <xf numFmtId="0" fontId="70" fillId="0" borderId="11" xfId="0" applyFont="1" applyFill="1" applyBorder="1" applyAlignment="1">
      <alignment horizontal="justify" vertical="center" wrapText="1"/>
    </xf>
    <xf numFmtId="0" fontId="70" fillId="0" borderId="13" xfId="0" applyFont="1" applyFill="1" applyBorder="1" applyAlignment="1">
      <alignment horizontal="justify" vertical="center" wrapText="1"/>
    </xf>
    <xf numFmtId="0" fontId="70" fillId="0" borderId="14" xfId="0" applyFont="1" applyFill="1" applyBorder="1" applyAlignment="1">
      <alignment horizontal="justify" vertical="center" wrapText="1"/>
    </xf>
    <xf numFmtId="0" fontId="70" fillId="0" borderId="15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1" fillId="0" borderId="0" xfId="0" applyFont="1" applyAlignment="1">
      <alignment horizontal="justify"/>
    </xf>
    <xf numFmtId="0" fontId="72" fillId="10" borderId="16" xfId="0" applyFont="1" applyFill="1" applyBorder="1" applyAlignment="1">
      <alignment horizontal="justify" vertical="center" wrapText="1"/>
    </xf>
    <xf numFmtId="0" fontId="72" fillId="36" borderId="16" xfId="0" applyFont="1" applyFill="1" applyBorder="1" applyAlignment="1">
      <alignment horizontal="justify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justify" vertical="center" wrapText="1"/>
    </xf>
    <xf numFmtId="0" fontId="72" fillId="8" borderId="16" xfId="0" applyFont="1" applyFill="1" applyBorder="1" applyAlignment="1">
      <alignment horizontal="justify" vertical="center" wrapText="1"/>
    </xf>
    <xf numFmtId="0" fontId="72" fillId="8" borderId="17" xfId="0" applyFont="1" applyFill="1" applyBorder="1" applyAlignment="1">
      <alignment horizontal="justify" vertical="center" wrapText="1"/>
    </xf>
    <xf numFmtId="0" fontId="5" fillId="37" borderId="18" xfId="0" applyFont="1" applyFill="1" applyBorder="1" applyAlignment="1">
      <alignment horizontal="justify" vertical="center" wrapText="1"/>
    </xf>
    <xf numFmtId="0" fontId="5" fillId="37" borderId="16" xfId="0" applyFont="1" applyFill="1" applyBorder="1" applyAlignment="1">
      <alignment horizontal="justify" vertical="center" wrapText="1"/>
    </xf>
    <xf numFmtId="0" fontId="5" fillId="11" borderId="11" xfId="0" applyFont="1" applyFill="1" applyBorder="1" applyAlignment="1">
      <alignment horizontal="justify" vertical="center" wrapText="1"/>
    </xf>
    <xf numFmtId="0" fontId="5" fillId="11" borderId="16" xfId="0" applyFont="1" applyFill="1" applyBorder="1" applyAlignment="1">
      <alignment horizontal="justify" vertical="center" wrapText="1"/>
    </xf>
    <xf numFmtId="0" fontId="5" fillId="38" borderId="16" xfId="0" applyFont="1" applyFill="1" applyBorder="1" applyAlignment="1">
      <alignment horizontal="justify" vertical="center" wrapText="1"/>
    </xf>
    <xf numFmtId="0" fontId="72" fillId="38" borderId="19" xfId="0" applyFont="1" applyFill="1" applyBorder="1" applyAlignment="1">
      <alignment horizontal="justify" vertical="center" wrapText="1"/>
    </xf>
    <xf numFmtId="0" fontId="72" fillId="38" borderId="16" xfId="0" applyFont="1" applyFill="1" applyBorder="1" applyAlignment="1">
      <alignment horizontal="justify" vertical="center" wrapText="1"/>
    </xf>
    <xf numFmtId="0" fontId="5" fillId="38" borderId="11" xfId="0" applyFont="1" applyFill="1" applyBorder="1" applyAlignment="1">
      <alignment vertical="center" wrapText="1"/>
    </xf>
    <xf numFmtId="0" fontId="72" fillId="13" borderId="18" xfId="0" applyFont="1" applyFill="1" applyBorder="1" applyAlignment="1">
      <alignment horizontal="justify" vertical="center" wrapText="1"/>
    </xf>
    <xf numFmtId="0" fontId="72" fillId="13" borderId="16" xfId="0" applyFont="1" applyFill="1" applyBorder="1" applyAlignment="1">
      <alignment horizontal="justify" vertical="center" wrapText="1"/>
    </xf>
    <xf numFmtId="0" fontId="5" fillId="13" borderId="16" xfId="0" applyFont="1" applyFill="1" applyBorder="1" applyAlignment="1">
      <alignment horizontal="justify" vertical="center" wrapText="1"/>
    </xf>
    <xf numFmtId="0" fontId="73" fillId="13" borderId="16" xfId="0" applyFont="1" applyFill="1" applyBorder="1" applyAlignment="1">
      <alignment horizontal="justify" vertical="center" wrapText="1"/>
    </xf>
    <xf numFmtId="0" fontId="72" fillId="13" borderId="20" xfId="0" applyFont="1" applyFill="1" applyBorder="1" applyAlignment="1">
      <alignment horizontal="left" vertical="center" wrapText="1"/>
    </xf>
    <xf numFmtId="0" fontId="72" fillId="13" borderId="17" xfId="0" applyFont="1" applyFill="1" applyBorder="1" applyAlignment="1">
      <alignment horizontal="justify" vertical="center" wrapText="1"/>
    </xf>
    <xf numFmtId="0" fontId="5" fillId="13" borderId="18" xfId="0" applyFont="1" applyFill="1" applyBorder="1" applyAlignment="1">
      <alignment horizontal="justify" vertical="center" wrapText="1"/>
    </xf>
    <xf numFmtId="0" fontId="5" fillId="13" borderId="17" xfId="0" applyFont="1" applyFill="1" applyBorder="1" applyAlignment="1">
      <alignment horizontal="justify" vertical="center" wrapText="1"/>
    </xf>
    <xf numFmtId="0" fontId="74" fillId="0" borderId="0" xfId="0" applyFont="1" applyAlignment="1">
      <alignment/>
    </xf>
    <xf numFmtId="0" fontId="7" fillId="36" borderId="21" xfId="0" applyFont="1" applyFill="1" applyBorder="1" applyAlignment="1">
      <alignment vertical="center" wrapText="1"/>
    </xf>
    <xf numFmtId="0" fontId="7" fillId="36" borderId="16" xfId="0" applyFont="1" applyFill="1" applyBorder="1" applyAlignment="1">
      <alignment vertical="center" wrapText="1"/>
    </xf>
    <xf numFmtId="0" fontId="75" fillId="36" borderId="0" xfId="0" applyFont="1" applyFill="1" applyAlignment="1">
      <alignment/>
    </xf>
    <xf numFmtId="0" fontId="8" fillId="12" borderId="22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10" fillId="39" borderId="22" xfId="0" applyFont="1" applyFill="1" applyBorder="1" applyAlignment="1" applyProtection="1">
      <alignment horizontal="left" vertical="center" wrapText="1"/>
      <protection/>
    </xf>
    <xf numFmtId="0" fontId="10" fillId="39" borderId="11" xfId="0" applyFont="1" applyFill="1" applyBorder="1" applyAlignment="1" applyProtection="1">
      <alignment horizontal="left" vertical="center" wrapText="1"/>
      <protection/>
    </xf>
    <xf numFmtId="0" fontId="9" fillId="36" borderId="0" xfId="0" applyFont="1" applyFill="1" applyBorder="1" applyAlignment="1">
      <alignment horizontal="left" vertical="center" wrapText="1"/>
    </xf>
    <xf numFmtId="0" fontId="11" fillId="36" borderId="0" xfId="0" applyFont="1" applyFill="1" applyBorder="1" applyAlignment="1">
      <alignment horizontal="center"/>
    </xf>
    <xf numFmtId="0" fontId="7" fillId="36" borderId="23" xfId="0" applyFont="1" applyFill="1" applyBorder="1" applyAlignment="1">
      <alignment vertical="center" wrapText="1"/>
    </xf>
    <xf numFmtId="0" fontId="7" fillId="36" borderId="14" xfId="0" applyFont="1" applyFill="1" applyBorder="1" applyAlignment="1">
      <alignment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75" fillId="36" borderId="0" xfId="0" applyFont="1" applyFill="1" applyAlignment="1">
      <alignment horizontal="center"/>
    </xf>
    <xf numFmtId="0" fontId="12" fillId="40" borderId="22" xfId="0" applyFont="1" applyFill="1" applyBorder="1" applyAlignment="1">
      <alignment horizontal="center" vertical="center" wrapText="1"/>
    </xf>
    <xf numFmtId="0" fontId="12" fillId="40" borderId="11" xfId="0" applyFont="1" applyFill="1" applyBorder="1" applyAlignment="1">
      <alignment horizontal="center" vertical="center" wrapText="1"/>
    </xf>
    <xf numFmtId="0" fontId="12" fillId="40" borderId="24" xfId="0" applyFont="1" applyFill="1" applyBorder="1" applyAlignment="1">
      <alignment horizontal="center" vertical="center" wrapText="1"/>
    </xf>
    <xf numFmtId="0" fontId="7" fillId="41" borderId="21" xfId="0" applyFont="1" applyFill="1" applyBorder="1" applyAlignment="1">
      <alignment horizontal="center" vertical="center" wrapText="1"/>
    </xf>
    <xf numFmtId="0" fontId="7" fillId="40" borderId="22" xfId="0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0" fontId="7" fillId="24" borderId="24" xfId="0" applyFont="1" applyFill="1" applyBorder="1" applyAlignment="1">
      <alignment horizontal="center" vertical="center" wrapText="1"/>
    </xf>
    <xf numFmtId="0" fontId="7" fillId="41" borderId="22" xfId="0" applyFont="1" applyFill="1" applyBorder="1" applyAlignment="1">
      <alignment horizontal="center" vertical="center" wrapText="1"/>
    </xf>
    <xf numFmtId="0" fontId="7" fillId="41" borderId="11" xfId="0" applyFont="1" applyFill="1" applyBorder="1" applyAlignment="1">
      <alignment horizontal="center" vertical="center" wrapText="1"/>
    </xf>
    <xf numFmtId="0" fontId="7" fillId="41" borderId="25" xfId="0" applyFont="1" applyFill="1" applyBorder="1" applyAlignment="1">
      <alignment horizontal="center" vertical="center" wrapText="1"/>
    </xf>
    <xf numFmtId="0" fontId="7" fillId="19" borderId="22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7" fillId="19" borderId="24" xfId="0" applyFont="1" applyFill="1" applyBorder="1" applyAlignment="1">
      <alignment horizontal="center" vertical="center" wrapText="1"/>
    </xf>
    <xf numFmtId="0" fontId="7" fillId="26" borderId="22" xfId="0" applyFont="1" applyFill="1" applyBorder="1" applyAlignment="1">
      <alignment horizontal="center" vertical="center" wrapText="1"/>
    </xf>
    <xf numFmtId="0" fontId="7" fillId="42" borderId="11" xfId="0" applyFont="1" applyFill="1" applyBorder="1" applyAlignment="1">
      <alignment horizontal="center" vertical="center" wrapText="1"/>
    </xf>
    <xf numFmtId="0" fontId="7" fillId="42" borderId="22" xfId="0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16" borderId="22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center" wrapText="1"/>
    </xf>
    <xf numFmtId="0" fontId="7" fillId="40" borderId="26" xfId="0" applyFont="1" applyFill="1" applyBorder="1" applyAlignment="1">
      <alignment horizontal="center" vertical="center" wrapText="1"/>
    </xf>
    <xf numFmtId="0" fontId="7" fillId="40" borderId="15" xfId="0" applyFont="1" applyFill="1" applyBorder="1" applyAlignment="1">
      <alignment vertical="center" wrapText="1"/>
    </xf>
    <xf numFmtId="0" fontId="7" fillId="40" borderId="27" xfId="0" applyFont="1" applyFill="1" applyBorder="1" applyAlignment="1">
      <alignment horizontal="center" vertical="center" wrapText="1"/>
    </xf>
    <xf numFmtId="0" fontId="7" fillId="42" borderId="26" xfId="0" applyFont="1" applyFill="1" applyBorder="1" applyAlignment="1">
      <alignment horizontal="center" vertical="center" wrapText="1"/>
    </xf>
    <xf numFmtId="0" fontId="7" fillId="42" borderId="15" xfId="0" applyFont="1" applyFill="1" applyBorder="1" applyAlignment="1">
      <alignment horizontal="center" vertical="center" wrapText="1"/>
    </xf>
    <xf numFmtId="0" fontId="7" fillId="26" borderId="15" xfId="0" applyFont="1" applyFill="1" applyBorder="1" applyAlignment="1">
      <alignment horizontal="center" vertical="center" wrapText="1"/>
    </xf>
    <xf numFmtId="0" fontId="7" fillId="42" borderId="27" xfId="0" applyFont="1" applyFill="1" applyBorder="1" applyAlignment="1">
      <alignment horizontal="center" vertical="center" wrapText="1"/>
    </xf>
    <xf numFmtId="0" fontId="7" fillId="19" borderId="26" xfId="0" applyFont="1" applyFill="1" applyBorder="1" applyAlignment="1">
      <alignment horizontal="center" vertical="center" wrapText="1"/>
    </xf>
    <xf numFmtId="0" fontId="7" fillId="19" borderId="15" xfId="0" applyFont="1" applyFill="1" applyBorder="1" applyAlignment="1">
      <alignment horizontal="center" vertical="center" wrapText="1"/>
    </xf>
    <xf numFmtId="0" fontId="7" fillId="19" borderId="27" xfId="0" applyFont="1" applyFill="1" applyBorder="1" applyAlignment="1">
      <alignment horizontal="center" vertical="center" wrapText="1"/>
    </xf>
    <xf numFmtId="0" fontId="7" fillId="37" borderId="26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7" fillId="37" borderId="27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vertical="center" wrapText="1"/>
    </xf>
    <xf numFmtId="9" fontId="74" fillId="36" borderId="11" xfId="58" applyFont="1" applyFill="1" applyBorder="1" applyAlignment="1">
      <alignment horizontal="center" vertical="center" wrapText="1"/>
    </xf>
    <xf numFmtId="0" fontId="75" fillId="36" borderId="11" xfId="0" applyFont="1" applyFill="1" applyBorder="1" applyAlignment="1" applyProtection="1">
      <alignment horizontal="center" vertical="center" wrapText="1"/>
      <protection locked="0"/>
    </xf>
    <xf numFmtId="0" fontId="75" fillId="36" borderId="11" xfId="0" applyFont="1" applyFill="1" applyBorder="1" applyAlignment="1">
      <alignment horizontal="center" vertical="center" wrapText="1"/>
    </xf>
    <xf numFmtId="9" fontId="75" fillId="36" borderId="11" xfId="58" applyFont="1" applyFill="1" applyBorder="1" applyAlignment="1">
      <alignment horizontal="center" vertical="center" wrapText="1"/>
    </xf>
    <xf numFmtId="0" fontId="75" fillId="36" borderId="11" xfId="58" applyNumberFormat="1" applyFont="1" applyFill="1" applyBorder="1" applyAlignment="1">
      <alignment horizontal="center" vertical="center" wrapText="1"/>
    </xf>
    <xf numFmtId="0" fontId="75" fillId="36" borderId="11" xfId="0" applyFont="1" applyFill="1" applyBorder="1" applyAlignment="1" applyProtection="1">
      <alignment horizontal="left" vertical="center" wrapText="1"/>
      <protection locked="0"/>
    </xf>
    <xf numFmtId="0" fontId="75" fillId="36" borderId="11" xfId="58" applyNumberFormat="1" applyFont="1" applyFill="1" applyBorder="1" applyAlignment="1" applyProtection="1">
      <alignment horizontal="center" vertical="center" wrapText="1"/>
      <protection locked="0"/>
    </xf>
    <xf numFmtId="9" fontId="9" fillId="36" borderId="11" xfId="58" applyFont="1" applyFill="1" applyBorder="1" applyAlignment="1">
      <alignment horizontal="center" vertical="center" wrapText="1"/>
    </xf>
    <xf numFmtId="186" fontId="75" fillId="36" borderId="11" xfId="58" applyNumberFormat="1" applyFont="1" applyFill="1" applyBorder="1" applyAlignment="1" applyProtection="1">
      <alignment horizontal="center" vertical="center" wrapText="1"/>
      <protection locked="0"/>
    </xf>
    <xf numFmtId="0" fontId="76" fillId="36" borderId="11" xfId="0" applyFont="1" applyFill="1" applyBorder="1" applyAlignment="1" applyProtection="1">
      <alignment horizontal="center" vertical="center" wrapText="1"/>
      <protection locked="0"/>
    </xf>
    <xf numFmtId="9" fontId="74" fillId="36" borderId="11" xfId="58" applyFont="1" applyFill="1" applyBorder="1" applyAlignment="1">
      <alignment horizontal="center" vertical="center"/>
    </xf>
    <xf numFmtId="0" fontId="75" fillId="36" borderId="11" xfId="0" applyFont="1" applyFill="1" applyBorder="1" applyAlignment="1">
      <alignment horizontal="left" vertical="center" wrapText="1"/>
    </xf>
    <xf numFmtId="0" fontId="74" fillId="36" borderId="11" xfId="0" applyFont="1" applyFill="1" applyBorder="1" applyAlignment="1" applyProtection="1">
      <alignment horizontal="left" vertical="center" wrapText="1"/>
      <protection locked="0"/>
    </xf>
    <xf numFmtId="9" fontId="75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75" fillId="36" borderId="11" xfId="0" applyFont="1" applyFill="1" applyBorder="1" applyAlignment="1" applyProtection="1">
      <alignment horizontal="center" vertical="center"/>
      <protection locked="0"/>
    </xf>
    <xf numFmtId="9" fontId="75" fillId="36" borderId="11" xfId="58" applyFont="1" applyFill="1" applyBorder="1" applyAlignment="1" applyProtection="1">
      <alignment horizontal="center" vertical="center" wrapText="1"/>
      <protection locked="0"/>
    </xf>
    <xf numFmtId="0" fontId="76" fillId="36" borderId="11" xfId="0" applyFont="1" applyFill="1" applyBorder="1" applyAlignment="1" applyProtection="1">
      <alignment horizontal="justify" vertical="center" wrapText="1"/>
      <protection locked="0"/>
    </xf>
    <xf numFmtId="0" fontId="74" fillId="36" borderId="11" xfId="0" applyFont="1" applyFill="1" applyBorder="1" applyAlignment="1">
      <alignment vertical="center" wrapText="1"/>
    </xf>
    <xf numFmtId="0" fontId="75" fillId="36" borderId="11" xfId="0" applyFont="1" applyFill="1" applyBorder="1" applyAlignment="1" applyProtection="1">
      <alignment horizontal="justify" vertical="center" wrapText="1"/>
      <protection locked="0"/>
    </xf>
    <xf numFmtId="0" fontId="76" fillId="36" borderId="11" xfId="0" applyFont="1" applyFill="1" applyBorder="1" applyAlignment="1" applyProtection="1">
      <alignment horizontal="left" vertical="center" wrapText="1"/>
      <protection locked="0"/>
    </xf>
    <xf numFmtId="187" fontId="75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6" borderId="28" xfId="0" applyFont="1" applyFill="1" applyBorder="1" applyAlignment="1">
      <alignment vertical="center" wrapText="1"/>
    </xf>
    <xf numFmtId="9" fontId="9" fillId="36" borderId="13" xfId="58" applyFont="1" applyFill="1" applyBorder="1" applyAlignment="1">
      <alignment horizontal="center" vertical="center" wrapText="1"/>
    </xf>
    <xf numFmtId="0" fontId="76" fillId="36" borderId="13" xfId="0" applyFont="1" applyFill="1" applyBorder="1" applyAlignment="1" applyProtection="1">
      <alignment horizontal="center" vertical="center" wrapText="1"/>
      <protection locked="0"/>
    </xf>
    <xf numFmtId="9" fontId="14" fillId="36" borderId="13" xfId="58" applyFont="1" applyFill="1" applyBorder="1" applyAlignment="1">
      <alignment horizontal="center" vertical="center" wrapText="1"/>
    </xf>
    <xf numFmtId="0" fontId="75" fillId="36" borderId="0" xfId="0" applyFont="1" applyFill="1" applyBorder="1" applyAlignment="1">
      <alignment vertical="center" wrapText="1"/>
    </xf>
    <xf numFmtId="9" fontId="9" fillId="36" borderId="0" xfId="58" applyFont="1" applyFill="1" applyBorder="1" applyAlignment="1">
      <alignment horizontal="center" vertical="center" wrapText="1"/>
    </xf>
    <xf numFmtId="0" fontId="75" fillId="36" borderId="0" xfId="0" applyFont="1" applyFill="1" applyBorder="1" applyAlignment="1">
      <alignment/>
    </xf>
    <xf numFmtId="0" fontId="77" fillId="36" borderId="0" xfId="0" applyFont="1" applyFill="1" applyBorder="1" applyAlignment="1">
      <alignment horizontal="right" vertical="center" wrapText="1"/>
    </xf>
    <xf numFmtId="0" fontId="75" fillId="36" borderId="11" xfId="0" applyNumberFormat="1" applyFont="1" applyFill="1" applyBorder="1" applyAlignment="1" applyProtection="1">
      <alignment horizontal="center" vertical="center" wrapText="1"/>
      <protection locked="0"/>
    </xf>
    <xf numFmtId="9" fontId="74" fillId="36" borderId="15" xfId="58" applyFont="1" applyFill="1" applyBorder="1" applyAlignment="1">
      <alignment horizontal="center" vertical="center"/>
    </xf>
    <xf numFmtId="0" fontId="75" fillId="36" borderId="15" xfId="0" applyFont="1" applyFill="1" applyBorder="1" applyAlignment="1" applyProtection="1">
      <alignment horizontal="center" vertical="center" wrapText="1"/>
      <protection locked="0"/>
    </xf>
    <xf numFmtId="0" fontId="74" fillId="36" borderId="15" xfId="0" applyFont="1" applyFill="1" applyBorder="1" applyAlignment="1">
      <alignment vertical="center" wrapText="1"/>
    </xf>
    <xf numFmtId="0" fontId="75" fillId="36" borderId="15" xfId="0" applyFont="1" applyFill="1" applyBorder="1" applyAlignment="1">
      <alignment horizontal="center" vertical="center" wrapText="1"/>
    </xf>
    <xf numFmtId="9" fontId="75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75" fillId="36" borderId="15" xfId="0" applyFont="1" applyFill="1" applyBorder="1" applyAlignment="1" applyProtection="1">
      <alignment horizontal="left" vertical="center" wrapText="1"/>
      <protection locked="0"/>
    </xf>
    <xf numFmtId="9" fontId="75" fillId="36" borderId="15" xfId="58" applyFont="1" applyFill="1" applyBorder="1" applyAlignment="1">
      <alignment horizontal="center" vertical="center" wrapText="1"/>
    </xf>
    <xf numFmtId="9" fontId="75" fillId="36" borderId="15" xfId="58" applyFont="1" applyFill="1" applyBorder="1" applyAlignment="1" applyProtection="1">
      <alignment horizontal="center" vertical="center" wrapText="1"/>
      <protection locked="0"/>
    </xf>
    <xf numFmtId="0" fontId="75" fillId="36" borderId="15" xfId="0" applyFont="1" applyFill="1" applyBorder="1" applyAlignment="1" applyProtection="1">
      <alignment horizontal="justify" vertical="center" wrapText="1"/>
      <protection locked="0"/>
    </xf>
    <xf numFmtId="187" fontId="75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76" fillId="36" borderId="15" xfId="0" applyFont="1" applyFill="1" applyBorder="1" applyAlignment="1" applyProtection="1">
      <alignment horizontal="center" vertical="center" wrapText="1"/>
      <protection locked="0"/>
    </xf>
    <xf numFmtId="0" fontId="7" fillId="41" borderId="26" xfId="0" applyFont="1" applyFill="1" applyBorder="1" applyAlignment="1">
      <alignment horizontal="center" vertical="center" wrapText="1"/>
    </xf>
    <xf numFmtId="0" fontId="7" fillId="41" borderId="15" xfId="0" applyFont="1" applyFill="1" applyBorder="1" applyAlignment="1">
      <alignment horizontal="center" vertical="center" wrapText="1"/>
    </xf>
    <xf numFmtId="0" fontId="77" fillId="41" borderId="15" xfId="0" applyFont="1" applyFill="1" applyBorder="1" applyAlignment="1">
      <alignment/>
    </xf>
    <xf numFmtId="0" fontId="7" fillId="41" borderId="29" xfId="0" applyFont="1" applyFill="1" applyBorder="1" applyAlignment="1">
      <alignment horizontal="center" vertical="center" wrapText="1"/>
    </xf>
    <xf numFmtId="0" fontId="7" fillId="16" borderId="26" xfId="0" applyFont="1" applyFill="1" applyBorder="1" applyAlignment="1">
      <alignment horizontal="center" vertical="center" wrapText="1"/>
    </xf>
    <xf numFmtId="0" fontId="7" fillId="16" borderId="15" xfId="0" applyFont="1" applyFill="1" applyBorder="1" applyAlignment="1">
      <alignment horizontal="center" vertical="center" wrapText="1"/>
    </xf>
    <xf numFmtId="0" fontId="7" fillId="16" borderId="27" xfId="0" applyFont="1" applyFill="1" applyBorder="1" applyAlignment="1">
      <alignment horizontal="center" vertical="center" wrapText="1"/>
    </xf>
    <xf numFmtId="0" fontId="75" fillId="36" borderId="11" xfId="0" applyFont="1" applyFill="1" applyBorder="1" applyAlignment="1">
      <alignment horizontal="justify" vertical="center" wrapText="1"/>
    </xf>
    <xf numFmtId="188" fontId="75" fillId="36" borderId="11" xfId="53" applyNumberFormat="1" applyFont="1" applyFill="1" applyBorder="1" applyAlignment="1" applyProtection="1">
      <alignment horizontal="center" vertical="center" wrapText="1"/>
      <protection locked="0"/>
    </xf>
    <xf numFmtId="9" fontId="75" fillId="36" borderId="11" xfId="0" applyNumberFormat="1" applyFont="1" applyFill="1" applyBorder="1" applyAlignment="1">
      <alignment horizontal="center" vertical="center" wrapText="1"/>
    </xf>
    <xf numFmtId="9" fontId="75" fillId="36" borderId="11" xfId="58" applyNumberFormat="1" applyFont="1" applyFill="1" applyBorder="1" applyAlignment="1">
      <alignment horizontal="center" vertical="center" wrapText="1"/>
    </xf>
    <xf numFmtId="9" fontId="6" fillId="36" borderId="11" xfId="58" applyFont="1" applyFill="1" applyBorder="1" applyAlignment="1">
      <alignment horizontal="center" vertical="center" wrapText="1"/>
    </xf>
    <xf numFmtId="0" fontId="9" fillId="36" borderId="11" xfId="58" applyNumberFormat="1" applyFont="1" applyFill="1" applyBorder="1" applyAlignment="1" applyProtection="1">
      <alignment horizontal="center" vertical="center" wrapText="1"/>
      <protection locked="0"/>
    </xf>
    <xf numFmtId="0" fontId="76" fillId="36" borderId="11" xfId="0" applyFont="1" applyFill="1" applyBorder="1" applyAlignment="1">
      <alignment vertical="center" wrapText="1"/>
    </xf>
    <xf numFmtId="188" fontId="75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11" xfId="0" applyFont="1" applyFill="1" applyBorder="1" applyAlignment="1">
      <alignment vertical="center" wrapText="1"/>
    </xf>
    <xf numFmtId="0" fontId="75" fillId="0" borderId="11" xfId="0" applyFont="1" applyFill="1" applyBorder="1" applyAlignment="1" applyProtection="1">
      <alignment horizontal="center" vertical="center" wrapText="1"/>
      <protection locked="0"/>
    </xf>
    <xf numFmtId="0" fontId="0" fillId="36" borderId="11" xfId="0" applyFill="1" applyBorder="1" applyAlignment="1" applyProtection="1">
      <alignment horizontal="left" vertical="center" wrapText="1"/>
      <protection locked="0"/>
    </xf>
    <xf numFmtId="0" fontId="10" fillId="36" borderId="15" xfId="0" applyFont="1" applyFill="1" applyBorder="1" applyAlignment="1">
      <alignment vertical="center" wrapText="1"/>
    </xf>
    <xf numFmtId="0" fontId="75" fillId="36" borderId="15" xfId="0" applyNumberFormat="1" applyFont="1" applyFill="1" applyBorder="1" applyAlignment="1" applyProtection="1">
      <alignment horizontal="center" vertical="center" wrapText="1"/>
      <protection locked="0"/>
    </xf>
    <xf numFmtId="188" fontId="75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76" fillId="36" borderId="15" xfId="0" applyFont="1" applyFill="1" applyBorder="1" applyAlignment="1" applyProtection="1">
      <alignment horizontal="left" vertical="center" wrapText="1"/>
      <protection locked="0"/>
    </xf>
    <xf numFmtId="0" fontId="42" fillId="36" borderId="11" xfId="0" applyFont="1" applyFill="1" applyBorder="1" applyAlignment="1">
      <alignment horizontal="left" vertical="center" wrapText="1"/>
    </xf>
    <xf numFmtId="9" fontId="42" fillId="36" borderId="11" xfId="58" applyFont="1" applyFill="1" applyBorder="1" applyAlignment="1">
      <alignment horizontal="center" vertical="center" wrapText="1"/>
    </xf>
    <xf numFmtId="0" fontId="78" fillId="36" borderId="11" xfId="0" applyFont="1" applyFill="1" applyBorder="1" applyAlignment="1">
      <alignment horizontal="center" vertical="center" wrapText="1"/>
    </xf>
    <xf numFmtId="0" fontId="18" fillId="39" borderId="22" xfId="0" applyFont="1" applyFill="1" applyBorder="1" applyAlignment="1" applyProtection="1">
      <alignment horizontal="center" vertical="center" wrapText="1"/>
      <protection/>
    </xf>
    <xf numFmtId="14" fontId="18" fillId="39" borderId="11" xfId="0" applyNumberFormat="1" applyFont="1" applyFill="1" applyBorder="1" applyAlignment="1" applyProtection="1">
      <alignment horizontal="center" vertical="center" wrapText="1"/>
      <protection/>
    </xf>
    <xf numFmtId="9" fontId="79" fillId="36" borderId="13" xfId="58" applyNumberFormat="1" applyFont="1" applyFill="1" applyBorder="1" applyAlignment="1" applyProtection="1">
      <alignment horizontal="center" vertical="center" wrapText="1"/>
      <protection locked="0"/>
    </xf>
    <xf numFmtId="0" fontId="60" fillId="36" borderId="11" xfId="47" applyFill="1" applyBorder="1" applyAlignment="1" applyProtection="1">
      <alignment horizontal="justify" vertical="center" wrapText="1"/>
      <protection locked="0"/>
    </xf>
    <xf numFmtId="9" fontId="9" fillId="36" borderId="12" xfId="58" applyFont="1" applyFill="1" applyBorder="1" applyAlignment="1">
      <alignment horizontal="center" vertical="center" wrapText="1"/>
    </xf>
    <xf numFmtId="1" fontId="75" fillId="36" borderId="11" xfId="0" applyNumberFormat="1" applyFont="1" applyFill="1" applyBorder="1" applyAlignment="1">
      <alignment horizontal="center" vertical="center" wrapText="1"/>
    </xf>
    <xf numFmtId="1" fontId="75" fillId="36" borderId="11" xfId="58" applyNumberFormat="1" applyFont="1" applyFill="1" applyBorder="1" applyAlignment="1" applyProtection="1">
      <alignment horizontal="center" vertical="center" wrapText="1"/>
      <protection locked="0"/>
    </xf>
    <xf numFmtId="0" fontId="7" fillId="36" borderId="25" xfId="0" applyFont="1" applyFill="1" applyBorder="1" applyAlignment="1">
      <alignment horizontal="justify" vertical="center" wrapText="1"/>
    </xf>
    <xf numFmtId="0" fontId="7" fillId="36" borderId="30" xfId="0" applyFont="1" applyFill="1" applyBorder="1" applyAlignment="1">
      <alignment horizontal="justify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 wrapText="1"/>
    </xf>
    <xf numFmtId="0" fontId="8" fillId="12" borderId="31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8" fillId="12" borderId="32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24" xfId="0" applyFont="1" applyFill="1" applyBorder="1" applyAlignment="1">
      <alignment horizontal="center" vertical="center" wrapText="1"/>
    </xf>
    <xf numFmtId="0" fontId="18" fillId="39" borderId="11" xfId="0" applyFont="1" applyFill="1" applyBorder="1" applyAlignment="1" applyProtection="1">
      <alignment horizontal="center" vertical="center" wrapText="1"/>
      <protection/>
    </xf>
    <xf numFmtId="0" fontId="18" fillId="39" borderId="24" xfId="0" applyFont="1" applyFill="1" applyBorder="1" applyAlignment="1" applyProtection="1">
      <alignment horizontal="center" vertical="center" wrapText="1"/>
      <protection/>
    </xf>
    <xf numFmtId="0" fontId="10" fillId="39" borderId="25" xfId="0" applyFont="1" applyFill="1" applyBorder="1" applyAlignment="1" applyProtection="1">
      <alignment horizontal="center" vertical="center" wrapText="1"/>
      <protection/>
    </xf>
    <xf numFmtId="0" fontId="10" fillId="39" borderId="21" xfId="0" applyFont="1" applyFill="1" applyBorder="1" applyAlignment="1" applyProtection="1">
      <alignment horizontal="center" vertical="center" wrapText="1"/>
      <protection/>
    </xf>
    <xf numFmtId="0" fontId="10" fillId="39" borderId="30" xfId="0" applyFont="1" applyFill="1" applyBorder="1" applyAlignment="1" applyProtection="1">
      <alignment horizontal="center" vertical="center" wrapText="1"/>
      <protection/>
    </xf>
    <xf numFmtId="0" fontId="7" fillId="36" borderId="33" xfId="0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center" wrapText="1"/>
    </xf>
    <xf numFmtId="0" fontId="7" fillId="36" borderId="35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12" fillId="37" borderId="31" xfId="0" applyFont="1" applyFill="1" applyBorder="1" applyAlignment="1">
      <alignment horizontal="center" vertical="center" wrapText="1"/>
    </xf>
    <xf numFmtId="0" fontId="12" fillId="37" borderId="12" xfId="0" applyFont="1" applyFill="1" applyBorder="1" applyAlignment="1">
      <alignment horizontal="center" vertical="center" wrapText="1"/>
    </xf>
    <xf numFmtId="0" fontId="12" fillId="37" borderId="32" xfId="0" applyFont="1" applyFill="1" applyBorder="1" applyAlignment="1">
      <alignment horizontal="center" vertical="center" wrapText="1"/>
    </xf>
    <xf numFmtId="0" fontId="12" fillId="16" borderId="31" xfId="0" applyFont="1" applyFill="1" applyBorder="1" applyAlignment="1">
      <alignment horizontal="center" vertical="center" wrapText="1"/>
    </xf>
    <xf numFmtId="0" fontId="12" fillId="16" borderId="12" xfId="0" applyFont="1" applyFill="1" applyBorder="1" applyAlignment="1">
      <alignment horizontal="center" vertical="center" wrapText="1"/>
    </xf>
    <xf numFmtId="0" fontId="12" fillId="16" borderId="32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19" borderId="25" xfId="0" applyFont="1" applyFill="1" applyBorder="1" applyAlignment="1">
      <alignment horizontal="center" vertical="center" wrapText="1"/>
    </xf>
    <xf numFmtId="0" fontId="7" fillId="19" borderId="16" xfId="0" applyFont="1" applyFill="1" applyBorder="1" applyAlignment="1">
      <alignment horizontal="center" vertical="center" wrapText="1"/>
    </xf>
    <xf numFmtId="0" fontId="7" fillId="16" borderId="24" xfId="0" applyFont="1" applyFill="1" applyBorder="1" applyAlignment="1">
      <alignment horizontal="center" vertical="center" wrapText="1"/>
    </xf>
    <xf numFmtId="0" fontId="7" fillId="42" borderId="22" xfId="0" applyFont="1" applyFill="1" applyBorder="1" applyAlignment="1">
      <alignment horizontal="center" vertical="center" wrapText="1"/>
    </xf>
    <xf numFmtId="0" fontId="7" fillId="42" borderId="11" xfId="0" applyFont="1" applyFill="1" applyBorder="1" applyAlignment="1">
      <alignment horizontal="center" vertical="center" wrapText="1"/>
    </xf>
    <xf numFmtId="0" fontId="7" fillId="26" borderId="11" xfId="0" applyFont="1" applyFill="1" applyBorder="1" applyAlignment="1">
      <alignment horizontal="center" vertical="center" wrapText="1"/>
    </xf>
    <xf numFmtId="0" fontId="7" fillId="19" borderId="22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  <xf numFmtId="0" fontId="12" fillId="40" borderId="31" xfId="0" applyFont="1" applyFill="1" applyBorder="1" applyAlignment="1">
      <alignment horizontal="center" vertical="center" wrapText="1"/>
    </xf>
    <xf numFmtId="0" fontId="12" fillId="40" borderId="12" xfId="0" applyFont="1" applyFill="1" applyBorder="1" applyAlignment="1">
      <alignment horizontal="center" vertical="center" wrapText="1"/>
    </xf>
    <xf numFmtId="0" fontId="12" fillId="40" borderId="32" xfId="0" applyFont="1" applyFill="1" applyBorder="1" applyAlignment="1">
      <alignment horizontal="center" vertical="center" wrapText="1"/>
    </xf>
    <xf numFmtId="0" fontId="12" fillId="40" borderId="22" xfId="0" applyFont="1" applyFill="1" applyBorder="1" applyAlignment="1">
      <alignment horizontal="center" vertical="center" wrapText="1"/>
    </xf>
    <xf numFmtId="0" fontId="12" fillId="40" borderId="11" xfId="0" applyFont="1" applyFill="1" applyBorder="1" applyAlignment="1">
      <alignment horizontal="center" vertical="center" wrapText="1"/>
    </xf>
    <xf numFmtId="0" fontId="12" fillId="40" borderId="24" xfId="0" applyFont="1" applyFill="1" applyBorder="1" applyAlignment="1">
      <alignment horizontal="center" vertical="center" wrapText="1"/>
    </xf>
    <xf numFmtId="0" fontId="12" fillId="19" borderId="31" xfId="0" applyFont="1" applyFill="1" applyBorder="1" applyAlignment="1">
      <alignment horizontal="center" vertical="center" wrapText="1"/>
    </xf>
    <xf numFmtId="0" fontId="12" fillId="19" borderId="12" xfId="0" applyFont="1" applyFill="1" applyBorder="1" applyAlignment="1">
      <alignment horizontal="center" vertical="center" wrapText="1"/>
    </xf>
    <xf numFmtId="0" fontId="12" fillId="19" borderId="32" xfId="0" applyFont="1" applyFill="1" applyBorder="1" applyAlignment="1">
      <alignment horizontal="center" vertical="center" wrapText="1"/>
    </xf>
    <xf numFmtId="0" fontId="12" fillId="41" borderId="31" xfId="0" applyFont="1" applyFill="1" applyBorder="1" applyAlignment="1">
      <alignment horizontal="center" vertical="center" wrapText="1"/>
    </xf>
    <xf numFmtId="0" fontId="12" fillId="41" borderId="12" xfId="0" applyFont="1" applyFill="1" applyBorder="1" applyAlignment="1">
      <alignment horizontal="center" vertical="center" wrapText="1"/>
    </xf>
    <xf numFmtId="0" fontId="12" fillId="41" borderId="32" xfId="0" applyFont="1" applyFill="1" applyBorder="1" applyAlignment="1">
      <alignment horizontal="center" vertical="center" wrapText="1"/>
    </xf>
    <xf numFmtId="0" fontId="12" fillId="41" borderId="22" xfId="0" applyFont="1" applyFill="1" applyBorder="1" applyAlignment="1">
      <alignment horizontal="center" vertical="center" wrapText="1"/>
    </xf>
    <xf numFmtId="0" fontId="12" fillId="41" borderId="11" xfId="0" applyFont="1" applyFill="1" applyBorder="1" applyAlignment="1">
      <alignment horizontal="center" vertical="center" wrapText="1"/>
    </xf>
    <xf numFmtId="0" fontId="12" fillId="41" borderId="15" xfId="0" applyFont="1" applyFill="1" applyBorder="1" applyAlignment="1">
      <alignment horizontal="center" vertical="center" wrapText="1"/>
    </xf>
    <xf numFmtId="0" fontId="12" fillId="41" borderId="27" xfId="0" applyFont="1" applyFill="1" applyBorder="1" applyAlignment="1">
      <alignment horizontal="center" vertical="center" wrapText="1"/>
    </xf>
    <xf numFmtId="0" fontId="12" fillId="42" borderId="31" xfId="0" applyFont="1" applyFill="1" applyBorder="1" applyAlignment="1">
      <alignment horizontal="center" vertical="center" wrapText="1"/>
    </xf>
    <xf numFmtId="0" fontId="12" fillId="42" borderId="12" xfId="0" applyFont="1" applyFill="1" applyBorder="1" applyAlignment="1">
      <alignment horizontal="center" vertical="center" wrapText="1"/>
    </xf>
    <xf numFmtId="0" fontId="12" fillId="42" borderId="32" xfId="0" applyFont="1" applyFill="1" applyBorder="1" applyAlignment="1">
      <alignment horizontal="center" vertical="center" wrapText="1"/>
    </xf>
    <xf numFmtId="0" fontId="12" fillId="42" borderId="22" xfId="0" applyFont="1" applyFill="1" applyBorder="1" applyAlignment="1">
      <alignment horizontal="center" vertical="center" wrapText="1"/>
    </xf>
    <xf numFmtId="0" fontId="12" fillId="42" borderId="11" xfId="0" applyFont="1" applyFill="1" applyBorder="1" applyAlignment="1">
      <alignment horizontal="center" vertical="center" wrapText="1"/>
    </xf>
    <xf numFmtId="0" fontId="12" fillId="42" borderId="24" xfId="0" applyFont="1" applyFill="1" applyBorder="1" applyAlignment="1">
      <alignment horizontal="center" vertical="center" wrapText="1"/>
    </xf>
    <xf numFmtId="22" fontId="80" fillId="14" borderId="11" xfId="0" applyNumberFormat="1" applyFont="1" applyFill="1" applyBorder="1" applyAlignment="1">
      <alignment horizontal="center" vertical="center"/>
    </xf>
    <xf numFmtId="0" fontId="80" fillId="14" borderId="11" xfId="0" applyFont="1" applyFill="1" applyBorder="1" applyAlignment="1">
      <alignment horizontal="center" vertical="center"/>
    </xf>
    <xf numFmtId="0" fontId="80" fillId="8" borderId="11" xfId="0" applyFont="1" applyFill="1" applyBorder="1" applyAlignment="1">
      <alignment horizontal="center" vertical="center"/>
    </xf>
    <xf numFmtId="0" fontId="80" fillId="8" borderId="15" xfId="0" applyFont="1" applyFill="1" applyBorder="1" applyAlignment="1">
      <alignment horizontal="center" vertical="center"/>
    </xf>
    <xf numFmtId="0" fontId="77" fillId="36" borderId="0" xfId="0" applyFont="1" applyFill="1" applyBorder="1" applyAlignment="1">
      <alignment horizontal="right" vertical="center" wrapText="1"/>
    </xf>
    <xf numFmtId="0" fontId="7" fillId="19" borderId="24" xfId="0" applyFont="1" applyFill="1" applyBorder="1" applyAlignment="1">
      <alignment horizontal="center" vertical="center" wrapText="1"/>
    </xf>
    <xf numFmtId="0" fontId="81" fillId="26" borderId="28" xfId="0" applyFont="1" applyFill="1" applyBorder="1" applyAlignment="1" applyProtection="1">
      <alignment horizontal="center" vertical="center" wrapText="1"/>
      <protection locked="0"/>
    </xf>
    <xf numFmtId="0" fontId="81" fillId="26" borderId="36" xfId="0" applyFont="1" applyFill="1" applyBorder="1" applyAlignment="1" applyProtection="1">
      <alignment horizontal="center" vertical="center" wrapText="1"/>
      <protection locked="0"/>
    </xf>
    <xf numFmtId="0" fontId="81" fillId="26" borderId="19" xfId="0" applyFont="1" applyFill="1" applyBorder="1" applyAlignment="1" applyProtection="1">
      <alignment horizontal="center" vertical="center" wrapText="1"/>
      <protection locked="0"/>
    </xf>
    <xf numFmtId="0" fontId="75" fillId="36" borderId="28" xfId="0" applyFont="1" applyFill="1" applyBorder="1" applyAlignment="1" applyProtection="1">
      <alignment horizontal="center" vertical="center" wrapText="1"/>
      <protection locked="0"/>
    </xf>
    <xf numFmtId="0" fontId="75" fillId="36" borderId="36" xfId="0" applyFont="1" applyFill="1" applyBorder="1" applyAlignment="1" applyProtection="1">
      <alignment horizontal="center" vertical="center" wrapText="1"/>
      <protection locked="0"/>
    </xf>
    <xf numFmtId="0" fontId="75" fillId="36" borderId="19" xfId="0" applyFont="1" applyFill="1" applyBorder="1" applyAlignment="1" applyProtection="1">
      <alignment horizontal="center" vertical="center" wrapText="1"/>
      <protection locked="0"/>
    </xf>
    <xf numFmtId="0" fontId="7" fillId="41" borderId="37" xfId="0" applyFont="1" applyFill="1" applyBorder="1" applyAlignment="1">
      <alignment horizontal="center" vertical="center" wrapText="1"/>
    </xf>
    <xf numFmtId="0" fontId="7" fillId="41" borderId="21" xfId="0" applyFont="1" applyFill="1" applyBorder="1" applyAlignment="1">
      <alignment horizontal="center" vertical="center" wrapText="1"/>
    </xf>
    <xf numFmtId="0" fontId="7" fillId="41" borderId="16" xfId="0" applyFont="1" applyFill="1" applyBorder="1" applyAlignment="1">
      <alignment horizontal="center" vertical="center" wrapText="1"/>
    </xf>
    <xf numFmtId="0" fontId="7" fillId="42" borderId="24" xfId="0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 vertical="center" wrapText="1"/>
    </xf>
    <xf numFmtId="0" fontId="12" fillId="19" borderId="22" xfId="0" applyFont="1" applyFill="1" applyBorder="1" applyAlignment="1">
      <alignment horizontal="center" vertical="center" wrapText="1"/>
    </xf>
    <xf numFmtId="0" fontId="12" fillId="19" borderId="11" xfId="0" applyFont="1" applyFill="1" applyBorder="1" applyAlignment="1">
      <alignment horizontal="center" vertical="center" wrapText="1"/>
    </xf>
    <xf numFmtId="0" fontId="12" fillId="19" borderId="24" xfId="0" applyFont="1" applyFill="1" applyBorder="1" applyAlignment="1">
      <alignment horizontal="center" vertical="center" wrapText="1"/>
    </xf>
    <xf numFmtId="0" fontId="12" fillId="37" borderId="22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 wrapText="1"/>
    </xf>
    <xf numFmtId="0" fontId="12" fillId="37" borderId="24" xfId="0" applyFont="1" applyFill="1" applyBorder="1" applyAlignment="1">
      <alignment horizontal="center" vertical="center" wrapText="1"/>
    </xf>
    <xf numFmtId="0" fontId="12" fillId="16" borderId="22" xfId="0" applyFont="1" applyFill="1" applyBorder="1" applyAlignment="1">
      <alignment horizontal="center" vertical="center" wrapText="1"/>
    </xf>
    <xf numFmtId="0" fontId="12" fillId="16" borderId="11" xfId="0" applyFont="1" applyFill="1" applyBorder="1" applyAlignment="1">
      <alignment horizontal="center" vertical="center" wrapText="1"/>
    </xf>
    <xf numFmtId="0" fontId="12" fillId="16" borderId="24" xfId="0" applyFont="1" applyFill="1" applyBorder="1" applyAlignment="1">
      <alignment horizontal="center" vertical="center" wrapText="1"/>
    </xf>
    <xf numFmtId="0" fontId="7" fillId="16" borderId="22" xfId="0" applyFont="1" applyFill="1" applyBorder="1" applyAlignment="1">
      <alignment horizontal="center" vertical="center" wrapText="1"/>
    </xf>
    <xf numFmtId="9" fontId="9" fillId="36" borderId="28" xfId="58" applyFont="1" applyFill="1" applyBorder="1" applyAlignment="1" applyProtection="1">
      <alignment horizontal="center" vertical="center" wrapText="1"/>
      <protection locked="0"/>
    </xf>
    <xf numFmtId="9" fontId="9" fillId="36" borderId="19" xfId="58" applyFont="1" applyFill="1" applyBorder="1" applyAlignment="1" applyProtection="1">
      <alignment horizontal="center" vertical="center" wrapText="1"/>
      <protection locked="0"/>
    </xf>
    <xf numFmtId="0" fontId="82" fillId="43" borderId="28" xfId="0" applyFont="1" applyFill="1" applyBorder="1" applyAlignment="1" applyProtection="1">
      <alignment horizontal="center" vertical="center" wrapText="1"/>
      <protection locked="0"/>
    </xf>
    <xf numFmtId="0" fontId="82" fillId="43" borderId="36" xfId="0" applyFont="1" applyFill="1" applyBorder="1" applyAlignment="1" applyProtection="1">
      <alignment horizontal="center" vertical="center" wrapText="1"/>
      <protection locked="0"/>
    </xf>
    <xf numFmtId="0" fontId="82" fillId="43" borderId="19" xfId="0" applyFont="1" applyFill="1" applyBorder="1" applyAlignment="1" applyProtection="1">
      <alignment horizontal="center" vertical="center" wrapText="1"/>
      <protection locked="0"/>
    </xf>
    <xf numFmtId="0" fontId="81" fillId="29" borderId="28" xfId="0" applyFont="1" applyFill="1" applyBorder="1" applyAlignment="1" applyProtection="1">
      <alignment horizontal="center" vertical="center" wrapText="1"/>
      <protection locked="0"/>
    </xf>
    <xf numFmtId="0" fontId="81" fillId="29" borderId="36" xfId="0" applyFont="1" applyFill="1" applyBorder="1" applyAlignment="1" applyProtection="1">
      <alignment horizontal="center" vertical="center" wrapText="1"/>
      <protection locked="0"/>
    </xf>
    <xf numFmtId="0" fontId="81" fillId="29" borderId="19" xfId="0" applyFont="1" applyFill="1" applyBorder="1" applyAlignment="1" applyProtection="1">
      <alignment horizontal="center" vertical="center" wrapText="1"/>
      <protection locked="0"/>
    </xf>
    <xf numFmtId="0" fontId="81" fillId="37" borderId="28" xfId="0" applyFont="1" applyFill="1" applyBorder="1" applyAlignment="1" applyProtection="1">
      <alignment horizontal="center" vertical="center" wrapText="1"/>
      <protection locked="0"/>
    </xf>
    <xf numFmtId="0" fontId="81" fillId="37" borderId="36" xfId="0" applyFont="1" applyFill="1" applyBorder="1" applyAlignment="1" applyProtection="1">
      <alignment horizontal="center" vertical="center" wrapText="1"/>
      <protection locked="0"/>
    </xf>
    <xf numFmtId="0" fontId="81" fillId="37" borderId="19" xfId="0" applyFont="1" applyFill="1" applyBorder="1" applyAlignment="1" applyProtection="1">
      <alignment horizontal="center" vertical="center" wrapText="1"/>
      <protection locked="0"/>
    </xf>
    <xf numFmtId="0" fontId="83" fillId="26" borderId="28" xfId="0" applyFont="1" applyFill="1" applyBorder="1" applyAlignment="1" applyProtection="1">
      <alignment horizontal="center" vertical="center" wrapText="1"/>
      <protection locked="0"/>
    </xf>
    <xf numFmtId="0" fontId="83" fillId="26" borderId="36" xfId="0" applyFont="1" applyFill="1" applyBorder="1" applyAlignment="1" applyProtection="1">
      <alignment horizontal="center" vertical="center" wrapText="1"/>
      <protection locked="0"/>
    </xf>
    <xf numFmtId="0" fontId="83" fillId="26" borderId="19" xfId="0" applyFont="1" applyFill="1" applyBorder="1" applyAlignment="1" applyProtection="1">
      <alignment horizontal="center" vertical="center" wrapText="1"/>
      <protection locked="0"/>
    </xf>
    <xf numFmtId="0" fontId="76" fillId="36" borderId="28" xfId="0" applyFont="1" applyFill="1" applyBorder="1" applyAlignment="1" applyProtection="1">
      <alignment horizontal="center" vertical="center" wrapText="1"/>
      <protection locked="0"/>
    </xf>
    <xf numFmtId="0" fontId="76" fillId="36" borderId="19" xfId="0" applyFont="1" applyFill="1" applyBorder="1" applyAlignment="1" applyProtection="1">
      <alignment horizontal="center" vertical="center" wrapText="1"/>
      <protection locked="0"/>
    </xf>
    <xf numFmtId="0" fontId="80" fillId="36" borderId="11" xfId="0" applyFont="1" applyFill="1" applyBorder="1" applyAlignment="1">
      <alignment horizontal="center" vertical="center" textRotation="90" wrapText="1"/>
    </xf>
    <xf numFmtId="0" fontId="80" fillId="36" borderId="15" xfId="0" applyFont="1" applyFill="1" applyBorder="1" applyAlignment="1">
      <alignment horizontal="center" vertical="center" textRotation="90" wrapText="1"/>
    </xf>
    <xf numFmtId="0" fontId="80" fillId="36" borderId="11" xfId="0" applyFont="1" applyFill="1" applyBorder="1" applyAlignment="1" applyProtection="1">
      <alignment horizontal="center" vertical="center" textRotation="90" wrapText="1"/>
      <protection locked="0"/>
    </xf>
    <xf numFmtId="0" fontId="80" fillId="36" borderId="15" xfId="0" applyFont="1" applyFill="1" applyBorder="1" applyAlignment="1" applyProtection="1">
      <alignment horizontal="center" vertical="center" textRotation="90" wrapText="1"/>
      <protection locked="0"/>
    </xf>
    <xf numFmtId="0" fontId="84" fillId="36" borderId="11" xfId="0" applyFont="1" applyFill="1" applyBorder="1" applyAlignment="1" applyProtection="1">
      <alignment horizontal="center" vertical="center" textRotation="90" wrapText="1"/>
      <protection locked="0"/>
    </xf>
    <xf numFmtId="0" fontId="16" fillId="0" borderId="11" xfId="0" applyFont="1" applyBorder="1" applyAlignment="1">
      <alignment horizontal="center" vertical="center" textRotation="90" wrapText="1"/>
    </xf>
    <xf numFmtId="0" fontId="76" fillId="36" borderId="11" xfId="0" applyFont="1" applyFill="1" applyBorder="1" applyAlignment="1" applyProtection="1">
      <alignment horizontal="center" vertical="center" wrapText="1"/>
      <protection locked="0"/>
    </xf>
    <xf numFmtId="0" fontId="76" fillId="36" borderId="15" xfId="0" applyFont="1" applyFill="1" applyBorder="1" applyAlignment="1" applyProtection="1">
      <alignment horizontal="center" vertical="center" wrapText="1"/>
      <protection locked="0"/>
    </xf>
    <xf numFmtId="0" fontId="76" fillId="36" borderId="11" xfId="0" applyFont="1" applyFill="1" applyBorder="1" applyAlignment="1">
      <alignment horizontal="center" vertical="center" wrapText="1"/>
    </xf>
    <xf numFmtId="0" fontId="42" fillId="37" borderId="22" xfId="0" applyFont="1" applyFill="1" applyBorder="1" applyAlignment="1">
      <alignment horizontal="left" vertical="center" wrapText="1"/>
    </xf>
    <xf numFmtId="0" fontId="42" fillId="36" borderId="11" xfId="0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left" vertical="center" wrapText="1"/>
    </xf>
    <xf numFmtId="9" fontId="42" fillId="36" borderId="11" xfId="0" applyNumberFormat="1" applyFont="1" applyFill="1" applyBorder="1" applyAlignment="1">
      <alignment horizontal="center" vertical="center" wrapText="1"/>
    </xf>
    <xf numFmtId="0" fontId="42" fillId="37" borderId="23" xfId="0" applyFont="1" applyFill="1" applyBorder="1" applyAlignment="1">
      <alignment horizontal="left" vertical="center" wrapText="1"/>
    </xf>
    <xf numFmtId="9" fontId="42" fillId="36" borderId="14" xfId="58" applyFont="1" applyFill="1" applyBorder="1" applyAlignment="1">
      <alignment horizontal="center" vertical="center" wrapText="1"/>
    </xf>
    <xf numFmtId="0" fontId="42" fillId="36" borderId="14" xfId="0" applyFont="1" applyFill="1" applyBorder="1" applyAlignment="1">
      <alignment horizontal="left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marill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Porcentual 2" xfId="60"/>
    <cellStyle name="Rojo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  <cellStyle name="Verde" xfId="69"/>
  </cellStyles>
  <dxfs count="26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</xdr:row>
      <xdr:rowOff>0</xdr:rowOff>
    </xdr:from>
    <xdr:ext cx="295275" cy="190500"/>
    <xdr:sp>
      <xdr:nvSpPr>
        <xdr:cNvPr id="1" name="AutoShape 38" descr="Resultado de imagen para boton agregar icono"/>
        <xdr:cNvSpPr>
          <a:spLocks noChangeAspect="1"/>
        </xdr:cNvSpPr>
      </xdr:nvSpPr>
      <xdr:spPr>
        <a:xfrm>
          <a:off x="14630400" y="2543175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295275" cy="190500"/>
    <xdr:sp>
      <xdr:nvSpPr>
        <xdr:cNvPr id="2" name="AutoShape 39" descr="Resultado de imagen para boton agregar icono"/>
        <xdr:cNvSpPr>
          <a:spLocks noChangeAspect="1"/>
        </xdr:cNvSpPr>
      </xdr:nvSpPr>
      <xdr:spPr>
        <a:xfrm>
          <a:off x="14630400" y="2543175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295275" cy="190500"/>
    <xdr:sp>
      <xdr:nvSpPr>
        <xdr:cNvPr id="3" name="AutoShape 40" descr="Resultado de imagen para boton agregar icono"/>
        <xdr:cNvSpPr>
          <a:spLocks noChangeAspect="1"/>
        </xdr:cNvSpPr>
      </xdr:nvSpPr>
      <xdr:spPr>
        <a:xfrm>
          <a:off x="14630400" y="2543175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295275" cy="190500"/>
    <xdr:sp>
      <xdr:nvSpPr>
        <xdr:cNvPr id="4" name="AutoShape 42" descr="Z"/>
        <xdr:cNvSpPr>
          <a:spLocks noChangeAspect="1"/>
        </xdr:cNvSpPr>
      </xdr:nvSpPr>
      <xdr:spPr>
        <a:xfrm>
          <a:off x="14630400" y="2543175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0</xdr:colOff>
      <xdr:row>4</xdr:row>
      <xdr:rowOff>123825</xdr:rowOff>
    </xdr:from>
    <xdr:to>
      <xdr:col>6</xdr:col>
      <xdr:colOff>0</xdr:colOff>
      <xdr:row>6</xdr:row>
      <xdr:rowOff>0</xdr:rowOff>
    </xdr:to>
    <xdr:sp macro="[1]!MostrarFuente_Impacto">
      <xdr:nvSpPr>
        <xdr:cNvPr id="5" name="Rectangle 53"/>
        <xdr:cNvSpPr>
          <a:spLocks/>
        </xdr:cNvSpPr>
      </xdr:nvSpPr>
      <xdr:spPr>
        <a:xfrm>
          <a:off x="14630400" y="1533525"/>
          <a:ext cx="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?</a:t>
          </a:r>
        </a:p>
      </xdr:txBody>
    </xdr:sp>
    <xdr:clientData/>
  </xdr:twoCellAnchor>
  <xdr:twoCellAnchor>
    <xdr:from>
      <xdr:col>6</xdr:col>
      <xdr:colOff>0</xdr:colOff>
      <xdr:row>4</xdr:row>
      <xdr:rowOff>123825</xdr:rowOff>
    </xdr:from>
    <xdr:to>
      <xdr:col>6</xdr:col>
      <xdr:colOff>0</xdr:colOff>
      <xdr:row>6</xdr:row>
      <xdr:rowOff>0</xdr:rowOff>
    </xdr:to>
    <xdr:sp macro="[1]!MostrarFuente_Impacto">
      <xdr:nvSpPr>
        <xdr:cNvPr id="6" name="Rectangle 53"/>
        <xdr:cNvSpPr>
          <a:spLocks/>
        </xdr:cNvSpPr>
      </xdr:nvSpPr>
      <xdr:spPr>
        <a:xfrm>
          <a:off x="14630400" y="1533525"/>
          <a:ext cx="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.jimenez\Mis%20documentos\Juan%20Sebastian%20Jimenez\EVIDENCIAS%20SEPTIEMBRE%202017\Proceso%20GPTL\REVISI&#210;N%20ING%20LEONARDOMatriz%20de%20Riesg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biernobogota-my.sharepoint.com/personal/juan_jimenez_gobiernobogota_gov_co/_layouts/15/onedrive.aspx?id=%2Fpersonal%2Fjuan_jimenez_gobiernobogota_gov_co%2FDocuments%2FEVIDENCIAS%20PG%20OAP%2FPG%20PLANEACI%C3%93N%20INSTITUCIONAL%2FI%20TRI%2FMETA%201" TargetMode="External" /><Relationship Id="rId2" Type="http://schemas.openxmlformats.org/officeDocument/2006/relationships/hyperlink" Target="http://www.gobiernobogota.gov.co/transparencia/instrumentos-gestion-informacion-publica/relacionados-la-informacion/107-registro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3"/>
  <sheetViews>
    <sheetView showGridLines="0" tabSelected="1" zoomScale="70" zoomScaleNormal="70" zoomScalePageLayoutView="0" workbookViewId="0" topLeftCell="V6">
      <pane ySplit="2970" topLeftCell="A29" activePane="bottomLeft" state="split"/>
      <selection pane="topLeft" activeCell="AD30" sqref="AD30"/>
      <selection pane="bottomLeft" activeCell="AE31" sqref="AE31"/>
    </sheetView>
  </sheetViews>
  <sheetFormatPr defaultColWidth="11.421875" defaultRowHeight="15"/>
  <cols>
    <col min="1" max="1" width="8.8515625" style="34" customWidth="1"/>
    <col min="2" max="2" width="26.8515625" style="34" customWidth="1"/>
    <col min="3" max="3" width="30.140625" style="34" customWidth="1"/>
    <col min="4" max="4" width="39.8515625" style="34" customWidth="1"/>
    <col min="5" max="5" width="74.7109375" style="34" customWidth="1"/>
    <col min="6" max="6" width="39.00390625" style="34" customWidth="1"/>
    <col min="7" max="7" width="36.00390625" style="34" customWidth="1"/>
    <col min="8" max="8" width="33.8515625" style="34" customWidth="1"/>
    <col min="9" max="9" width="39.7109375" style="34" customWidth="1"/>
    <col min="10" max="10" width="20.421875" style="34" customWidth="1"/>
    <col min="11" max="11" width="18.8515625" style="34" customWidth="1"/>
    <col min="12" max="12" width="28.00390625" style="34" customWidth="1"/>
    <col min="13" max="16" width="11.421875" style="34" customWidth="1"/>
    <col min="17" max="17" width="24.57421875" style="34" customWidth="1"/>
    <col min="18" max="18" width="20.00390625" style="34" customWidth="1"/>
    <col min="19" max="19" width="27.28125" style="34" customWidth="1"/>
    <col min="20" max="20" width="19.57421875" style="34" customWidth="1"/>
    <col min="21" max="21" width="46.28125" style="34" customWidth="1"/>
    <col min="22" max="25" width="11.421875" style="34" customWidth="1"/>
    <col min="26" max="26" width="20.8515625" style="34" customWidth="1"/>
    <col min="27" max="27" width="18.8515625" style="34" customWidth="1"/>
    <col min="28" max="28" width="26.7109375" style="34" customWidth="1"/>
    <col min="29" max="29" width="18.8515625" style="34" customWidth="1"/>
    <col min="30" max="30" width="14.140625" style="34" customWidth="1"/>
    <col min="31" max="31" width="18.421875" style="34" customWidth="1"/>
    <col min="32" max="32" width="80.28125" style="34" customWidth="1"/>
    <col min="33" max="33" width="17.7109375" style="34" customWidth="1"/>
    <col min="34" max="34" width="33.7109375" style="34" customWidth="1"/>
    <col min="35" max="35" width="19.7109375" style="34" customWidth="1"/>
    <col min="36" max="37" width="16.421875" style="34" customWidth="1"/>
    <col min="38" max="38" width="104.8515625" style="34" bestFit="1" customWidth="1"/>
    <col min="39" max="39" width="27.28125" style="34" customWidth="1"/>
    <col min="40" max="40" width="22.8515625" style="34" customWidth="1"/>
    <col min="41" max="42" width="11.421875" style="34" customWidth="1"/>
    <col min="43" max="43" width="14.8515625" style="34" customWidth="1"/>
    <col min="44" max="45" width="11.421875" style="34" customWidth="1"/>
    <col min="46" max="46" width="24.8515625" style="34" customWidth="1"/>
    <col min="47" max="48" width="11.421875" style="34" customWidth="1"/>
    <col min="49" max="49" width="14.8515625" style="34" customWidth="1"/>
    <col min="50" max="50" width="14.57421875" style="34" customWidth="1"/>
    <col min="51" max="51" width="20.7109375" style="34" customWidth="1"/>
    <col min="52" max="52" width="23.00390625" style="34" customWidth="1"/>
    <col min="53" max="53" width="19.140625" style="34" customWidth="1"/>
    <col min="54" max="54" width="31.421875" style="34" customWidth="1"/>
    <col min="55" max="55" width="18.421875" style="34" customWidth="1"/>
    <col min="56" max="56" width="19.8515625" style="34" customWidth="1"/>
    <col min="57" max="16384" width="11.421875" style="34" customWidth="1"/>
  </cols>
  <sheetData>
    <row r="1" spans="1:27" ht="40.5" customHeight="1">
      <c r="A1" s="214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</row>
    <row r="2" spans="1:27" ht="40.5" customHeight="1" thickBot="1">
      <c r="A2" s="216" t="s">
        <v>22</v>
      </c>
      <c r="B2" s="216"/>
      <c r="C2" s="216"/>
      <c r="D2" s="216"/>
      <c r="E2" s="217"/>
      <c r="F2" s="217"/>
      <c r="G2" s="217"/>
      <c r="H2" s="217"/>
      <c r="I2" s="217"/>
      <c r="J2" s="217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</row>
    <row r="3" spans="1:56" ht="15" customHeight="1">
      <c r="A3" s="173" t="s">
        <v>93</v>
      </c>
      <c r="B3" s="173"/>
      <c r="C3" s="157">
        <v>2018</v>
      </c>
      <c r="D3" s="158"/>
      <c r="E3" s="159" t="s">
        <v>95</v>
      </c>
      <c r="F3" s="160"/>
      <c r="G3" s="160"/>
      <c r="H3" s="160"/>
      <c r="I3" s="160"/>
      <c r="J3" s="161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6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</row>
    <row r="4" spans="1:56" ht="15" customHeight="1">
      <c r="A4" s="173" t="s">
        <v>94</v>
      </c>
      <c r="B4" s="173"/>
      <c r="C4" s="157" t="s">
        <v>111</v>
      </c>
      <c r="D4" s="158"/>
      <c r="E4" s="38" t="s">
        <v>96</v>
      </c>
      <c r="F4" s="39" t="s">
        <v>97</v>
      </c>
      <c r="G4" s="162" t="s">
        <v>98</v>
      </c>
      <c r="H4" s="162"/>
      <c r="I4" s="162"/>
      <c r="J4" s="163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6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</row>
    <row r="5" spans="1:56" ht="89.25" customHeight="1">
      <c r="A5" s="173" t="s">
        <v>102</v>
      </c>
      <c r="B5" s="173"/>
      <c r="C5" s="155" t="s">
        <v>112</v>
      </c>
      <c r="D5" s="156"/>
      <c r="E5" s="148">
        <v>1</v>
      </c>
      <c r="F5" s="149">
        <v>43119</v>
      </c>
      <c r="G5" s="164" t="s">
        <v>205</v>
      </c>
      <c r="H5" s="164"/>
      <c r="I5" s="164"/>
      <c r="J5" s="16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6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</row>
    <row r="6" spans="1:56" ht="45" customHeight="1">
      <c r="A6" s="157" t="s">
        <v>103</v>
      </c>
      <c r="B6" s="174"/>
      <c r="C6" s="155" t="s">
        <v>113</v>
      </c>
      <c r="D6" s="156"/>
      <c r="E6" s="40"/>
      <c r="F6" s="41"/>
      <c r="G6" s="166"/>
      <c r="H6" s="167"/>
      <c r="I6" s="167"/>
      <c r="J6" s="16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6"/>
      <c r="AB6" s="42"/>
      <c r="AC6" s="43"/>
      <c r="AD6" s="43"/>
      <c r="AE6" s="43"/>
      <c r="AF6" s="43"/>
      <c r="AG6" s="43"/>
      <c r="AH6" s="42"/>
      <c r="AI6" s="43"/>
      <c r="AJ6" s="43"/>
      <c r="AK6" s="43"/>
      <c r="AL6" s="43"/>
      <c r="AM6" s="43"/>
      <c r="AN6" s="42"/>
      <c r="AO6" s="43"/>
      <c r="AP6" s="43"/>
      <c r="AQ6" s="43"/>
      <c r="AR6" s="43"/>
      <c r="AS6" s="43"/>
      <c r="AT6" s="42"/>
      <c r="AU6" s="43"/>
      <c r="AV6" s="43"/>
      <c r="AW6" s="43"/>
      <c r="AX6" s="43"/>
      <c r="AY6" s="43"/>
      <c r="AZ6" s="42"/>
      <c r="BA6" s="43"/>
      <c r="BB6" s="43"/>
      <c r="BC6" s="43"/>
      <c r="BD6" s="43"/>
    </row>
    <row r="7" spans="1:56" ht="15.75" customHeight="1" thickBot="1">
      <c r="A7" s="173" t="s">
        <v>104</v>
      </c>
      <c r="B7" s="173"/>
      <c r="C7" s="157" t="s">
        <v>142</v>
      </c>
      <c r="D7" s="158"/>
      <c r="E7" s="44"/>
      <c r="F7" s="45"/>
      <c r="G7" s="169"/>
      <c r="H7" s="170"/>
      <c r="I7" s="170"/>
      <c r="J7" s="171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6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</row>
    <row r="8" spans="1:56" ht="15" thickBo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</row>
    <row r="9" spans="1:56" ht="14.25">
      <c r="A9" s="192" t="s">
        <v>61</v>
      </c>
      <c r="B9" s="193"/>
      <c r="C9" s="193"/>
      <c r="D9" s="194"/>
      <c r="E9" s="201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3"/>
      <c r="AB9" s="208" t="s">
        <v>62</v>
      </c>
      <c r="AC9" s="209"/>
      <c r="AD9" s="209"/>
      <c r="AE9" s="209"/>
      <c r="AF9" s="209"/>
      <c r="AG9" s="210"/>
      <c r="AH9" s="198" t="s">
        <v>62</v>
      </c>
      <c r="AI9" s="199"/>
      <c r="AJ9" s="199"/>
      <c r="AK9" s="199"/>
      <c r="AL9" s="199"/>
      <c r="AM9" s="200"/>
      <c r="AN9" s="208" t="s">
        <v>62</v>
      </c>
      <c r="AO9" s="209"/>
      <c r="AP9" s="209"/>
      <c r="AQ9" s="209"/>
      <c r="AR9" s="209"/>
      <c r="AS9" s="210"/>
      <c r="AT9" s="176" t="s">
        <v>62</v>
      </c>
      <c r="AU9" s="177"/>
      <c r="AV9" s="177"/>
      <c r="AW9" s="177"/>
      <c r="AX9" s="177"/>
      <c r="AY9" s="178"/>
      <c r="AZ9" s="179" t="s">
        <v>62</v>
      </c>
      <c r="BA9" s="180"/>
      <c r="BB9" s="180"/>
      <c r="BC9" s="180"/>
      <c r="BD9" s="181"/>
    </row>
    <row r="10" spans="1:56" ht="15" thickBot="1">
      <c r="A10" s="195"/>
      <c r="B10" s="196"/>
      <c r="C10" s="196"/>
      <c r="D10" s="197"/>
      <c r="E10" s="204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6"/>
      <c r="X10" s="206"/>
      <c r="Y10" s="206"/>
      <c r="Z10" s="206"/>
      <c r="AA10" s="207"/>
      <c r="AB10" s="211" t="s">
        <v>0</v>
      </c>
      <c r="AC10" s="212"/>
      <c r="AD10" s="212"/>
      <c r="AE10" s="212"/>
      <c r="AF10" s="212"/>
      <c r="AG10" s="213"/>
      <c r="AH10" s="231" t="s">
        <v>1</v>
      </c>
      <c r="AI10" s="232"/>
      <c r="AJ10" s="232"/>
      <c r="AK10" s="232"/>
      <c r="AL10" s="232"/>
      <c r="AM10" s="233"/>
      <c r="AN10" s="211" t="s">
        <v>2</v>
      </c>
      <c r="AO10" s="212"/>
      <c r="AP10" s="212"/>
      <c r="AQ10" s="212"/>
      <c r="AR10" s="212"/>
      <c r="AS10" s="213"/>
      <c r="AT10" s="234" t="s">
        <v>3</v>
      </c>
      <c r="AU10" s="235"/>
      <c r="AV10" s="235"/>
      <c r="AW10" s="235"/>
      <c r="AX10" s="235"/>
      <c r="AY10" s="236"/>
      <c r="AZ10" s="237" t="s">
        <v>81</v>
      </c>
      <c r="BA10" s="238"/>
      <c r="BB10" s="238"/>
      <c r="BC10" s="238"/>
      <c r="BD10" s="239"/>
    </row>
    <row r="11" spans="1:56" ht="15" customHeight="1">
      <c r="A11" s="48"/>
      <c r="B11" s="49"/>
      <c r="C11" s="49"/>
      <c r="D11" s="50"/>
      <c r="E11" s="226" t="s">
        <v>4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8"/>
      <c r="U11" s="51"/>
      <c r="V11" s="51"/>
      <c r="W11" s="198" t="s">
        <v>23</v>
      </c>
      <c r="X11" s="199"/>
      <c r="Y11" s="199"/>
      <c r="Z11" s="199"/>
      <c r="AA11" s="200"/>
      <c r="AB11" s="186" t="s">
        <v>5</v>
      </c>
      <c r="AC11" s="187"/>
      <c r="AD11" s="187"/>
      <c r="AE11" s="188" t="s">
        <v>6</v>
      </c>
      <c r="AF11" s="187" t="s">
        <v>7</v>
      </c>
      <c r="AG11" s="229" t="s">
        <v>8</v>
      </c>
      <c r="AH11" s="189" t="s">
        <v>5</v>
      </c>
      <c r="AI11" s="190"/>
      <c r="AJ11" s="190"/>
      <c r="AK11" s="190" t="s">
        <v>6</v>
      </c>
      <c r="AL11" s="190" t="s">
        <v>7</v>
      </c>
      <c r="AM11" s="219" t="s">
        <v>8</v>
      </c>
      <c r="AN11" s="186" t="s">
        <v>5</v>
      </c>
      <c r="AO11" s="187"/>
      <c r="AP11" s="187"/>
      <c r="AQ11" s="187" t="s">
        <v>6</v>
      </c>
      <c r="AR11" s="187" t="s">
        <v>7</v>
      </c>
      <c r="AS11" s="229" t="s">
        <v>8</v>
      </c>
      <c r="AT11" s="230" t="s">
        <v>5</v>
      </c>
      <c r="AU11" s="182"/>
      <c r="AV11" s="182"/>
      <c r="AW11" s="182" t="s">
        <v>6</v>
      </c>
      <c r="AX11" s="182" t="s">
        <v>7</v>
      </c>
      <c r="AY11" s="191" t="s">
        <v>8</v>
      </c>
      <c r="AZ11" s="240" t="s">
        <v>5</v>
      </c>
      <c r="BA11" s="172"/>
      <c r="BB11" s="172"/>
      <c r="BC11" s="172" t="s">
        <v>6</v>
      </c>
      <c r="BD11" s="185" t="s">
        <v>69</v>
      </c>
    </row>
    <row r="12" spans="1:56" ht="63.75">
      <c r="A12" s="52" t="s">
        <v>151</v>
      </c>
      <c r="B12" s="53" t="s">
        <v>18</v>
      </c>
      <c r="C12" s="53" t="s">
        <v>99</v>
      </c>
      <c r="D12" s="54" t="s">
        <v>76</v>
      </c>
      <c r="E12" s="55" t="s">
        <v>75</v>
      </c>
      <c r="F12" s="56" t="s">
        <v>84</v>
      </c>
      <c r="G12" s="56" t="s">
        <v>74</v>
      </c>
      <c r="H12" s="56" t="s">
        <v>9</v>
      </c>
      <c r="I12" s="56" t="s">
        <v>10</v>
      </c>
      <c r="J12" s="56" t="s">
        <v>11</v>
      </c>
      <c r="K12" s="56" t="s">
        <v>41</v>
      </c>
      <c r="L12" s="56" t="s">
        <v>12</v>
      </c>
      <c r="M12" s="56" t="s">
        <v>77</v>
      </c>
      <c r="N12" s="56" t="s">
        <v>78</v>
      </c>
      <c r="O12" s="56" t="s">
        <v>79</v>
      </c>
      <c r="P12" s="56" t="s">
        <v>80</v>
      </c>
      <c r="Q12" s="56" t="s">
        <v>82</v>
      </c>
      <c r="R12" s="56" t="s">
        <v>13</v>
      </c>
      <c r="S12" s="56" t="s">
        <v>14</v>
      </c>
      <c r="T12" s="56" t="s">
        <v>15</v>
      </c>
      <c r="U12" s="56" t="s">
        <v>100</v>
      </c>
      <c r="V12" s="57" t="s">
        <v>30</v>
      </c>
      <c r="W12" s="58" t="s">
        <v>24</v>
      </c>
      <c r="X12" s="59" t="s">
        <v>26</v>
      </c>
      <c r="Y12" s="183" t="s">
        <v>27</v>
      </c>
      <c r="Z12" s="184"/>
      <c r="AA12" s="60" t="s">
        <v>20</v>
      </c>
      <c r="AB12" s="61" t="s">
        <v>9</v>
      </c>
      <c r="AC12" s="62" t="s">
        <v>16</v>
      </c>
      <c r="AD12" s="62" t="s">
        <v>17</v>
      </c>
      <c r="AE12" s="188"/>
      <c r="AF12" s="187"/>
      <c r="AG12" s="229"/>
      <c r="AH12" s="58" t="s">
        <v>9</v>
      </c>
      <c r="AI12" s="59" t="s">
        <v>16</v>
      </c>
      <c r="AJ12" s="59" t="s">
        <v>17</v>
      </c>
      <c r="AK12" s="190"/>
      <c r="AL12" s="190"/>
      <c r="AM12" s="219"/>
      <c r="AN12" s="63" t="s">
        <v>9</v>
      </c>
      <c r="AO12" s="62" t="s">
        <v>16</v>
      </c>
      <c r="AP12" s="62" t="s">
        <v>17</v>
      </c>
      <c r="AQ12" s="187"/>
      <c r="AR12" s="187"/>
      <c r="AS12" s="229"/>
      <c r="AT12" s="64" t="s">
        <v>9</v>
      </c>
      <c r="AU12" s="65" t="s">
        <v>16</v>
      </c>
      <c r="AV12" s="65" t="s">
        <v>17</v>
      </c>
      <c r="AW12" s="182"/>
      <c r="AX12" s="182"/>
      <c r="AY12" s="191"/>
      <c r="AZ12" s="66" t="s">
        <v>9</v>
      </c>
      <c r="BA12" s="67" t="s">
        <v>16</v>
      </c>
      <c r="BB12" s="67" t="s">
        <v>17</v>
      </c>
      <c r="BC12" s="172"/>
      <c r="BD12" s="185"/>
    </row>
    <row r="13" spans="1:56" ht="14.25">
      <c r="A13" s="68"/>
      <c r="B13" s="69"/>
      <c r="C13" s="69"/>
      <c r="D13" s="70"/>
      <c r="E13" s="123" t="s">
        <v>21</v>
      </c>
      <c r="F13" s="124"/>
      <c r="G13" s="124" t="s">
        <v>21</v>
      </c>
      <c r="H13" s="124" t="s">
        <v>21</v>
      </c>
      <c r="I13" s="124" t="s">
        <v>21</v>
      </c>
      <c r="J13" s="124" t="s">
        <v>21</v>
      </c>
      <c r="K13" s="124" t="s">
        <v>21</v>
      </c>
      <c r="L13" s="124" t="s">
        <v>21</v>
      </c>
      <c r="M13" s="125" t="s">
        <v>21</v>
      </c>
      <c r="N13" s="125" t="s">
        <v>21</v>
      </c>
      <c r="O13" s="125" t="s">
        <v>21</v>
      </c>
      <c r="P13" s="125" t="s">
        <v>21</v>
      </c>
      <c r="Q13" s="124" t="s">
        <v>21</v>
      </c>
      <c r="R13" s="124" t="s">
        <v>21</v>
      </c>
      <c r="S13" s="124" t="s">
        <v>21</v>
      </c>
      <c r="T13" s="124" t="s">
        <v>21</v>
      </c>
      <c r="U13" s="126"/>
      <c r="V13" s="126"/>
      <c r="W13" s="75" t="s">
        <v>25</v>
      </c>
      <c r="X13" s="76" t="s">
        <v>21</v>
      </c>
      <c r="Y13" s="76" t="s">
        <v>28</v>
      </c>
      <c r="Z13" s="76" t="s">
        <v>29</v>
      </c>
      <c r="AA13" s="77" t="s">
        <v>21</v>
      </c>
      <c r="AB13" s="71" t="s">
        <v>21</v>
      </c>
      <c r="AC13" s="72" t="s">
        <v>21</v>
      </c>
      <c r="AD13" s="72"/>
      <c r="AE13" s="73" t="s">
        <v>21</v>
      </c>
      <c r="AF13" s="72" t="s">
        <v>21</v>
      </c>
      <c r="AG13" s="74" t="s">
        <v>21</v>
      </c>
      <c r="AH13" s="75" t="s">
        <v>21</v>
      </c>
      <c r="AI13" s="76" t="s">
        <v>21</v>
      </c>
      <c r="AJ13" s="76" t="s">
        <v>21</v>
      </c>
      <c r="AK13" s="76" t="s">
        <v>21</v>
      </c>
      <c r="AL13" s="76" t="s">
        <v>21</v>
      </c>
      <c r="AM13" s="77" t="s">
        <v>21</v>
      </c>
      <c r="AN13" s="71" t="s">
        <v>21</v>
      </c>
      <c r="AO13" s="72" t="s">
        <v>21</v>
      </c>
      <c r="AP13" s="72" t="s">
        <v>21</v>
      </c>
      <c r="AQ13" s="72"/>
      <c r="AR13" s="72" t="s">
        <v>21</v>
      </c>
      <c r="AS13" s="74" t="s">
        <v>21</v>
      </c>
      <c r="AT13" s="78" t="s">
        <v>21</v>
      </c>
      <c r="AU13" s="79" t="s">
        <v>21</v>
      </c>
      <c r="AV13" s="79" t="s">
        <v>21</v>
      </c>
      <c r="AW13" s="79" t="s">
        <v>21</v>
      </c>
      <c r="AX13" s="79" t="s">
        <v>21</v>
      </c>
      <c r="AY13" s="80" t="s">
        <v>21</v>
      </c>
      <c r="AZ13" s="127" t="s">
        <v>21</v>
      </c>
      <c r="BA13" s="128"/>
      <c r="BB13" s="128" t="s">
        <v>21</v>
      </c>
      <c r="BC13" s="128" t="s">
        <v>21</v>
      </c>
      <c r="BD13" s="129" t="s">
        <v>21</v>
      </c>
    </row>
    <row r="14" spans="1:56" ht="314.25" customHeight="1">
      <c r="A14" s="81">
        <v>1</v>
      </c>
      <c r="B14" s="257" t="s">
        <v>105</v>
      </c>
      <c r="C14" s="259" t="s">
        <v>101</v>
      </c>
      <c r="D14" s="265" t="s">
        <v>106</v>
      </c>
      <c r="E14" s="98" t="s">
        <v>108</v>
      </c>
      <c r="F14" s="82">
        <v>0.2</v>
      </c>
      <c r="G14" s="83" t="s">
        <v>91</v>
      </c>
      <c r="H14" s="130" t="s">
        <v>114</v>
      </c>
      <c r="I14" s="130" t="s">
        <v>115</v>
      </c>
      <c r="J14" s="84" t="s">
        <v>116</v>
      </c>
      <c r="K14" s="84" t="s">
        <v>44</v>
      </c>
      <c r="L14" s="84" t="s">
        <v>117</v>
      </c>
      <c r="M14" s="85">
        <v>1</v>
      </c>
      <c r="N14" s="85">
        <v>1</v>
      </c>
      <c r="O14" s="85">
        <v>1</v>
      </c>
      <c r="P14" s="85">
        <v>1</v>
      </c>
      <c r="Q14" s="85">
        <v>1</v>
      </c>
      <c r="R14" s="84" t="s">
        <v>50</v>
      </c>
      <c r="S14" s="84" t="s">
        <v>119</v>
      </c>
      <c r="T14" s="84" t="s">
        <v>118</v>
      </c>
      <c r="U14" s="84" t="s">
        <v>120</v>
      </c>
      <c r="V14" s="83"/>
      <c r="W14" s="83"/>
      <c r="X14" s="83"/>
      <c r="Y14" s="83"/>
      <c r="Z14" s="87"/>
      <c r="AA14" s="131"/>
      <c r="AB14" s="84" t="str">
        <f aca="true" t="shared" si="0" ref="AB14:AB30">H14</f>
        <v>Porcentaje de requerimientos atendidos por solicitud de las gerencias de los proyectos de inversión relacionadas con los planes de acción</v>
      </c>
      <c r="AC14" s="132">
        <f>M14</f>
        <v>1</v>
      </c>
      <c r="AD14" s="85">
        <v>1</v>
      </c>
      <c r="AE14" s="89">
        <f>AD14/AC14</f>
        <v>1</v>
      </c>
      <c r="AF14" s="100" t="s">
        <v>217</v>
      </c>
      <c r="AG14" s="151" t="s">
        <v>218</v>
      </c>
      <c r="AH14" s="84" t="str">
        <f aca="true" t="shared" si="1" ref="AH14:AH30">H14</f>
        <v>Porcentaje de requerimientos atendidos por solicitud de las gerencias de los proyectos de inversión relacionadas con los planes de acción</v>
      </c>
      <c r="AI14" s="133">
        <f>N14</f>
        <v>1</v>
      </c>
      <c r="AJ14" s="88"/>
      <c r="AK14" s="134">
        <f>AJ14/AI14</f>
        <v>0</v>
      </c>
      <c r="AL14" s="83"/>
      <c r="AM14" s="83"/>
      <c r="AN14" s="132" t="str">
        <f>H14</f>
        <v>Porcentaje de requerimientos atendidos por solicitud de las gerencias de los proyectos de inversión relacionadas con los planes de acción</v>
      </c>
      <c r="AO14" s="132">
        <f>O14</f>
        <v>1</v>
      </c>
      <c r="AP14" s="83"/>
      <c r="AQ14" s="134">
        <f>AP14/AO14</f>
        <v>0</v>
      </c>
      <c r="AR14" s="83"/>
      <c r="AS14" s="83"/>
      <c r="AT14" s="132" t="str">
        <f aca="true" t="shared" si="2" ref="AT14:AT30">H14</f>
        <v>Porcentaje de requerimientos atendidos por solicitud de las gerencias de los proyectos de inversión relacionadas con los planes de acción</v>
      </c>
      <c r="AU14" s="132">
        <f>P14</f>
        <v>1</v>
      </c>
      <c r="AV14" s="111"/>
      <c r="AW14" s="89">
        <f>AV14/AU14</f>
        <v>0</v>
      </c>
      <c r="AX14" s="91"/>
      <c r="AY14" s="83"/>
      <c r="AZ14" s="84" t="str">
        <f aca="true" t="shared" si="3" ref="AZ14:AZ30">H14</f>
        <v>Porcentaje de requerimientos atendidos por solicitud de las gerencias de los proyectos de inversión relacionadas con los planes de acción</v>
      </c>
      <c r="BA14" s="132">
        <f aca="true" t="shared" si="4" ref="BA14:BA30">Q14</f>
        <v>1</v>
      </c>
      <c r="BB14" s="85"/>
      <c r="BC14" s="135">
        <f aca="true" t="shared" si="5" ref="BC14:BC30">BB14/BA14</f>
        <v>0</v>
      </c>
      <c r="BD14" s="91"/>
    </row>
    <row r="15" spans="1:56" ht="70.5" customHeight="1">
      <c r="A15" s="81">
        <v>2</v>
      </c>
      <c r="B15" s="257"/>
      <c r="C15" s="259"/>
      <c r="D15" s="265"/>
      <c r="E15" s="98" t="s">
        <v>109</v>
      </c>
      <c r="F15" s="82">
        <v>0.1</v>
      </c>
      <c r="G15" s="83" t="s">
        <v>91</v>
      </c>
      <c r="H15" s="130" t="s">
        <v>121</v>
      </c>
      <c r="I15" s="130" t="s">
        <v>122</v>
      </c>
      <c r="J15" s="84" t="s">
        <v>123</v>
      </c>
      <c r="K15" s="84" t="s">
        <v>43</v>
      </c>
      <c r="L15" s="84" t="s">
        <v>124</v>
      </c>
      <c r="M15" s="85"/>
      <c r="N15" s="86">
        <v>1</v>
      </c>
      <c r="O15" s="86">
        <v>1</v>
      </c>
      <c r="P15" s="86">
        <v>1</v>
      </c>
      <c r="Q15" s="84">
        <v>3</v>
      </c>
      <c r="R15" s="84" t="s">
        <v>50</v>
      </c>
      <c r="S15" s="84" t="s">
        <v>125</v>
      </c>
      <c r="T15" s="84" t="s">
        <v>126</v>
      </c>
      <c r="U15" s="84" t="s">
        <v>127</v>
      </c>
      <c r="V15" s="83"/>
      <c r="W15" s="83"/>
      <c r="X15" s="83"/>
      <c r="Y15" s="83"/>
      <c r="Z15" s="87"/>
      <c r="AA15" s="131"/>
      <c r="AB15" s="84" t="str">
        <f t="shared" si="0"/>
        <v>Informes de resultados de planeación estratégica y táctica de la entidad presentados al despacho</v>
      </c>
      <c r="AC15" s="132">
        <f aca="true" t="shared" si="6" ref="AC15:AC30">M15</f>
        <v>0</v>
      </c>
      <c r="AD15" s="89"/>
      <c r="AE15" s="89"/>
      <c r="AF15" s="100"/>
      <c r="AG15" s="100"/>
      <c r="AH15" s="84" t="str">
        <f t="shared" si="1"/>
        <v>Informes de resultados de planeación estratégica y táctica de la entidad presentados al despacho</v>
      </c>
      <c r="AI15" s="133">
        <f aca="true" t="shared" si="7" ref="AI15:AI30">N15</f>
        <v>1</v>
      </c>
      <c r="AJ15" s="88"/>
      <c r="AK15" s="134">
        <f aca="true" t="shared" si="8" ref="AK15:AK30">AJ15/AI15</f>
        <v>0</v>
      </c>
      <c r="AL15" s="87"/>
      <c r="AM15" s="83"/>
      <c r="AN15" s="132" t="str">
        <f aca="true" t="shared" si="9" ref="AN15:AN30">H15</f>
        <v>Informes de resultados de planeación estratégica y táctica de la entidad presentados al despacho</v>
      </c>
      <c r="AO15" s="132">
        <f aca="true" t="shared" si="10" ref="AO15:AO30">O15</f>
        <v>1</v>
      </c>
      <c r="AP15" s="83"/>
      <c r="AQ15" s="134">
        <f aca="true" t="shared" si="11" ref="AQ15:AQ30">AP15/AO15</f>
        <v>0</v>
      </c>
      <c r="AR15" s="83"/>
      <c r="AS15" s="83"/>
      <c r="AT15" s="132" t="str">
        <f t="shared" si="2"/>
        <v>Informes de resultados de planeación estratégica y táctica de la entidad presentados al despacho</v>
      </c>
      <c r="AU15" s="132">
        <f aca="true" t="shared" si="12" ref="AU15:AU30">P15</f>
        <v>1</v>
      </c>
      <c r="AV15" s="90"/>
      <c r="AW15" s="89">
        <f aca="true" t="shared" si="13" ref="AW15:AW30">AV15/AU15</f>
        <v>0</v>
      </c>
      <c r="AX15" s="91"/>
      <c r="AY15" s="83"/>
      <c r="AZ15" s="84" t="str">
        <f t="shared" si="3"/>
        <v>Informes de resultados de planeación estratégica y táctica de la entidad presentados al despacho</v>
      </c>
      <c r="BA15" s="132">
        <f t="shared" si="4"/>
        <v>3</v>
      </c>
      <c r="BB15" s="86"/>
      <c r="BC15" s="135">
        <f t="shared" si="5"/>
        <v>0</v>
      </c>
      <c r="BD15" s="91"/>
    </row>
    <row r="16" spans="1:56" ht="78.75" customHeight="1">
      <c r="A16" s="81">
        <v>3</v>
      </c>
      <c r="B16" s="257"/>
      <c r="C16" s="259"/>
      <c r="D16" s="263" t="s">
        <v>107</v>
      </c>
      <c r="E16" s="136" t="s">
        <v>143</v>
      </c>
      <c r="F16" s="92">
        <v>0.1</v>
      </c>
      <c r="G16" s="83" t="s">
        <v>91</v>
      </c>
      <c r="H16" s="93" t="s">
        <v>128</v>
      </c>
      <c r="I16" s="94" t="s">
        <v>129</v>
      </c>
      <c r="J16" s="83" t="s">
        <v>123</v>
      </c>
      <c r="K16" s="84" t="s">
        <v>43</v>
      </c>
      <c r="L16" s="83" t="s">
        <v>130</v>
      </c>
      <c r="M16" s="95"/>
      <c r="N16" s="111">
        <v>1</v>
      </c>
      <c r="O16" s="95"/>
      <c r="P16" s="96"/>
      <c r="Q16" s="96">
        <v>1</v>
      </c>
      <c r="R16" s="83" t="s">
        <v>50</v>
      </c>
      <c r="S16" s="83" t="s">
        <v>131</v>
      </c>
      <c r="T16" s="84" t="s">
        <v>111</v>
      </c>
      <c r="U16" s="84" t="s">
        <v>132</v>
      </c>
      <c r="V16" s="83"/>
      <c r="W16" s="83"/>
      <c r="X16" s="83"/>
      <c r="Y16" s="83"/>
      <c r="Z16" s="87"/>
      <c r="AA16" s="137"/>
      <c r="AB16" s="84" t="str">
        <f t="shared" si="0"/>
        <v>Plan de implementación del MIPG formulado conforme al diagnostico del FURAG y los cierres de auditoria</v>
      </c>
      <c r="AC16" s="132">
        <f t="shared" si="6"/>
        <v>0</v>
      </c>
      <c r="AD16" s="89"/>
      <c r="AE16" s="89"/>
      <c r="AF16" s="100"/>
      <c r="AG16" s="100"/>
      <c r="AH16" s="84" t="str">
        <f t="shared" si="1"/>
        <v>Plan de implementación del MIPG formulado conforme al diagnostico del FURAG y los cierres de auditoria</v>
      </c>
      <c r="AI16" s="133">
        <f t="shared" si="7"/>
        <v>1</v>
      </c>
      <c r="AJ16" s="86"/>
      <c r="AK16" s="134">
        <f t="shared" si="8"/>
        <v>0</v>
      </c>
      <c r="AL16" s="83"/>
      <c r="AM16" s="83"/>
      <c r="AN16" s="132" t="str">
        <f t="shared" si="9"/>
        <v>Plan de implementación del MIPG formulado conforme al diagnostico del FURAG y los cierres de auditoria</v>
      </c>
      <c r="AO16" s="132">
        <f t="shared" si="10"/>
        <v>0</v>
      </c>
      <c r="AP16" s="83"/>
      <c r="AQ16" s="134" t="e">
        <f t="shared" si="11"/>
        <v>#DIV/0!</v>
      </c>
      <c r="AR16" s="83"/>
      <c r="AS16" s="83"/>
      <c r="AT16" s="132" t="str">
        <f t="shared" si="2"/>
        <v>Plan de implementación del MIPG formulado conforme al diagnostico del FURAG y los cierres de auditoria</v>
      </c>
      <c r="AU16" s="132">
        <f t="shared" si="12"/>
        <v>0</v>
      </c>
      <c r="AV16" s="97"/>
      <c r="AW16" s="89" t="e">
        <f t="shared" si="13"/>
        <v>#DIV/0!</v>
      </c>
      <c r="AX16" s="98"/>
      <c r="AY16" s="83"/>
      <c r="AZ16" s="84" t="str">
        <f t="shared" si="3"/>
        <v>Plan de implementación del MIPG formulado conforme al diagnostico del FURAG y los cierres de auditoria</v>
      </c>
      <c r="BA16" s="132">
        <f t="shared" si="4"/>
        <v>1</v>
      </c>
      <c r="BB16" s="86"/>
      <c r="BC16" s="135">
        <f t="shared" si="5"/>
        <v>0</v>
      </c>
      <c r="BD16" s="98"/>
    </row>
    <row r="17" spans="1:56" ht="81.75" customHeight="1">
      <c r="A17" s="81">
        <v>4</v>
      </c>
      <c r="B17" s="257"/>
      <c r="C17" s="259"/>
      <c r="D17" s="263"/>
      <c r="E17" s="136" t="s">
        <v>149</v>
      </c>
      <c r="F17" s="92">
        <v>0.1</v>
      </c>
      <c r="G17" s="83" t="s">
        <v>90</v>
      </c>
      <c r="H17" s="99" t="s">
        <v>148</v>
      </c>
      <c r="I17" s="94" t="s">
        <v>150</v>
      </c>
      <c r="J17" s="83" t="s">
        <v>123</v>
      </c>
      <c r="K17" s="84" t="s">
        <v>45</v>
      </c>
      <c r="L17" s="83" t="s">
        <v>135</v>
      </c>
      <c r="M17" s="95"/>
      <c r="N17" s="95">
        <v>0.5</v>
      </c>
      <c r="O17" s="95">
        <v>1</v>
      </c>
      <c r="P17" s="95"/>
      <c r="Q17" s="95">
        <v>1</v>
      </c>
      <c r="R17" s="83" t="s">
        <v>50</v>
      </c>
      <c r="S17" s="83" t="s">
        <v>133</v>
      </c>
      <c r="T17" s="84" t="s">
        <v>111</v>
      </c>
      <c r="U17" s="84" t="s">
        <v>134</v>
      </c>
      <c r="V17" s="83"/>
      <c r="W17" s="83"/>
      <c r="X17" s="83"/>
      <c r="Y17" s="83"/>
      <c r="Z17" s="87"/>
      <c r="AA17" s="137"/>
      <c r="AB17" s="84" t="str">
        <f t="shared" si="0"/>
        <v>Porcentaje de implementación del Plan de Socialización del Modelo de Planeación y Gestión Institucional</v>
      </c>
      <c r="AC17" s="132">
        <f t="shared" si="6"/>
        <v>0</v>
      </c>
      <c r="AD17" s="97"/>
      <c r="AE17" s="89"/>
      <c r="AF17" s="100"/>
      <c r="AG17" s="100"/>
      <c r="AH17" s="84" t="str">
        <f t="shared" si="1"/>
        <v>Porcentaje de implementación del Plan de Socialización del Modelo de Planeación y Gestión Institucional</v>
      </c>
      <c r="AI17" s="133">
        <f t="shared" si="7"/>
        <v>0.5</v>
      </c>
      <c r="AJ17" s="97"/>
      <c r="AK17" s="134">
        <f t="shared" si="8"/>
        <v>0</v>
      </c>
      <c r="AL17" s="83"/>
      <c r="AM17" s="83"/>
      <c r="AN17" s="132" t="str">
        <f t="shared" si="9"/>
        <v>Porcentaje de implementación del Plan de Socialización del Modelo de Planeación y Gestión Institucional</v>
      </c>
      <c r="AO17" s="132">
        <f t="shared" si="10"/>
        <v>1</v>
      </c>
      <c r="AP17" s="95"/>
      <c r="AQ17" s="134">
        <f t="shared" si="11"/>
        <v>0</v>
      </c>
      <c r="AR17" s="91"/>
      <c r="AS17" s="91"/>
      <c r="AT17" s="132" t="str">
        <f t="shared" si="2"/>
        <v>Porcentaje de implementación del Plan de Socialización del Modelo de Planeación y Gestión Institucional</v>
      </c>
      <c r="AU17" s="132">
        <f t="shared" si="12"/>
        <v>0</v>
      </c>
      <c r="AV17" s="95"/>
      <c r="AW17" s="89" t="e">
        <f t="shared" si="13"/>
        <v>#DIV/0!</v>
      </c>
      <c r="AX17" s="101"/>
      <c r="AY17" s="83"/>
      <c r="AZ17" s="84" t="str">
        <f t="shared" si="3"/>
        <v>Porcentaje de implementación del Plan de Socialización del Modelo de Planeación y Gestión Institucional</v>
      </c>
      <c r="BA17" s="132">
        <f t="shared" si="4"/>
        <v>1</v>
      </c>
      <c r="BB17" s="85"/>
      <c r="BC17" s="135">
        <f t="shared" si="5"/>
        <v>0</v>
      </c>
      <c r="BD17" s="101"/>
    </row>
    <row r="18" spans="1:56" ht="94.5" customHeight="1">
      <c r="A18" s="81">
        <v>5</v>
      </c>
      <c r="B18" s="257"/>
      <c r="C18" s="259"/>
      <c r="D18" s="263"/>
      <c r="E18" s="138" t="s">
        <v>110</v>
      </c>
      <c r="F18" s="92">
        <v>0.1</v>
      </c>
      <c r="G18" s="83" t="s">
        <v>91</v>
      </c>
      <c r="H18" s="99" t="s">
        <v>137</v>
      </c>
      <c r="I18" s="99" t="s">
        <v>136</v>
      </c>
      <c r="J18" s="83" t="s">
        <v>123</v>
      </c>
      <c r="K18" s="84" t="s">
        <v>43</v>
      </c>
      <c r="L18" s="83" t="s">
        <v>138</v>
      </c>
      <c r="M18" s="95"/>
      <c r="N18" s="111">
        <v>1</v>
      </c>
      <c r="O18" s="111"/>
      <c r="P18" s="95"/>
      <c r="Q18" s="111">
        <v>1</v>
      </c>
      <c r="R18" s="83" t="s">
        <v>50</v>
      </c>
      <c r="S18" s="83" t="s">
        <v>139</v>
      </c>
      <c r="T18" s="84" t="s">
        <v>126</v>
      </c>
      <c r="U18" s="84" t="s">
        <v>140</v>
      </c>
      <c r="V18" s="83"/>
      <c r="W18" s="83"/>
      <c r="X18" s="83"/>
      <c r="Y18" s="83"/>
      <c r="Z18" s="87"/>
      <c r="AA18" s="137"/>
      <c r="AB18" s="84" t="str">
        <f t="shared" si="0"/>
        <v>Mecanismos de convalidación de la coherencia de los reportes de los avances de los planes de gestión propuesto</v>
      </c>
      <c r="AC18" s="132">
        <f t="shared" si="6"/>
        <v>0</v>
      </c>
      <c r="AD18" s="97"/>
      <c r="AE18" s="89"/>
      <c r="AF18" s="83"/>
      <c r="AG18" s="83"/>
      <c r="AH18" s="84" t="str">
        <f t="shared" si="1"/>
        <v>Mecanismos de convalidación de la coherencia de los reportes de los avances de los planes de gestión propuesto</v>
      </c>
      <c r="AI18" s="133">
        <f t="shared" si="7"/>
        <v>1</v>
      </c>
      <c r="AJ18" s="97"/>
      <c r="AK18" s="134">
        <f t="shared" si="8"/>
        <v>0</v>
      </c>
      <c r="AL18" s="83"/>
      <c r="AM18" s="83"/>
      <c r="AN18" s="132" t="str">
        <f t="shared" si="9"/>
        <v>Mecanismos de convalidación de la coherencia de los reportes de los avances de los planes de gestión propuesto</v>
      </c>
      <c r="AO18" s="132">
        <f t="shared" si="10"/>
        <v>0</v>
      </c>
      <c r="AP18" s="102"/>
      <c r="AQ18" s="134" t="e">
        <f t="shared" si="11"/>
        <v>#DIV/0!</v>
      </c>
      <c r="AR18" s="91"/>
      <c r="AS18" s="91"/>
      <c r="AT18" s="132" t="str">
        <f t="shared" si="2"/>
        <v>Mecanismos de convalidación de la coherencia de los reportes de los avances de los planes de gestión propuesto</v>
      </c>
      <c r="AU18" s="132">
        <f t="shared" si="12"/>
        <v>0</v>
      </c>
      <c r="AV18" s="102"/>
      <c r="AW18" s="89" t="e">
        <f t="shared" si="13"/>
        <v>#DIV/0!</v>
      </c>
      <c r="AX18" s="91"/>
      <c r="AY18" s="83"/>
      <c r="AZ18" s="84" t="str">
        <f t="shared" si="3"/>
        <v>Mecanismos de convalidación de la coherencia de los reportes de los avances de los planes de gestión propuesto</v>
      </c>
      <c r="BA18" s="132">
        <f t="shared" si="4"/>
        <v>1</v>
      </c>
      <c r="BB18" s="85"/>
      <c r="BC18" s="135">
        <f t="shared" si="5"/>
        <v>0</v>
      </c>
      <c r="BD18" s="101"/>
    </row>
    <row r="19" spans="1:56" ht="146.25" customHeight="1">
      <c r="A19" s="81">
        <v>6</v>
      </c>
      <c r="B19" s="258"/>
      <c r="C19" s="260"/>
      <c r="D19" s="264"/>
      <c r="E19" s="141" t="s">
        <v>145</v>
      </c>
      <c r="F19" s="112">
        <v>0.2</v>
      </c>
      <c r="G19" s="113" t="s">
        <v>90</v>
      </c>
      <c r="H19" s="114" t="s">
        <v>144</v>
      </c>
      <c r="I19" s="114" t="s">
        <v>146</v>
      </c>
      <c r="J19" s="113" t="s">
        <v>123</v>
      </c>
      <c r="K19" s="115" t="s">
        <v>43</v>
      </c>
      <c r="L19" s="113" t="s">
        <v>147</v>
      </c>
      <c r="M19" s="116"/>
      <c r="N19" s="142">
        <v>1</v>
      </c>
      <c r="O19" s="142"/>
      <c r="P19" s="142"/>
      <c r="Q19" s="142">
        <v>1</v>
      </c>
      <c r="R19" s="113" t="s">
        <v>50</v>
      </c>
      <c r="S19" s="113" t="s">
        <v>131</v>
      </c>
      <c r="T19" s="115" t="s">
        <v>126</v>
      </c>
      <c r="U19" s="115" t="s">
        <v>141</v>
      </c>
      <c r="V19" s="113"/>
      <c r="W19" s="113"/>
      <c r="X19" s="113"/>
      <c r="Y19" s="113"/>
      <c r="Z19" s="117"/>
      <c r="AA19" s="143"/>
      <c r="AB19" s="84" t="str">
        <f t="shared" si="0"/>
        <v>Documento de identificación de necesidades tecnologicas para la planeación y control , en el marco del MIPG realizado</v>
      </c>
      <c r="AC19" s="132">
        <f t="shared" si="6"/>
        <v>0</v>
      </c>
      <c r="AD19" s="119"/>
      <c r="AE19" s="89"/>
      <c r="AF19" s="120"/>
      <c r="AG19" s="120"/>
      <c r="AH19" s="84" t="str">
        <f t="shared" si="1"/>
        <v>Documento de identificación de necesidades tecnologicas para la planeación y control , en el marco del MIPG realizado</v>
      </c>
      <c r="AI19" s="133">
        <f t="shared" si="7"/>
        <v>1</v>
      </c>
      <c r="AJ19" s="119"/>
      <c r="AK19" s="134">
        <f t="shared" si="8"/>
        <v>0</v>
      </c>
      <c r="AL19" s="113"/>
      <c r="AM19" s="113"/>
      <c r="AN19" s="132" t="str">
        <f t="shared" si="9"/>
        <v>Documento de identificación de necesidades tecnologicas para la planeación y control , en el marco del MIPG realizado</v>
      </c>
      <c r="AO19" s="132">
        <f t="shared" si="10"/>
        <v>0</v>
      </c>
      <c r="AP19" s="121"/>
      <c r="AQ19" s="134" t="e">
        <f t="shared" si="11"/>
        <v>#DIV/0!</v>
      </c>
      <c r="AR19" s="122"/>
      <c r="AS19" s="122"/>
      <c r="AT19" s="132" t="str">
        <f t="shared" si="2"/>
        <v>Documento de identificación de necesidades tecnologicas para la planeación y control , en el marco del MIPG realizado</v>
      </c>
      <c r="AU19" s="132">
        <f t="shared" si="12"/>
        <v>0</v>
      </c>
      <c r="AV19" s="121"/>
      <c r="AW19" s="89" t="e">
        <f t="shared" si="13"/>
        <v>#DIV/0!</v>
      </c>
      <c r="AX19" s="122"/>
      <c r="AY19" s="113"/>
      <c r="AZ19" s="84" t="str">
        <f t="shared" si="3"/>
        <v>Documento de identificación de necesidades tecnologicas para la planeación y control , en el marco del MIPG realizado</v>
      </c>
      <c r="BA19" s="132">
        <f t="shared" si="4"/>
        <v>1</v>
      </c>
      <c r="BB19" s="118"/>
      <c r="BC19" s="135">
        <f t="shared" si="5"/>
        <v>0</v>
      </c>
      <c r="BD19" s="144"/>
    </row>
    <row r="20" spans="1:56" ht="163.5" customHeight="1">
      <c r="A20" s="81">
        <v>7</v>
      </c>
      <c r="B20" s="261" t="s">
        <v>152</v>
      </c>
      <c r="C20" s="261" t="s">
        <v>153</v>
      </c>
      <c r="D20" s="262" t="s">
        <v>106</v>
      </c>
      <c r="E20" s="266" t="s">
        <v>231</v>
      </c>
      <c r="F20" s="146">
        <v>0.03</v>
      </c>
      <c r="G20" s="145" t="s">
        <v>154</v>
      </c>
      <c r="H20" s="145" t="s">
        <v>155</v>
      </c>
      <c r="I20" s="145" t="s">
        <v>156</v>
      </c>
      <c r="J20" s="145"/>
      <c r="K20" s="267" t="s">
        <v>43</v>
      </c>
      <c r="L20" s="145" t="s">
        <v>157</v>
      </c>
      <c r="M20" s="267">
        <v>0</v>
      </c>
      <c r="N20" s="267">
        <v>0</v>
      </c>
      <c r="O20" s="267">
        <v>0</v>
      </c>
      <c r="P20" s="267">
        <v>1</v>
      </c>
      <c r="Q20" s="267">
        <v>1</v>
      </c>
      <c r="R20" s="268" t="s">
        <v>50</v>
      </c>
      <c r="S20" s="268" t="s">
        <v>158</v>
      </c>
      <c r="T20" s="140"/>
      <c r="U20" s="147" t="s">
        <v>206</v>
      </c>
      <c r="V20" s="83"/>
      <c r="W20" s="83"/>
      <c r="X20" s="83"/>
      <c r="Y20" s="83"/>
      <c r="Z20" s="87"/>
      <c r="AA20" s="137"/>
      <c r="AB20" s="84" t="str">
        <f t="shared" si="0"/>
        <v>Ejercicios de evaluación de los requisitos legales aplicables el proceso/Alcaldía realizados</v>
      </c>
      <c r="AC20" s="132">
        <f t="shared" si="6"/>
        <v>0</v>
      </c>
      <c r="AD20" s="97" t="s">
        <v>219</v>
      </c>
      <c r="AE20" s="89" t="s">
        <v>220</v>
      </c>
      <c r="AF20" s="100" t="s">
        <v>221</v>
      </c>
      <c r="AG20" s="100"/>
      <c r="AH20" s="84" t="str">
        <f t="shared" si="1"/>
        <v>Ejercicios de evaluación de los requisitos legales aplicables el proceso/Alcaldía realizados</v>
      </c>
      <c r="AI20" s="133">
        <f t="shared" si="7"/>
        <v>0</v>
      </c>
      <c r="AJ20" s="97"/>
      <c r="AK20" s="134" t="e">
        <f t="shared" si="8"/>
        <v>#DIV/0!</v>
      </c>
      <c r="AL20" s="139"/>
      <c r="AM20" s="83"/>
      <c r="AN20" s="132" t="str">
        <f t="shared" si="9"/>
        <v>Ejercicios de evaluación de los requisitos legales aplicables el proceso/Alcaldía realizados</v>
      </c>
      <c r="AO20" s="132">
        <f t="shared" si="10"/>
        <v>0</v>
      </c>
      <c r="AP20" s="102"/>
      <c r="AQ20" s="134" t="e">
        <f t="shared" si="11"/>
        <v>#DIV/0!</v>
      </c>
      <c r="AR20" s="91"/>
      <c r="AS20" s="91"/>
      <c r="AT20" s="132" t="str">
        <f t="shared" si="2"/>
        <v>Ejercicios de evaluación de los requisitos legales aplicables el proceso/Alcaldía realizados</v>
      </c>
      <c r="AU20" s="132">
        <f t="shared" si="12"/>
        <v>1</v>
      </c>
      <c r="AV20" s="102"/>
      <c r="AW20" s="89">
        <f t="shared" si="13"/>
        <v>0</v>
      </c>
      <c r="AX20" s="91"/>
      <c r="AY20" s="83"/>
      <c r="AZ20" s="84" t="str">
        <f t="shared" si="3"/>
        <v>Ejercicios de evaluación de los requisitos legales aplicables el proceso/Alcaldía realizados</v>
      </c>
      <c r="BA20" s="132">
        <f t="shared" si="4"/>
        <v>1</v>
      </c>
      <c r="BB20" s="85"/>
      <c r="BC20" s="135">
        <f t="shared" si="5"/>
        <v>0</v>
      </c>
      <c r="BD20" s="101"/>
    </row>
    <row r="21" spans="1:56" ht="163.5" customHeight="1" thickBot="1">
      <c r="A21" s="81"/>
      <c r="B21" s="261"/>
      <c r="C21" s="261"/>
      <c r="D21" s="262"/>
      <c r="E21" s="266" t="s">
        <v>159</v>
      </c>
      <c r="F21" s="146">
        <v>0.025</v>
      </c>
      <c r="G21" s="145" t="s">
        <v>154</v>
      </c>
      <c r="H21" s="145" t="s">
        <v>160</v>
      </c>
      <c r="I21" s="145" t="s">
        <v>161</v>
      </c>
      <c r="J21" s="145"/>
      <c r="K21" s="145" t="s">
        <v>44</v>
      </c>
      <c r="L21" s="145" t="s">
        <v>162</v>
      </c>
      <c r="M21" s="146">
        <v>0</v>
      </c>
      <c r="N21" s="146">
        <v>1</v>
      </c>
      <c r="O21" s="146">
        <v>1</v>
      </c>
      <c r="P21" s="146">
        <v>1</v>
      </c>
      <c r="Q21" s="146">
        <v>1</v>
      </c>
      <c r="R21" s="268" t="s">
        <v>50</v>
      </c>
      <c r="S21" s="268" t="s">
        <v>163</v>
      </c>
      <c r="T21" s="140"/>
      <c r="U21" s="147" t="s">
        <v>207</v>
      </c>
      <c r="V21" s="83"/>
      <c r="W21" s="83"/>
      <c r="X21" s="83"/>
      <c r="Y21" s="83"/>
      <c r="Z21" s="87"/>
      <c r="AA21" s="137"/>
      <c r="AB21" s="84" t="str">
        <f t="shared" si="0"/>
        <v>Porcentaje de cumplimiento de las acciones según el Plan de Implementación del Modelo Integrado de Planeación</v>
      </c>
      <c r="AC21" s="132">
        <f t="shared" si="6"/>
        <v>0</v>
      </c>
      <c r="AD21" s="97" t="s">
        <v>219</v>
      </c>
      <c r="AE21" s="89" t="s">
        <v>220</v>
      </c>
      <c r="AF21" s="100" t="s">
        <v>221</v>
      </c>
      <c r="AG21" s="100"/>
      <c r="AH21" s="84" t="str">
        <f t="shared" si="1"/>
        <v>Porcentaje de cumplimiento de las acciones según el Plan de Implementación del Modelo Integrado de Planeación</v>
      </c>
      <c r="AI21" s="133">
        <f t="shared" si="7"/>
        <v>1</v>
      </c>
      <c r="AJ21" s="97"/>
      <c r="AK21" s="134">
        <f t="shared" si="8"/>
        <v>0</v>
      </c>
      <c r="AL21" s="139"/>
      <c r="AM21" s="83"/>
      <c r="AN21" s="132" t="str">
        <f t="shared" si="9"/>
        <v>Porcentaje de cumplimiento de las acciones según el Plan de Implementación del Modelo Integrado de Planeación</v>
      </c>
      <c r="AO21" s="132">
        <f t="shared" si="10"/>
        <v>1</v>
      </c>
      <c r="AP21" s="102"/>
      <c r="AQ21" s="134">
        <f t="shared" si="11"/>
        <v>0</v>
      </c>
      <c r="AR21" s="91"/>
      <c r="AS21" s="91"/>
      <c r="AT21" s="132" t="str">
        <f t="shared" si="2"/>
        <v>Porcentaje de cumplimiento de las acciones según el Plan de Implementación del Modelo Integrado de Planeación</v>
      </c>
      <c r="AU21" s="132">
        <f t="shared" si="12"/>
        <v>1</v>
      </c>
      <c r="AV21" s="102"/>
      <c r="AW21" s="89">
        <f t="shared" si="13"/>
        <v>0</v>
      </c>
      <c r="AX21" s="91"/>
      <c r="AY21" s="83"/>
      <c r="AZ21" s="84" t="str">
        <f t="shared" si="3"/>
        <v>Porcentaje de cumplimiento de las acciones según el Plan de Implementación del Modelo Integrado de Planeación</v>
      </c>
      <c r="BA21" s="132">
        <f t="shared" si="4"/>
        <v>1</v>
      </c>
      <c r="BB21" s="85"/>
      <c r="BC21" s="135">
        <f t="shared" si="5"/>
        <v>0</v>
      </c>
      <c r="BD21" s="101"/>
    </row>
    <row r="22" spans="1:56" ht="163.5" customHeight="1">
      <c r="A22" s="81"/>
      <c r="B22" s="261"/>
      <c r="C22" s="261"/>
      <c r="D22" s="262"/>
      <c r="E22" s="266" t="s">
        <v>164</v>
      </c>
      <c r="F22" s="146">
        <v>0.015</v>
      </c>
      <c r="G22" s="145" t="s">
        <v>154</v>
      </c>
      <c r="H22" s="145" t="s">
        <v>165</v>
      </c>
      <c r="I22" s="145" t="s">
        <v>166</v>
      </c>
      <c r="J22" s="145"/>
      <c r="K22" s="145" t="s">
        <v>44</v>
      </c>
      <c r="L22" s="145" t="s">
        <v>167</v>
      </c>
      <c r="M22" s="146">
        <v>1</v>
      </c>
      <c r="N22" s="146">
        <v>1</v>
      </c>
      <c r="O22" s="146">
        <v>1</v>
      </c>
      <c r="P22" s="146">
        <v>1</v>
      </c>
      <c r="Q22" s="146">
        <v>1</v>
      </c>
      <c r="R22" s="268" t="s">
        <v>50</v>
      </c>
      <c r="S22" s="268" t="s">
        <v>168</v>
      </c>
      <c r="T22" s="140"/>
      <c r="U22" s="147" t="s">
        <v>208</v>
      </c>
      <c r="V22" s="83"/>
      <c r="W22" s="83"/>
      <c r="X22" s="83"/>
      <c r="Y22" s="83"/>
      <c r="Z22" s="87"/>
      <c r="AA22" s="137"/>
      <c r="AB22" s="84" t="str">
        <f t="shared" si="0"/>
        <v>Porcentaje de servidores públicos entrenados en puesto de trabajo</v>
      </c>
      <c r="AC22" s="132">
        <f t="shared" si="6"/>
        <v>1</v>
      </c>
      <c r="AD22" s="89">
        <v>0.43</v>
      </c>
      <c r="AE22" s="152">
        <v>0.43</v>
      </c>
      <c r="AF22" s="100" t="s">
        <v>222</v>
      </c>
      <c r="AG22" s="100"/>
      <c r="AH22" s="84" t="str">
        <f t="shared" si="1"/>
        <v>Porcentaje de servidores públicos entrenados en puesto de trabajo</v>
      </c>
      <c r="AI22" s="133">
        <f t="shared" si="7"/>
        <v>1</v>
      </c>
      <c r="AJ22" s="97"/>
      <c r="AK22" s="134">
        <f t="shared" si="8"/>
        <v>0</v>
      </c>
      <c r="AL22" s="139"/>
      <c r="AM22" s="83"/>
      <c r="AN22" s="132" t="str">
        <f t="shared" si="9"/>
        <v>Porcentaje de servidores públicos entrenados en puesto de trabajo</v>
      </c>
      <c r="AO22" s="132">
        <f t="shared" si="10"/>
        <v>1</v>
      </c>
      <c r="AP22" s="102"/>
      <c r="AQ22" s="134">
        <f t="shared" si="11"/>
        <v>0</v>
      </c>
      <c r="AR22" s="91"/>
      <c r="AS22" s="91"/>
      <c r="AT22" s="132" t="str">
        <f t="shared" si="2"/>
        <v>Porcentaje de servidores públicos entrenados en puesto de trabajo</v>
      </c>
      <c r="AU22" s="132">
        <f t="shared" si="12"/>
        <v>1</v>
      </c>
      <c r="AV22" s="102"/>
      <c r="AW22" s="89">
        <f t="shared" si="13"/>
        <v>0</v>
      </c>
      <c r="AX22" s="91"/>
      <c r="AY22" s="83"/>
      <c r="AZ22" s="84" t="str">
        <f t="shared" si="3"/>
        <v>Porcentaje de servidores públicos entrenados en puesto de trabajo</v>
      </c>
      <c r="BA22" s="132">
        <f t="shared" si="4"/>
        <v>1</v>
      </c>
      <c r="BB22" s="85"/>
      <c r="BC22" s="135">
        <f t="shared" si="5"/>
        <v>0</v>
      </c>
      <c r="BD22" s="101"/>
    </row>
    <row r="23" spans="1:56" ht="163.5" customHeight="1">
      <c r="A23" s="81"/>
      <c r="B23" s="261"/>
      <c r="C23" s="261"/>
      <c r="D23" s="262"/>
      <c r="E23" s="266" t="s">
        <v>169</v>
      </c>
      <c r="F23" s="146">
        <v>0.015</v>
      </c>
      <c r="G23" s="145" t="s">
        <v>154</v>
      </c>
      <c r="H23" s="145" t="s">
        <v>170</v>
      </c>
      <c r="I23" s="145" t="s">
        <v>171</v>
      </c>
      <c r="J23" s="145"/>
      <c r="K23" s="145" t="s">
        <v>44</v>
      </c>
      <c r="L23" s="145" t="s">
        <v>172</v>
      </c>
      <c r="M23" s="146">
        <v>0</v>
      </c>
      <c r="N23" s="146">
        <v>1</v>
      </c>
      <c r="O23" s="146">
        <v>0</v>
      </c>
      <c r="P23" s="146">
        <v>1</v>
      </c>
      <c r="Q23" s="146">
        <v>1</v>
      </c>
      <c r="R23" s="268" t="s">
        <v>50</v>
      </c>
      <c r="S23" s="268" t="s">
        <v>232</v>
      </c>
      <c r="T23" s="140"/>
      <c r="U23" s="147" t="s">
        <v>209</v>
      </c>
      <c r="V23" s="83"/>
      <c r="W23" s="83"/>
      <c r="X23" s="83"/>
      <c r="Y23" s="83"/>
      <c r="Z23" s="87"/>
      <c r="AA23" s="137"/>
      <c r="AB23" s="84" t="str">
        <f t="shared" si="0"/>
        <v>Porcentaje de cumplimiento de las actividades y tareas asignadas al proceso/Alcaldía Local en el PAAC 2018</v>
      </c>
      <c r="AC23" s="132">
        <f t="shared" si="6"/>
        <v>0</v>
      </c>
      <c r="AD23" s="97" t="s">
        <v>219</v>
      </c>
      <c r="AE23" s="89" t="s">
        <v>220</v>
      </c>
      <c r="AF23" s="100" t="s">
        <v>223</v>
      </c>
      <c r="AG23" s="100"/>
      <c r="AH23" s="84" t="str">
        <f t="shared" si="1"/>
        <v>Porcentaje de cumplimiento de las actividades y tareas asignadas al proceso/Alcaldía Local en el PAAC 2018</v>
      </c>
      <c r="AI23" s="133">
        <f t="shared" si="7"/>
        <v>1</v>
      </c>
      <c r="AJ23" s="97"/>
      <c r="AK23" s="134">
        <f t="shared" si="8"/>
        <v>0</v>
      </c>
      <c r="AL23" s="139"/>
      <c r="AM23" s="83"/>
      <c r="AN23" s="132" t="str">
        <f t="shared" si="9"/>
        <v>Porcentaje de cumplimiento de las actividades y tareas asignadas al proceso/Alcaldía Local en el PAAC 2018</v>
      </c>
      <c r="AO23" s="132">
        <f t="shared" si="10"/>
        <v>0</v>
      </c>
      <c r="AP23" s="102"/>
      <c r="AQ23" s="134" t="e">
        <f t="shared" si="11"/>
        <v>#DIV/0!</v>
      </c>
      <c r="AR23" s="91"/>
      <c r="AS23" s="91"/>
      <c r="AT23" s="132" t="str">
        <f t="shared" si="2"/>
        <v>Porcentaje de cumplimiento de las actividades y tareas asignadas al proceso/Alcaldía Local en el PAAC 2018</v>
      </c>
      <c r="AU23" s="132">
        <f t="shared" si="12"/>
        <v>1</v>
      </c>
      <c r="AV23" s="102"/>
      <c r="AW23" s="89">
        <f t="shared" si="13"/>
        <v>0</v>
      </c>
      <c r="AX23" s="91"/>
      <c r="AY23" s="83"/>
      <c r="AZ23" s="84" t="str">
        <f t="shared" si="3"/>
        <v>Porcentaje de cumplimiento de las actividades y tareas asignadas al proceso/Alcaldía Local en el PAAC 2018</v>
      </c>
      <c r="BA23" s="132">
        <f t="shared" si="4"/>
        <v>1</v>
      </c>
      <c r="BB23" s="85"/>
      <c r="BC23" s="135">
        <f t="shared" si="5"/>
        <v>0</v>
      </c>
      <c r="BD23" s="101"/>
    </row>
    <row r="24" spans="1:56" ht="163.5" customHeight="1">
      <c r="A24" s="81"/>
      <c r="B24" s="261"/>
      <c r="C24" s="261"/>
      <c r="D24" s="262"/>
      <c r="E24" s="266" t="s">
        <v>173</v>
      </c>
      <c r="F24" s="146">
        <v>0.015</v>
      </c>
      <c r="G24" s="145" t="s">
        <v>154</v>
      </c>
      <c r="H24" s="145" t="s">
        <v>174</v>
      </c>
      <c r="I24" s="145" t="s">
        <v>175</v>
      </c>
      <c r="J24" s="145"/>
      <c r="K24" s="145" t="s">
        <v>43</v>
      </c>
      <c r="L24" s="145" t="s">
        <v>174</v>
      </c>
      <c r="M24" s="267">
        <v>0</v>
      </c>
      <c r="N24" s="267">
        <v>1</v>
      </c>
      <c r="O24" s="267">
        <v>0</v>
      </c>
      <c r="P24" s="267">
        <v>1</v>
      </c>
      <c r="Q24" s="267">
        <v>2</v>
      </c>
      <c r="R24" s="268" t="s">
        <v>50</v>
      </c>
      <c r="S24" s="268" t="s">
        <v>176</v>
      </c>
      <c r="T24" s="140"/>
      <c r="U24" s="147" t="s">
        <v>210</v>
      </c>
      <c r="V24" s="83"/>
      <c r="W24" s="83"/>
      <c r="X24" s="83"/>
      <c r="Y24" s="83"/>
      <c r="Z24" s="87"/>
      <c r="AA24" s="137"/>
      <c r="AB24" s="84" t="str">
        <f t="shared" si="0"/>
        <v>Mediciones de desempeño ambiental realizadas en el proceso/alcaldia local</v>
      </c>
      <c r="AC24" s="132">
        <f t="shared" si="6"/>
        <v>0</v>
      </c>
      <c r="AD24" s="97" t="s">
        <v>219</v>
      </c>
      <c r="AE24" s="89" t="s">
        <v>220</v>
      </c>
      <c r="AF24" s="100" t="s">
        <v>221</v>
      </c>
      <c r="AG24" s="100"/>
      <c r="AH24" s="84" t="str">
        <f t="shared" si="1"/>
        <v>Mediciones de desempeño ambiental realizadas en el proceso/alcaldia local</v>
      </c>
      <c r="AI24" s="133">
        <f t="shared" si="7"/>
        <v>1</v>
      </c>
      <c r="AJ24" s="97"/>
      <c r="AK24" s="134">
        <f t="shared" si="8"/>
        <v>0</v>
      </c>
      <c r="AL24" s="139"/>
      <c r="AM24" s="83"/>
      <c r="AN24" s="132" t="str">
        <f t="shared" si="9"/>
        <v>Mediciones de desempeño ambiental realizadas en el proceso/alcaldia local</v>
      </c>
      <c r="AO24" s="132">
        <f t="shared" si="10"/>
        <v>0</v>
      </c>
      <c r="AP24" s="102"/>
      <c r="AQ24" s="134" t="e">
        <f t="shared" si="11"/>
        <v>#DIV/0!</v>
      </c>
      <c r="AR24" s="91"/>
      <c r="AS24" s="91"/>
      <c r="AT24" s="132" t="str">
        <f t="shared" si="2"/>
        <v>Mediciones de desempeño ambiental realizadas en el proceso/alcaldia local</v>
      </c>
      <c r="AU24" s="132">
        <f t="shared" si="12"/>
        <v>1</v>
      </c>
      <c r="AV24" s="102"/>
      <c r="AW24" s="89">
        <f t="shared" si="13"/>
        <v>0</v>
      </c>
      <c r="AX24" s="91"/>
      <c r="AY24" s="83"/>
      <c r="AZ24" s="84" t="str">
        <f t="shared" si="3"/>
        <v>Mediciones de desempeño ambiental realizadas en el proceso/alcaldia local</v>
      </c>
      <c r="BA24" s="132">
        <f t="shared" si="4"/>
        <v>2</v>
      </c>
      <c r="BB24" s="85"/>
      <c r="BC24" s="135">
        <f t="shared" si="5"/>
        <v>0</v>
      </c>
      <c r="BD24" s="101"/>
    </row>
    <row r="25" spans="1:56" ht="163.5" customHeight="1">
      <c r="A25" s="81"/>
      <c r="B25" s="261"/>
      <c r="C25" s="261"/>
      <c r="D25" s="262"/>
      <c r="E25" s="266" t="s">
        <v>177</v>
      </c>
      <c r="F25" s="146">
        <v>0.025</v>
      </c>
      <c r="G25" s="145" t="s">
        <v>154</v>
      </c>
      <c r="H25" s="145" t="s">
        <v>178</v>
      </c>
      <c r="I25" s="145" t="s">
        <v>179</v>
      </c>
      <c r="J25" s="145"/>
      <c r="K25" s="145" t="s">
        <v>43</v>
      </c>
      <c r="L25" s="145" t="s">
        <v>180</v>
      </c>
      <c r="M25" s="267">
        <v>0</v>
      </c>
      <c r="N25" s="267">
        <v>1</v>
      </c>
      <c r="O25" s="267">
        <v>1</v>
      </c>
      <c r="P25" s="267">
        <v>0</v>
      </c>
      <c r="Q25" s="267">
        <v>2</v>
      </c>
      <c r="R25" s="268" t="s">
        <v>50</v>
      </c>
      <c r="S25" s="268" t="s">
        <v>181</v>
      </c>
      <c r="T25" s="140"/>
      <c r="U25" s="147" t="s">
        <v>211</v>
      </c>
      <c r="V25" s="83"/>
      <c r="W25" s="83"/>
      <c r="X25" s="83"/>
      <c r="Y25" s="83"/>
      <c r="Z25" s="87"/>
      <c r="AA25" s="137"/>
      <c r="AB25" s="84" t="str">
        <f t="shared" si="0"/>
        <v>Buenas practicas y lecciones aprendidas identificadas por proceso o Alcaldía Local en la herramienta de gestión del conocimiento (AGORA)</v>
      </c>
      <c r="AC25" s="132">
        <f t="shared" si="6"/>
        <v>0</v>
      </c>
      <c r="AD25" s="97" t="s">
        <v>219</v>
      </c>
      <c r="AE25" s="89" t="s">
        <v>220</v>
      </c>
      <c r="AF25" s="100" t="s">
        <v>221</v>
      </c>
      <c r="AG25" s="100"/>
      <c r="AH25" s="84" t="str">
        <f t="shared" si="1"/>
        <v>Buenas practicas y lecciones aprendidas identificadas por proceso o Alcaldía Local en la herramienta de gestión del conocimiento (AGORA)</v>
      </c>
      <c r="AI25" s="133">
        <f t="shared" si="7"/>
        <v>1</v>
      </c>
      <c r="AJ25" s="97"/>
      <c r="AK25" s="134">
        <f t="shared" si="8"/>
        <v>0</v>
      </c>
      <c r="AL25" s="139"/>
      <c r="AM25" s="83"/>
      <c r="AN25" s="132" t="str">
        <f t="shared" si="9"/>
        <v>Buenas practicas y lecciones aprendidas identificadas por proceso o Alcaldía Local en la herramienta de gestión del conocimiento (AGORA)</v>
      </c>
      <c r="AO25" s="132">
        <f t="shared" si="10"/>
        <v>1</v>
      </c>
      <c r="AP25" s="102"/>
      <c r="AQ25" s="134">
        <f t="shared" si="11"/>
        <v>0</v>
      </c>
      <c r="AR25" s="91"/>
      <c r="AS25" s="91"/>
      <c r="AT25" s="132" t="str">
        <f t="shared" si="2"/>
        <v>Buenas practicas y lecciones aprendidas identificadas por proceso o Alcaldía Local en la herramienta de gestión del conocimiento (AGORA)</v>
      </c>
      <c r="AU25" s="132">
        <f t="shared" si="12"/>
        <v>0</v>
      </c>
      <c r="AV25" s="102"/>
      <c r="AW25" s="89" t="e">
        <f t="shared" si="13"/>
        <v>#DIV/0!</v>
      </c>
      <c r="AX25" s="91"/>
      <c r="AY25" s="83"/>
      <c r="AZ25" s="84" t="str">
        <f t="shared" si="3"/>
        <v>Buenas practicas y lecciones aprendidas identificadas por proceso o Alcaldía Local en la herramienta de gestión del conocimiento (AGORA)</v>
      </c>
      <c r="BA25" s="132">
        <f t="shared" si="4"/>
        <v>2</v>
      </c>
      <c r="BB25" s="85"/>
      <c r="BC25" s="135">
        <f t="shared" si="5"/>
        <v>0</v>
      </c>
      <c r="BD25" s="101"/>
    </row>
    <row r="26" spans="1:56" ht="163.5" customHeight="1">
      <c r="A26" s="81"/>
      <c r="B26" s="261"/>
      <c r="C26" s="261"/>
      <c r="D26" s="262" t="s">
        <v>107</v>
      </c>
      <c r="E26" s="266" t="s">
        <v>182</v>
      </c>
      <c r="F26" s="146">
        <v>0.014</v>
      </c>
      <c r="G26" s="145" t="s">
        <v>154</v>
      </c>
      <c r="H26" s="145" t="s">
        <v>183</v>
      </c>
      <c r="I26" s="145" t="s">
        <v>184</v>
      </c>
      <c r="J26" s="145"/>
      <c r="K26" s="145" t="s">
        <v>43</v>
      </c>
      <c r="L26" s="145" t="s">
        <v>185</v>
      </c>
      <c r="M26" s="269"/>
      <c r="N26" s="146">
        <v>1</v>
      </c>
      <c r="O26" s="267"/>
      <c r="P26" s="146">
        <v>1</v>
      </c>
      <c r="Q26" s="146">
        <v>1</v>
      </c>
      <c r="R26" s="268" t="s">
        <v>50</v>
      </c>
      <c r="S26" s="268" t="s">
        <v>186</v>
      </c>
      <c r="T26" s="140"/>
      <c r="U26" s="147" t="s">
        <v>212</v>
      </c>
      <c r="V26" s="83"/>
      <c r="W26" s="83"/>
      <c r="X26" s="83"/>
      <c r="Y26" s="83"/>
      <c r="Z26" s="87"/>
      <c r="AA26" s="137"/>
      <c r="AB26" s="84" t="str">
        <f t="shared" si="0"/>
        <v>Porcentaje de depuración de las comunicaciones en el aplicatio de gestión documental</v>
      </c>
      <c r="AC26" s="153">
        <f t="shared" si="6"/>
        <v>0</v>
      </c>
      <c r="AD26" s="154">
        <v>0</v>
      </c>
      <c r="AE26" s="89"/>
      <c r="AF26" s="100"/>
      <c r="AG26" s="100"/>
      <c r="AH26" s="84" t="str">
        <f t="shared" si="1"/>
        <v>Porcentaje de depuración de las comunicaciones en el aplicatio de gestión documental</v>
      </c>
      <c r="AI26" s="133">
        <f t="shared" si="7"/>
        <v>1</v>
      </c>
      <c r="AJ26" s="97"/>
      <c r="AK26" s="134">
        <f t="shared" si="8"/>
        <v>0</v>
      </c>
      <c r="AL26" s="139"/>
      <c r="AM26" s="83"/>
      <c r="AN26" s="132" t="str">
        <f t="shared" si="9"/>
        <v>Porcentaje de depuración de las comunicaciones en el aplicatio de gestión documental</v>
      </c>
      <c r="AO26" s="132">
        <f t="shared" si="10"/>
        <v>0</v>
      </c>
      <c r="AP26" s="102"/>
      <c r="AQ26" s="134" t="e">
        <f t="shared" si="11"/>
        <v>#DIV/0!</v>
      </c>
      <c r="AR26" s="91"/>
      <c r="AS26" s="91"/>
      <c r="AT26" s="132" t="str">
        <f t="shared" si="2"/>
        <v>Porcentaje de depuración de las comunicaciones en el aplicatio de gestión documental</v>
      </c>
      <c r="AU26" s="132">
        <f t="shared" si="12"/>
        <v>1</v>
      </c>
      <c r="AV26" s="102"/>
      <c r="AW26" s="89">
        <f t="shared" si="13"/>
        <v>0</v>
      </c>
      <c r="AX26" s="91"/>
      <c r="AY26" s="83"/>
      <c r="AZ26" s="84" t="str">
        <f t="shared" si="3"/>
        <v>Porcentaje de depuración de las comunicaciones en el aplicatio de gestión documental</v>
      </c>
      <c r="BA26" s="132">
        <f t="shared" si="4"/>
        <v>1</v>
      </c>
      <c r="BB26" s="85"/>
      <c r="BC26" s="135">
        <f t="shared" si="5"/>
        <v>0</v>
      </c>
      <c r="BD26" s="101"/>
    </row>
    <row r="27" spans="1:56" ht="163.5" customHeight="1">
      <c r="A27" s="81"/>
      <c r="B27" s="261"/>
      <c r="C27" s="261"/>
      <c r="D27" s="262"/>
      <c r="E27" s="266" t="s">
        <v>187</v>
      </c>
      <c r="F27" s="146">
        <v>0.014</v>
      </c>
      <c r="G27" s="145" t="s">
        <v>154</v>
      </c>
      <c r="H27" s="145" t="s">
        <v>188</v>
      </c>
      <c r="I27" s="145" t="s">
        <v>189</v>
      </c>
      <c r="J27" s="145" t="s">
        <v>123</v>
      </c>
      <c r="K27" s="145" t="s">
        <v>44</v>
      </c>
      <c r="L27" s="145" t="s">
        <v>190</v>
      </c>
      <c r="M27" s="146">
        <v>1</v>
      </c>
      <c r="N27" s="146">
        <v>1</v>
      </c>
      <c r="O27" s="146">
        <v>1</v>
      </c>
      <c r="P27" s="146">
        <v>1</v>
      </c>
      <c r="Q27" s="146">
        <v>1</v>
      </c>
      <c r="R27" s="268" t="s">
        <v>50</v>
      </c>
      <c r="S27" s="268" t="s">
        <v>191</v>
      </c>
      <c r="T27" s="140"/>
      <c r="U27" s="147" t="s">
        <v>213</v>
      </c>
      <c r="V27" s="83"/>
      <c r="W27" s="83"/>
      <c r="X27" s="83"/>
      <c r="Y27" s="83"/>
      <c r="Z27" s="87"/>
      <c r="AA27" s="137"/>
      <c r="AB27" s="84" t="str">
        <f t="shared" si="0"/>
        <v>Cumplimiento en reportes de riesgos de manera oportuna</v>
      </c>
      <c r="AC27" s="132">
        <f t="shared" si="6"/>
        <v>1</v>
      </c>
      <c r="AD27" s="97">
        <v>1</v>
      </c>
      <c r="AE27" s="89">
        <v>1</v>
      </c>
      <c r="AF27" s="100" t="s">
        <v>224</v>
      </c>
      <c r="AG27" s="100" t="s">
        <v>230</v>
      </c>
      <c r="AH27" s="84" t="str">
        <f t="shared" si="1"/>
        <v>Cumplimiento en reportes de riesgos de manera oportuna</v>
      </c>
      <c r="AI27" s="133">
        <f t="shared" si="7"/>
        <v>1</v>
      </c>
      <c r="AJ27" s="97"/>
      <c r="AK27" s="134">
        <f t="shared" si="8"/>
        <v>0</v>
      </c>
      <c r="AL27" s="139"/>
      <c r="AM27" s="83"/>
      <c r="AN27" s="132" t="str">
        <f t="shared" si="9"/>
        <v>Cumplimiento en reportes de riesgos de manera oportuna</v>
      </c>
      <c r="AO27" s="132">
        <f t="shared" si="10"/>
        <v>1</v>
      </c>
      <c r="AP27" s="102"/>
      <c r="AQ27" s="134">
        <f t="shared" si="11"/>
        <v>0</v>
      </c>
      <c r="AR27" s="91"/>
      <c r="AS27" s="91"/>
      <c r="AT27" s="132" t="str">
        <f t="shared" si="2"/>
        <v>Cumplimiento en reportes de riesgos de manera oportuna</v>
      </c>
      <c r="AU27" s="132">
        <f t="shared" si="12"/>
        <v>1</v>
      </c>
      <c r="AV27" s="102"/>
      <c r="AW27" s="89">
        <f t="shared" si="13"/>
        <v>0</v>
      </c>
      <c r="AX27" s="91"/>
      <c r="AY27" s="83"/>
      <c r="AZ27" s="84" t="str">
        <f t="shared" si="3"/>
        <v>Cumplimiento en reportes de riesgos de manera oportuna</v>
      </c>
      <c r="BA27" s="132">
        <f t="shared" si="4"/>
        <v>1</v>
      </c>
      <c r="BB27" s="85"/>
      <c r="BC27" s="135">
        <f t="shared" si="5"/>
        <v>0</v>
      </c>
      <c r="BD27" s="101"/>
    </row>
    <row r="28" spans="1:56" ht="163.5" customHeight="1">
      <c r="A28" s="81"/>
      <c r="B28" s="261"/>
      <c r="C28" s="261"/>
      <c r="D28" s="262"/>
      <c r="E28" s="266" t="s">
        <v>192</v>
      </c>
      <c r="F28" s="146">
        <v>0.014</v>
      </c>
      <c r="G28" s="145" t="s">
        <v>154</v>
      </c>
      <c r="H28" s="145" t="s">
        <v>193</v>
      </c>
      <c r="I28" s="145" t="s">
        <v>194</v>
      </c>
      <c r="J28" s="145" t="s">
        <v>123</v>
      </c>
      <c r="K28" s="145" t="s">
        <v>44</v>
      </c>
      <c r="L28" s="145" t="s">
        <v>195</v>
      </c>
      <c r="M28" s="146">
        <v>1</v>
      </c>
      <c r="N28" s="146">
        <v>1</v>
      </c>
      <c r="O28" s="146">
        <v>1</v>
      </c>
      <c r="P28" s="146">
        <v>1</v>
      </c>
      <c r="Q28" s="146">
        <v>1</v>
      </c>
      <c r="R28" s="268" t="s">
        <v>50</v>
      </c>
      <c r="S28" s="268" t="s">
        <v>196</v>
      </c>
      <c r="T28" s="140"/>
      <c r="U28" s="147" t="s">
        <v>214</v>
      </c>
      <c r="V28" s="83"/>
      <c r="W28" s="83"/>
      <c r="X28" s="83"/>
      <c r="Y28" s="83"/>
      <c r="Z28" s="87"/>
      <c r="AA28" s="137"/>
      <c r="AB28" s="84" t="str">
        <f t="shared" si="0"/>
        <v>Cumplimiento del plan de actualización de los procesos en el marco del Sistema de Gestión</v>
      </c>
      <c r="AC28" s="132">
        <f t="shared" si="6"/>
        <v>1</v>
      </c>
      <c r="AD28" s="97">
        <v>1</v>
      </c>
      <c r="AE28" s="89">
        <v>1</v>
      </c>
      <c r="AF28" s="100" t="s">
        <v>225</v>
      </c>
      <c r="AG28" s="100"/>
      <c r="AH28" s="84" t="str">
        <f t="shared" si="1"/>
        <v>Cumplimiento del plan de actualización de los procesos en el marco del Sistema de Gestión</v>
      </c>
      <c r="AI28" s="133">
        <f t="shared" si="7"/>
        <v>1</v>
      </c>
      <c r="AJ28" s="97"/>
      <c r="AK28" s="134">
        <f t="shared" si="8"/>
        <v>0</v>
      </c>
      <c r="AL28" s="139"/>
      <c r="AM28" s="83"/>
      <c r="AN28" s="132" t="str">
        <f t="shared" si="9"/>
        <v>Cumplimiento del plan de actualización de los procesos en el marco del Sistema de Gestión</v>
      </c>
      <c r="AO28" s="132">
        <f t="shared" si="10"/>
        <v>1</v>
      </c>
      <c r="AP28" s="102"/>
      <c r="AQ28" s="134">
        <f t="shared" si="11"/>
        <v>0</v>
      </c>
      <c r="AR28" s="91"/>
      <c r="AS28" s="91"/>
      <c r="AT28" s="132" t="str">
        <f t="shared" si="2"/>
        <v>Cumplimiento del plan de actualización de los procesos en el marco del Sistema de Gestión</v>
      </c>
      <c r="AU28" s="132">
        <f t="shared" si="12"/>
        <v>1</v>
      </c>
      <c r="AV28" s="102"/>
      <c r="AW28" s="89">
        <f t="shared" si="13"/>
        <v>0</v>
      </c>
      <c r="AX28" s="91"/>
      <c r="AY28" s="83"/>
      <c r="AZ28" s="84" t="str">
        <f t="shared" si="3"/>
        <v>Cumplimiento del plan de actualización de los procesos en el marco del Sistema de Gestión</v>
      </c>
      <c r="BA28" s="132">
        <f t="shared" si="4"/>
        <v>1</v>
      </c>
      <c r="BB28" s="85"/>
      <c r="BC28" s="135">
        <f t="shared" si="5"/>
        <v>0</v>
      </c>
      <c r="BD28" s="101"/>
    </row>
    <row r="29" spans="1:56" ht="163.5" customHeight="1">
      <c r="A29" s="81"/>
      <c r="B29" s="261"/>
      <c r="C29" s="261"/>
      <c r="D29" s="262"/>
      <c r="E29" s="266" t="s">
        <v>197</v>
      </c>
      <c r="F29" s="146">
        <v>0.014</v>
      </c>
      <c r="G29" s="145" t="s">
        <v>154</v>
      </c>
      <c r="H29" s="145" t="s">
        <v>198</v>
      </c>
      <c r="I29" s="145" t="s">
        <v>199</v>
      </c>
      <c r="J29" s="145" t="s">
        <v>123</v>
      </c>
      <c r="K29" s="145" t="s">
        <v>44</v>
      </c>
      <c r="L29" s="145" t="s">
        <v>195</v>
      </c>
      <c r="M29" s="146">
        <v>1</v>
      </c>
      <c r="N29" s="146">
        <v>1</v>
      </c>
      <c r="O29" s="146">
        <v>1</v>
      </c>
      <c r="P29" s="146">
        <v>1</v>
      </c>
      <c r="Q29" s="146">
        <v>1</v>
      </c>
      <c r="R29" s="268" t="s">
        <v>50</v>
      </c>
      <c r="S29" s="268" t="s">
        <v>196</v>
      </c>
      <c r="T29" s="140"/>
      <c r="U29" s="147" t="s">
        <v>215</v>
      </c>
      <c r="V29" s="83"/>
      <c r="W29" s="83"/>
      <c r="X29" s="83"/>
      <c r="Y29" s="83"/>
      <c r="Z29" s="87"/>
      <c r="AA29" s="137"/>
      <c r="AB29" s="84" t="str">
        <f t="shared" si="0"/>
        <v>Acciones correctivas documentadas y vigentes</v>
      </c>
      <c r="AC29" s="132">
        <f t="shared" si="6"/>
        <v>1</v>
      </c>
      <c r="AD29" s="97">
        <v>1</v>
      </c>
      <c r="AE29" s="89">
        <v>1</v>
      </c>
      <c r="AF29" s="100" t="s">
        <v>226</v>
      </c>
      <c r="AG29" s="100" t="s">
        <v>229</v>
      </c>
      <c r="AH29" s="84" t="str">
        <f t="shared" si="1"/>
        <v>Acciones correctivas documentadas y vigentes</v>
      </c>
      <c r="AI29" s="133">
        <f t="shared" si="7"/>
        <v>1</v>
      </c>
      <c r="AJ29" s="97"/>
      <c r="AK29" s="134">
        <f t="shared" si="8"/>
        <v>0</v>
      </c>
      <c r="AL29" s="139"/>
      <c r="AM29" s="83"/>
      <c r="AN29" s="132" t="str">
        <f t="shared" si="9"/>
        <v>Acciones correctivas documentadas y vigentes</v>
      </c>
      <c r="AO29" s="132">
        <f t="shared" si="10"/>
        <v>1</v>
      </c>
      <c r="AP29" s="102"/>
      <c r="AQ29" s="134">
        <f t="shared" si="11"/>
        <v>0</v>
      </c>
      <c r="AR29" s="91"/>
      <c r="AS29" s="91"/>
      <c r="AT29" s="132" t="str">
        <f t="shared" si="2"/>
        <v>Acciones correctivas documentadas y vigentes</v>
      </c>
      <c r="AU29" s="132">
        <f t="shared" si="12"/>
        <v>1</v>
      </c>
      <c r="AV29" s="102"/>
      <c r="AW29" s="89">
        <f t="shared" si="13"/>
        <v>0</v>
      </c>
      <c r="AX29" s="91"/>
      <c r="AY29" s="83"/>
      <c r="AZ29" s="84" t="str">
        <f t="shared" si="3"/>
        <v>Acciones correctivas documentadas y vigentes</v>
      </c>
      <c r="BA29" s="132">
        <f t="shared" si="4"/>
        <v>1</v>
      </c>
      <c r="BB29" s="85"/>
      <c r="BC29" s="135">
        <f t="shared" si="5"/>
        <v>0</v>
      </c>
      <c r="BD29" s="101"/>
    </row>
    <row r="30" spans="1:56" ht="254.25" customHeight="1" thickBot="1">
      <c r="A30" s="81">
        <v>8</v>
      </c>
      <c r="B30" s="261"/>
      <c r="C30" s="261"/>
      <c r="D30" s="262"/>
      <c r="E30" s="270" t="s">
        <v>200</v>
      </c>
      <c r="F30" s="271">
        <v>0.014</v>
      </c>
      <c r="G30" s="272" t="s">
        <v>154</v>
      </c>
      <c r="H30" s="272" t="s">
        <v>201</v>
      </c>
      <c r="I30" s="272" t="s">
        <v>202</v>
      </c>
      <c r="J30" s="272"/>
      <c r="K30" s="272" t="s">
        <v>44</v>
      </c>
      <c r="L30" s="272" t="s">
        <v>203</v>
      </c>
      <c r="M30" s="271">
        <v>1</v>
      </c>
      <c r="N30" s="271">
        <v>1</v>
      </c>
      <c r="O30" s="271">
        <v>1</v>
      </c>
      <c r="P30" s="271">
        <v>1</v>
      </c>
      <c r="Q30" s="271">
        <v>1</v>
      </c>
      <c r="R30" s="268" t="s">
        <v>50</v>
      </c>
      <c r="S30" s="268"/>
      <c r="T30" s="147"/>
      <c r="U30" s="147" t="s">
        <v>216</v>
      </c>
      <c r="V30" s="83"/>
      <c r="W30" s="83"/>
      <c r="X30" s="83"/>
      <c r="Y30" s="83"/>
      <c r="Z30" s="87"/>
      <c r="AA30" s="131"/>
      <c r="AB30" s="84" t="str">
        <f t="shared" si="0"/>
        <v>Información publicada según lineamientos de la ley de transparencia 1712 de 2014</v>
      </c>
      <c r="AC30" s="132">
        <f t="shared" si="6"/>
        <v>1</v>
      </c>
      <c r="AD30" s="95">
        <v>1</v>
      </c>
      <c r="AE30" s="89">
        <v>1</v>
      </c>
      <c r="AF30" s="100" t="s">
        <v>227</v>
      </c>
      <c r="AG30" s="151" t="s">
        <v>228</v>
      </c>
      <c r="AH30" s="84" t="str">
        <f t="shared" si="1"/>
        <v>Información publicada según lineamientos de la ley de transparencia 1712 de 2014</v>
      </c>
      <c r="AI30" s="133">
        <f t="shared" si="7"/>
        <v>1</v>
      </c>
      <c r="AJ30" s="97"/>
      <c r="AK30" s="134">
        <f t="shared" si="8"/>
        <v>0</v>
      </c>
      <c r="AL30" s="83"/>
      <c r="AM30" s="83"/>
      <c r="AN30" s="132" t="str">
        <f t="shared" si="9"/>
        <v>Información publicada según lineamientos de la ley de transparencia 1712 de 2014</v>
      </c>
      <c r="AO30" s="132">
        <f t="shared" si="10"/>
        <v>1</v>
      </c>
      <c r="AP30" s="83"/>
      <c r="AQ30" s="134">
        <f t="shared" si="11"/>
        <v>0</v>
      </c>
      <c r="AR30" s="83"/>
      <c r="AS30" s="83"/>
      <c r="AT30" s="132" t="str">
        <f t="shared" si="2"/>
        <v>Información publicada según lineamientos de la ley de transparencia 1712 de 2014</v>
      </c>
      <c r="AU30" s="132">
        <f t="shared" si="12"/>
        <v>1</v>
      </c>
      <c r="AV30" s="83"/>
      <c r="AW30" s="89">
        <f t="shared" si="13"/>
        <v>0</v>
      </c>
      <c r="AX30" s="83"/>
      <c r="AY30" s="83"/>
      <c r="AZ30" s="84" t="str">
        <f t="shared" si="3"/>
        <v>Información publicada según lineamientos de la ley de transparencia 1712 de 2014</v>
      </c>
      <c r="BA30" s="132">
        <f t="shared" si="4"/>
        <v>1</v>
      </c>
      <c r="BB30" s="85"/>
      <c r="BC30" s="135">
        <f t="shared" si="5"/>
        <v>0</v>
      </c>
      <c r="BD30" s="83"/>
    </row>
    <row r="31" spans="1:56" ht="95.25" customHeight="1">
      <c r="A31" s="103"/>
      <c r="B31" s="243" t="s">
        <v>83</v>
      </c>
      <c r="C31" s="244"/>
      <c r="D31" s="244"/>
      <c r="E31" s="245"/>
      <c r="F31" s="150">
        <f>SUM(F14:F30)</f>
        <v>0.9950000000000002</v>
      </c>
      <c r="G31" s="223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5"/>
      <c r="AB31" s="220" t="s">
        <v>85</v>
      </c>
      <c r="AC31" s="221"/>
      <c r="AD31" s="222"/>
      <c r="AE31" s="104">
        <f>AVERAGE(AE14:AE30)</f>
        <v>0.9049999999999999</v>
      </c>
      <c r="AF31" s="223"/>
      <c r="AG31" s="225"/>
      <c r="AH31" s="246" t="s">
        <v>86</v>
      </c>
      <c r="AI31" s="247"/>
      <c r="AJ31" s="248"/>
      <c r="AK31" s="104" t="e">
        <f>AVERAGE(AK14:AK30)</f>
        <v>#DIV/0!</v>
      </c>
      <c r="AL31" s="223"/>
      <c r="AM31" s="225"/>
      <c r="AN31" s="220" t="s">
        <v>87</v>
      </c>
      <c r="AO31" s="221"/>
      <c r="AP31" s="222"/>
      <c r="AQ31" s="104" t="e">
        <f>AVERAGE(AQ14:AQ30)</f>
        <v>#DIV/0!</v>
      </c>
      <c r="AR31" s="255"/>
      <c r="AS31" s="256"/>
      <c r="AT31" s="249" t="s">
        <v>88</v>
      </c>
      <c r="AU31" s="250"/>
      <c r="AV31" s="251"/>
      <c r="AW31" s="104" t="e">
        <f>AVERAGE(AW14:AW30)</f>
        <v>#DIV/0!</v>
      </c>
      <c r="AX31" s="105"/>
      <c r="AY31" s="252" t="s">
        <v>204</v>
      </c>
      <c r="AZ31" s="253"/>
      <c r="BA31" s="254"/>
      <c r="BB31" s="106">
        <f>AVERAGE(BC14:BC30)</f>
        <v>0</v>
      </c>
      <c r="BC31" s="241"/>
      <c r="BD31" s="242"/>
    </row>
    <row r="32" spans="1:56" ht="14.25">
      <c r="A32" s="47"/>
      <c r="B32" s="107"/>
      <c r="C32" s="107"/>
      <c r="D32" s="107"/>
      <c r="E32" s="107"/>
      <c r="F32" s="107"/>
      <c r="G32" s="107"/>
      <c r="H32" s="10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218"/>
      <c r="AC32" s="218"/>
      <c r="AD32" s="218"/>
      <c r="AE32" s="108"/>
      <c r="AF32" s="109"/>
      <c r="AG32" s="109"/>
      <c r="AH32" s="218"/>
      <c r="AI32" s="218"/>
      <c r="AJ32" s="218"/>
      <c r="AK32" s="108"/>
      <c r="AL32" s="109"/>
      <c r="AM32" s="109"/>
      <c r="AN32" s="218"/>
      <c r="AO32" s="218"/>
      <c r="AP32" s="218"/>
      <c r="AQ32" s="108"/>
      <c r="AR32" s="109"/>
      <c r="AS32" s="109"/>
      <c r="AT32" s="218"/>
      <c r="AU32" s="218"/>
      <c r="AV32" s="218"/>
      <c r="AW32" s="108"/>
      <c r="AX32" s="109"/>
      <c r="AY32" s="109"/>
      <c r="AZ32" s="218"/>
      <c r="BA32" s="218"/>
      <c r="BB32" s="218"/>
      <c r="BC32" s="108"/>
      <c r="BD32" s="37"/>
    </row>
    <row r="33" spans="1:56" ht="14.25">
      <c r="A33" s="47"/>
      <c r="B33" s="107"/>
      <c r="C33" s="107"/>
      <c r="D33" s="107"/>
      <c r="E33" s="107"/>
      <c r="F33" s="107"/>
      <c r="G33" s="107"/>
      <c r="H33" s="10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110"/>
      <c r="AC33" s="110"/>
      <c r="AD33" s="110"/>
      <c r="AE33" s="108"/>
      <c r="AF33" s="109"/>
      <c r="AG33" s="109"/>
      <c r="AH33" s="110"/>
      <c r="AI33" s="110"/>
      <c r="AJ33" s="110"/>
      <c r="AK33" s="108"/>
      <c r="AL33" s="109"/>
      <c r="AM33" s="109"/>
      <c r="AN33" s="110"/>
      <c r="AO33" s="110"/>
      <c r="AP33" s="110"/>
      <c r="AQ33" s="108"/>
      <c r="AR33" s="109"/>
      <c r="AS33" s="109"/>
      <c r="AT33" s="110"/>
      <c r="AU33" s="110"/>
      <c r="AV33" s="110"/>
      <c r="AW33" s="108"/>
      <c r="AX33" s="109"/>
      <c r="AY33" s="109"/>
      <c r="AZ33" s="110"/>
      <c r="BA33" s="110"/>
      <c r="BB33" s="110"/>
      <c r="BC33" s="108"/>
      <c r="BD33" s="37"/>
    </row>
  </sheetData>
  <sheetProtection password="D127" sheet="1"/>
  <mergeCells count="80">
    <mergeCell ref="B14:B19"/>
    <mergeCell ref="C14:C19"/>
    <mergeCell ref="B20:B30"/>
    <mergeCell ref="C20:C30"/>
    <mergeCell ref="D20:D25"/>
    <mergeCell ref="D26:D30"/>
    <mergeCell ref="D16:D19"/>
    <mergeCell ref="D14:D15"/>
    <mergeCell ref="BC31:BD31"/>
    <mergeCell ref="B31:E31"/>
    <mergeCell ref="AH31:AJ31"/>
    <mergeCell ref="AN31:AP31"/>
    <mergeCell ref="AT31:AV31"/>
    <mergeCell ref="AY31:BA31"/>
    <mergeCell ref="AL31:AM31"/>
    <mergeCell ref="AR31:AS31"/>
    <mergeCell ref="AZ32:BB32"/>
    <mergeCell ref="AH10:AM10"/>
    <mergeCell ref="AK11:AK12"/>
    <mergeCell ref="AN10:AS10"/>
    <mergeCell ref="AT10:AY10"/>
    <mergeCell ref="AS11:AS12"/>
    <mergeCell ref="AW11:AW12"/>
    <mergeCell ref="AZ10:BD10"/>
    <mergeCell ref="AZ11:BB11"/>
    <mergeCell ref="AR11:AR12"/>
    <mergeCell ref="AN7:AS7"/>
    <mergeCell ref="AT7:AY7"/>
    <mergeCell ref="AH7:AM7"/>
    <mergeCell ref="G31:AA31"/>
    <mergeCell ref="AF31:AG31"/>
    <mergeCell ref="E11:T11"/>
    <mergeCell ref="AG11:AG12"/>
    <mergeCell ref="AQ11:AQ12"/>
    <mergeCell ref="AT11:AV11"/>
    <mergeCell ref="AN9:AS9"/>
    <mergeCell ref="A1:AA1"/>
    <mergeCell ref="A2:AA2"/>
    <mergeCell ref="AN32:AP32"/>
    <mergeCell ref="AT32:AV32"/>
    <mergeCell ref="AB32:AD32"/>
    <mergeCell ref="AH32:AJ32"/>
    <mergeCell ref="AM11:AM12"/>
    <mergeCell ref="AB31:AD31"/>
    <mergeCell ref="AL11:AL12"/>
    <mergeCell ref="AB7:AG7"/>
    <mergeCell ref="A9:D10"/>
    <mergeCell ref="W11:AA11"/>
    <mergeCell ref="AB11:AD11"/>
    <mergeCell ref="E9:AA10"/>
    <mergeCell ref="AB9:AG9"/>
    <mergeCell ref="AH9:AM9"/>
    <mergeCell ref="AB10:AG10"/>
    <mergeCell ref="AT9:AY9"/>
    <mergeCell ref="AZ9:BD9"/>
    <mergeCell ref="AX11:AX12"/>
    <mergeCell ref="Y12:Z12"/>
    <mergeCell ref="BD11:BD12"/>
    <mergeCell ref="AN11:AP11"/>
    <mergeCell ref="AE11:AE12"/>
    <mergeCell ref="AF11:AF12"/>
    <mergeCell ref="AH11:AJ11"/>
    <mergeCell ref="AY11:AY12"/>
    <mergeCell ref="BC11:BC12"/>
    <mergeCell ref="A3:B3"/>
    <mergeCell ref="A4:B4"/>
    <mergeCell ref="A5:B5"/>
    <mergeCell ref="A6:B6"/>
    <mergeCell ref="A7:B7"/>
    <mergeCell ref="AZ7:BD7"/>
    <mergeCell ref="C3:D3"/>
    <mergeCell ref="C4:D4"/>
    <mergeCell ref="C5:D5"/>
    <mergeCell ref="C6:D6"/>
    <mergeCell ref="C7:D7"/>
    <mergeCell ref="E3:J3"/>
    <mergeCell ref="G4:J4"/>
    <mergeCell ref="G5:J5"/>
    <mergeCell ref="G6:J6"/>
    <mergeCell ref="G7:J7"/>
  </mergeCells>
  <conditionalFormatting sqref="BB31 AK31 AQ31 AD14:AD16 AE14:AE20 AW14:AW31 BC14:BC31 AE26:AE31">
    <cfRule type="containsText" priority="262" dxfId="0" operator="containsText" text="N/A">
      <formula>NOT(ISERROR(SEARCH("N/A",AD14)))</formula>
    </cfRule>
    <cfRule type="cellIs" priority="263" dxfId="2" operator="between">
      <formula>'PLAN GESTION POR PROCESO'!#REF!</formula>
      <formula>'PLAN GESTION POR PROCESO'!#REF!</formula>
    </cfRule>
    <cfRule type="cellIs" priority="264" dxfId="1" operator="between">
      <formula>'PLAN GESTION POR PROCESO'!#REF!</formula>
      <formula>'PLAN GESTION POR PROCESO'!#REF!</formula>
    </cfRule>
    <cfRule type="cellIs" priority="265" dxfId="24" operator="between">
      <formula>'PLAN GESTION POR PROCESO'!#REF!</formula>
      <formula>'PLAN GESTION POR PROCESO'!#REF!</formula>
    </cfRule>
  </conditionalFormatting>
  <conditionalFormatting sqref="AE31">
    <cfRule type="colorScale" priority="53" dxfId="2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K31">
    <cfRule type="colorScale" priority="52" dxfId="2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Q31">
    <cfRule type="colorScale" priority="51" dxfId="2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W31">
    <cfRule type="colorScale" priority="50" dxfId="2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B31">
    <cfRule type="colorScale" priority="45" dxfId="2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D14:AE16 AE15:AE20 AE26:AE30">
    <cfRule type="containsText" priority="38" dxfId="0" operator="containsText" text="N/A">
      <formula>NOT(ISERROR(SEARCH("N/A",AD14)))</formula>
    </cfRule>
  </conditionalFormatting>
  <conditionalFormatting sqref="BB14:BB19">
    <cfRule type="colorScale" priority="300" dxfId="25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B14:BB31">
    <cfRule type="colorScale" priority="327" dxfId="25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E21">
    <cfRule type="containsText" priority="22" dxfId="0" operator="containsText" text="N/A">
      <formula>NOT(ISERROR(SEARCH("N/A",AE21)))</formula>
    </cfRule>
    <cfRule type="cellIs" priority="23" dxfId="2" operator="between">
      <formula>'PLAN GESTION POR PROCESO'!#REF!</formula>
      <formula>'PLAN GESTION POR PROCESO'!#REF!</formula>
    </cfRule>
    <cfRule type="cellIs" priority="24" dxfId="1" operator="between">
      <formula>'PLAN GESTION POR PROCESO'!#REF!</formula>
      <formula>'PLAN GESTION POR PROCESO'!#REF!</formula>
    </cfRule>
    <cfRule type="cellIs" priority="25" dxfId="24" operator="between">
      <formula>'PLAN GESTION POR PROCESO'!#REF!</formula>
      <formula>'PLAN GESTION POR PROCESO'!#REF!</formula>
    </cfRule>
  </conditionalFormatting>
  <conditionalFormatting sqref="AE21">
    <cfRule type="containsText" priority="21" dxfId="0" operator="containsText" text="N/A">
      <formula>NOT(ISERROR(SEARCH("N/A",AE21)))</formula>
    </cfRule>
  </conditionalFormatting>
  <conditionalFormatting sqref="AD22:AE22">
    <cfRule type="containsText" priority="17" dxfId="0" operator="containsText" text="N/A">
      <formula>NOT(ISERROR(SEARCH("N/A",AD22)))</formula>
    </cfRule>
    <cfRule type="cellIs" priority="18" dxfId="2" operator="between">
      <formula>'PLAN GESTION POR PROCESO'!#REF!</formula>
      <formula>'PLAN GESTION POR PROCESO'!#REF!</formula>
    </cfRule>
    <cfRule type="cellIs" priority="19" dxfId="1" operator="between">
      <formula>'PLAN GESTION POR PROCESO'!#REF!</formula>
      <formula>'PLAN GESTION POR PROCESO'!#REF!</formula>
    </cfRule>
    <cfRule type="cellIs" priority="20" dxfId="24" operator="between">
      <formula>'PLAN GESTION POR PROCESO'!#REF!</formula>
      <formula>'PLAN GESTION POR PROCESO'!#REF!</formula>
    </cfRule>
  </conditionalFormatting>
  <conditionalFormatting sqref="AD22:AE22">
    <cfRule type="containsText" priority="16" dxfId="0" operator="containsText" text="N/A">
      <formula>NOT(ISERROR(SEARCH("N/A",AD22)))</formula>
    </cfRule>
  </conditionalFormatting>
  <conditionalFormatting sqref="AE23">
    <cfRule type="containsText" priority="12" dxfId="0" operator="containsText" text="N/A">
      <formula>NOT(ISERROR(SEARCH("N/A",AE23)))</formula>
    </cfRule>
    <cfRule type="cellIs" priority="13" dxfId="2" operator="between">
      <formula>'PLAN GESTION POR PROCESO'!#REF!</formula>
      <formula>'PLAN GESTION POR PROCESO'!#REF!</formula>
    </cfRule>
    <cfRule type="cellIs" priority="14" dxfId="1" operator="between">
      <formula>'PLAN GESTION POR PROCESO'!#REF!</formula>
      <formula>'PLAN GESTION POR PROCESO'!#REF!</formula>
    </cfRule>
    <cfRule type="cellIs" priority="15" dxfId="24" operator="between">
      <formula>'PLAN GESTION POR PROCESO'!#REF!</formula>
      <formula>'PLAN GESTION POR PROCESO'!#REF!</formula>
    </cfRule>
  </conditionalFormatting>
  <conditionalFormatting sqref="AE23">
    <cfRule type="containsText" priority="11" dxfId="0" operator="containsText" text="N/A">
      <formula>NOT(ISERROR(SEARCH("N/A",AE23)))</formula>
    </cfRule>
  </conditionalFormatting>
  <conditionalFormatting sqref="AE24">
    <cfRule type="containsText" priority="7" dxfId="0" operator="containsText" text="N/A">
      <formula>NOT(ISERROR(SEARCH("N/A",AE24)))</formula>
    </cfRule>
    <cfRule type="cellIs" priority="8" dxfId="2" operator="between">
      <formula>'PLAN GESTION POR PROCESO'!#REF!</formula>
      <formula>'PLAN GESTION POR PROCESO'!#REF!</formula>
    </cfRule>
    <cfRule type="cellIs" priority="9" dxfId="1" operator="between">
      <formula>'PLAN GESTION POR PROCESO'!#REF!</formula>
      <formula>'PLAN GESTION POR PROCESO'!#REF!</formula>
    </cfRule>
    <cfRule type="cellIs" priority="10" dxfId="24" operator="between">
      <formula>'PLAN GESTION POR PROCESO'!#REF!</formula>
      <formula>'PLAN GESTION POR PROCESO'!#REF!</formula>
    </cfRule>
  </conditionalFormatting>
  <conditionalFormatting sqref="AE24">
    <cfRule type="containsText" priority="6" dxfId="0" operator="containsText" text="N/A">
      <formula>NOT(ISERROR(SEARCH("N/A",AE24)))</formula>
    </cfRule>
  </conditionalFormatting>
  <conditionalFormatting sqref="AE25">
    <cfRule type="containsText" priority="2" dxfId="0" operator="containsText" text="N/A">
      <formula>NOT(ISERROR(SEARCH("N/A",AE25)))</formula>
    </cfRule>
    <cfRule type="cellIs" priority="3" dxfId="2" operator="between">
      <formula>'PLAN GESTION POR PROCESO'!#REF!</formula>
      <formula>'PLAN GESTION POR PROCESO'!#REF!</formula>
    </cfRule>
    <cfRule type="cellIs" priority="4" dxfId="1" operator="between">
      <formula>'PLAN GESTION POR PROCESO'!#REF!</formula>
      <formula>'PLAN GESTION POR PROCESO'!#REF!</formula>
    </cfRule>
    <cfRule type="cellIs" priority="5" dxfId="24" operator="between">
      <formula>'PLAN GESTION POR PROCESO'!#REF!</formula>
      <formula>'PLAN GESTION POR PROCESO'!#REF!</formula>
    </cfRule>
  </conditionalFormatting>
  <conditionalFormatting sqref="AE25">
    <cfRule type="containsText" priority="1" dxfId="0" operator="containsText" text="N/A">
      <formula>NOT(ISERROR(SEARCH("N/A",AE25)))</formula>
    </cfRule>
  </conditionalFormatting>
  <dataValidations count="10">
    <dataValidation type="list" allowBlank="1" showInputMessage="1" showErrorMessage="1" promptTitle="Cualquier contenido" error="Escriba un texto " sqref="G14:G15">
      <formula1>META02</formula1>
    </dataValidation>
    <dataValidation type="list" allowBlank="1" showInputMessage="1" showErrorMessage="1" sqref="G16:G19">
      <formula1>META02</formula1>
    </dataValidation>
    <dataValidation type="list" allowBlank="1" showInputMessage="1" showErrorMessage="1" sqref="AD5">
      <formula1>$BD$7:$BD$7</formula1>
    </dataValidation>
    <dataValidation type="list" allowBlank="1" showInputMessage="1" showErrorMessage="1" promptTitle="Cualquier contenido" error="Escriba un texto " sqref="G20:G26 G30">
      <formula1>META2</formula1>
    </dataValidation>
    <dataValidation type="list" allowBlank="1" showInputMessage="1" showErrorMessage="1" sqref="K14:K30">
      <formula1>PROGRAMACION</formula1>
    </dataValidation>
    <dataValidation type="list" allowBlank="1" showInputMessage="1" showErrorMessage="1" sqref="R14:R30">
      <formula1>INDICADOR</formula1>
    </dataValidation>
    <dataValidation type="list" allowBlank="1" showInputMessage="1" showErrorMessage="1" sqref="W14:W30">
      <formula1>FUENTE</formula1>
    </dataValidation>
    <dataValidation type="list" allowBlank="1" showInputMessage="1" showErrorMessage="1" sqref="X14:X30">
      <formula1>RUBROS</formula1>
    </dataValidation>
    <dataValidation type="list" allowBlank="1" showInputMessage="1" showErrorMessage="1" sqref="Y14:Y30">
      <formula1>CODIGO</formula1>
    </dataValidation>
    <dataValidation type="list" allowBlank="1" showInputMessage="1" showErrorMessage="1" sqref="V14:V30">
      <formula1>CONTRALORIA</formula1>
    </dataValidation>
  </dataValidations>
  <hyperlinks>
    <hyperlink ref="AG14" r:id="rId1" display="https://gobiernobogota-my.sharepoint.com/personal/juan_jimenez_gobiernobogota_gov_co/_layouts/15/onedrive.aspx?id=%2Fpersonal%2Fjuan_jimenez_gobiernobogota_gov_co%2FDocuments%2FEVIDENCIAS%20PG%20OAP%2FPG%20PLANEACI%C3%93N%20INSTITUCIONAL%2FI%20TRI%2FMETA%201"/>
    <hyperlink ref="AG30" r:id="rId2" display="http://www.gobiernobogota.gov.co/transparencia/instrumentos-gestion-informacion-publica/relacionados-la-informacion/107-registro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50" r:id="rId6"/>
  <headerFooter>
    <oddFooter>&amp;RCódigo: PLE-PIN-F017
Versión: 1
Vigencia desde: 8 septiembre de 2017
</oddFooter>
  </headerFooter>
  <colBreaks count="1" manualBreakCount="1">
    <brk id="27" max="42" man="1"/>
  </colBreak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zoomScale="55" zoomScaleNormal="55" zoomScalePageLayoutView="0" workbookViewId="0" topLeftCell="A1">
      <selection activeCell="C3" sqref="C3:C6"/>
    </sheetView>
  </sheetViews>
  <sheetFormatPr defaultColWidth="11.421875" defaultRowHeight="15"/>
  <cols>
    <col min="1" max="1" width="25.140625" style="0" customWidth="1"/>
    <col min="2" max="2" width="28.28125" style="0" bestFit="1" customWidth="1"/>
    <col min="3" max="3" width="56.57421875" style="0" bestFit="1" customWidth="1"/>
    <col min="4" max="4" width="43.28125" style="0" customWidth="1"/>
    <col min="5" max="5" width="13.28125" style="0" customWidth="1"/>
  </cols>
  <sheetData>
    <row r="1" spans="1:6" ht="15">
      <c r="A1" t="s">
        <v>37</v>
      </c>
      <c r="B1" t="s">
        <v>24</v>
      </c>
      <c r="C1" t="s">
        <v>40</v>
      </c>
      <c r="D1" t="s">
        <v>42</v>
      </c>
      <c r="F1" t="s">
        <v>19</v>
      </c>
    </row>
    <row r="2" spans="1:6" ht="15">
      <c r="A2" t="s">
        <v>31</v>
      </c>
      <c r="B2" t="s">
        <v>38</v>
      </c>
      <c r="D2" t="s">
        <v>43</v>
      </c>
      <c r="F2" t="s">
        <v>49</v>
      </c>
    </row>
    <row r="3" spans="1:6" ht="15">
      <c r="A3" t="s">
        <v>32</v>
      </c>
      <c r="B3" t="s">
        <v>39</v>
      </c>
      <c r="C3" t="s">
        <v>89</v>
      </c>
      <c r="D3" t="s">
        <v>44</v>
      </c>
      <c r="F3" t="s">
        <v>50</v>
      </c>
    </row>
    <row r="4" spans="1:6" ht="15">
      <c r="A4" t="s">
        <v>33</v>
      </c>
      <c r="C4" t="s">
        <v>90</v>
      </c>
      <c r="D4" t="s">
        <v>45</v>
      </c>
      <c r="F4" t="s">
        <v>51</v>
      </c>
    </row>
    <row r="5" spans="1:4" ht="15">
      <c r="A5" t="s">
        <v>34</v>
      </c>
      <c r="C5" t="s">
        <v>91</v>
      </c>
      <c r="D5" t="s">
        <v>46</v>
      </c>
    </row>
    <row r="6" spans="1:7" ht="15">
      <c r="A6" t="s">
        <v>35</v>
      </c>
      <c r="C6" t="s">
        <v>92</v>
      </c>
      <c r="E6" t="s">
        <v>65</v>
      </c>
      <c r="G6" t="s">
        <v>66</v>
      </c>
    </row>
    <row r="7" spans="1:7" ht="15">
      <c r="A7" t="s">
        <v>36</v>
      </c>
      <c r="E7" t="s">
        <v>47</v>
      </c>
      <c r="G7" t="s">
        <v>67</v>
      </c>
    </row>
    <row r="8" spans="5:7" ht="15">
      <c r="E8" t="s">
        <v>48</v>
      </c>
      <c r="G8" t="s">
        <v>68</v>
      </c>
    </row>
    <row r="9" ht="15">
      <c r="E9" t="s">
        <v>63</v>
      </c>
    </row>
    <row r="10" ht="15">
      <c r="E10" t="s">
        <v>64</v>
      </c>
    </row>
    <row r="12" spans="1:8" s="3" customFormat="1" ht="74.25" customHeight="1">
      <c r="A12" s="11"/>
      <c r="C12" s="12"/>
      <c r="D12" s="6"/>
      <c r="H12" s="3" t="s">
        <v>70</v>
      </c>
    </row>
    <row r="13" spans="1:8" s="3" customFormat="1" ht="74.25" customHeight="1">
      <c r="A13" s="11"/>
      <c r="C13" s="12"/>
      <c r="D13" s="6"/>
      <c r="H13" s="3" t="s">
        <v>71</v>
      </c>
    </row>
    <row r="14" spans="1:8" s="3" customFormat="1" ht="74.25" customHeight="1">
      <c r="A14" s="11"/>
      <c r="C14" s="12"/>
      <c r="D14" s="2"/>
      <c r="H14" s="3" t="s">
        <v>72</v>
      </c>
    </row>
    <row r="15" spans="1:8" s="3" customFormat="1" ht="74.25" customHeight="1">
      <c r="A15" s="11"/>
      <c r="C15" s="12"/>
      <c r="D15" s="2"/>
      <c r="H15" s="3" t="s">
        <v>73</v>
      </c>
    </row>
    <row r="16" spans="1:4" s="3" customFormat="1" ht="74.25" customHeight="1" thickBot="1">
      <c r="A16" s="11"/>
      <c r="C16" s="12"/>
      <c r="D16" s="5"/>
    </row>
    <row r="17" spans="1:4" s="3" customFormat="1" ht="74.25" customHeight="1">
      <c r="A17" s="11"/>
      <c r="C17" s="12"/>
      <c r="D17" s="4"/>
    </row>
    <row r="18" spans="1:4" s="3" customFormat="1" ht="74.25" customHeight="1">
      <c r="A18" s="11"/>
      <c r="C18" s="12"/>
      <c r="D18" s="6"/>
    </row>
    <row r="19" spans="1:4" s="3" customFormat="1" ht="74.25" customHeight="1">
      <c r="A19" s="11"/>
      <c r="C19" s="12"/>
      <c r="D19" s="6"/>
    </row>
    <row r="20" spans="1:4" s="3" customFormat="1" ht="74.25" customHeight="1">
      <c r="A20" s="11"/>
      <c r="C20" s="12"/>
      <c r="D20" s="6"/>
    </row>
    <row r="21" spans="1:4" s="3" customFormat="1" ht="74.25" customHeight="1" thickBot="1">
      <c r="A21" s="11"/>
      <c r="C21" s="13"/>
      <c r="D21" s="6"/>
    </row>
    <row r="22" spans="3:4" ht="18.75" thickBot="1">
      <c r="C22" s="13"/>
      <c r="D22" s="4"/>
    </row>
    <row r="23" spans="3:4" ht="18.75" thickBot="1">
      <c r="C23" s="13"/>
      <c r="D23" s="1"/>
    </row>
    <row r="24" spans="3:4" ht="18">
      <c r="C24" s="14"/>
      <c r="D24" s="4"/>
    </row>
    <row r="25" spans="3:4" ht="18">
      <c r="C25" s="14"/>
      <c r="D25" s="6"/>
    </row>
    <row r="26" spans="3:4" ht="18">
      <c r="C26" s="14"/>
      <c r="D26" s="6"/>
    </row>
    <row r="27" spans="3:4" ht="18.75" thickBot="1">
      <c r="C27" s="14"/>
      <c r="D27" s="5"/>
    </row>
    <row r="28" spans="3:4" ht="18">
      <c r="C28" s="14"/>
      <c r="D28" s="4"/>
    </row>
    <row r="29" spans="3:4" ht="18">
      <c r="C29" s="14"/>
      <c r="D29" s="6"/>
    </row>
    <row r="30" spans="3:4" ht="18">
      <c r="C30" s="14"/>
      <c r="D30" s="6"/>
    </row>
    <row r="31" spans="3:4" ht="18">
      <c r="C31" s="14"/>
      <c r="D31" s="6"/>
    </row>
    <row r="32" spans="3:4" ht="18">
      <c r="C32" s="15"/>
      <c r="D32" s="6"/>
    </row>
    <row r="33" spans="3:4" ht="18">
      <c r="C33" s="15"/>
      <c r="D33" s="6"/>
    </row>
    <row r="34" spans="3:4" ht="18">
      <c r="C34" s="15"/>
      <c r="D34" s="5"/>
    </row>
    <row r="35" spans="3:4" ht="18">
      <c r="C35" s="15"/>
      <c r="D35" s="5"/>
    </row>
    <row r="36" spans="3:4" ht="18">
      <c r="C36" s="15"/>
      <c r="D36" s="5"/>
    </row>
    <row r="37" spans="3:4" ht="18">
      <c r="C37" s="15"/>
      <c r="D37" s="5"/>
    </row>
    <row r="38" spans="3:4" ht="18">
      <c r="C38" s="15"/>
      <c r="D38" s="8"/>
    </row>
    <row r="39" spans="3:4" ht="18">
      <c r="C39" s="15"/>
      <c r="D39" s="8"/>
    </row>
    <row r="40" spans="3:4" ht="18">
      <c r="C40" s="16"/>
      <c r="D40" s="8"/>
    </row>
    <row r="41" spans="3:4" ht="18">
      <c r="C41" s="16"/>
      <c r="D41" s="8"/>
    </row>
    <row r="42" spans="3:4" ht="18.75" thickBot="1">
      <c r="C42" s="17"/>
      <c r="D42" s="8"/>
    </row>
    <row r="43" spans="3:4" ht="18">
      <c r="C43" s="18"/>
      <c r="D43" s="4"/>
    </row>
    <row r="44" spans="3:4" ht="18">
      <c r="C44" s="19"/>
      <c r="D44" s="5"/>
    </row>
    <row r="45" spans="3:4" ht="18">
      <c r="C45" s="19"/>
      <c r="D45" s="5"/>
    </row>
    <row r="46" spans="3:4" ht="18">
      <c r="C46" s="19"/>
      <c r="D46" s="8"/>
    </row>
    <row r="47" spans="3:4" ht="18.75" thickBot="1">
      <c r="C47" s="20"/>
      <c r="D47" s="7"/>
    </row>
    <row r="48" ht="18">
      <c r="C48" s="21"/>
    </row>
    <row r="49" ht="18">
      <c r="C49" s="21"/>
    </row>
    <row r="50" ht="18">
      <c r="C50" s="21"/>
    </row>
    <row r="51" ht="18">
      <c r="C51" s="21"/>
    </row>
    <row r="52" ht="18">
      <c r="C52" s="22"/>
    </row>
    <row r="53" ht="18">
      <c r="C53" s="22"/>
    </row>
    <row r="54" ht="18">
      <c r="C54" s="22"/>
    </row>
    <row r="55" ht="18">
      <c r="C55" s="22"/>
    </row>
    <row r="56" ht="18">
      <c r="C56" s="23"/>
    </row>
    <row r="57" ht="18">
      <c r="C57" s="24"/>
    </row>
    <row r="58" ht="18">
      <c r="C58" s="24"/>
    </row>
    <row r="59" ht="18">
      <c r="C59" s="24"/>
    </row>
    <row r="60" ht="18.75" thickBot="1">
      <c r="C60" s="25"/>
    </row>
    <row r="61" ht="18">
      <c r="C61" s="26"/>
    </row>
    <row r="62" ht="18">
      <c r="C62" s="27"/>
    </row>
    <row r="63" ht="18">
      <c r="C63" s="27"/>
    </row>
    <row r="64" ht="18">
      <c r="C64" s="27"/>
    </row>
    <row r="65" ht="18">
      <c r="C65" s="27"/>
    </row>
    <row r="66" ht="18">
      <c r="C66" s="28"/>
    </row>
    <row r="67" ht="18">
      <c r="C67" s="28"/>
    </row>
    <row r="68" ht="18">
      <c r="C68" s="28"/>
    </row>
    <row r="69" ht="18">
      <c r="C69" s="28"/>
    </row>
    <row r="70" ht="18">
      <c r="C70" s="28"/>
    </row>
    <row r="71" ht="18">
      <c r="C71" s="29"/>
    </row>
    <row r="72" ht="18">
      <c r="C72" s="28"/>
    </row>
    <row r="73" ht="18">
      <c r="C73" s="28"/>
    </row>
    <row r="74" ht="18">
      <c r="C74" s="28"/>
    </row>
    <row r="75" ht="18">
      <c r="C75" s="28"/>
    </row>
    <row r="76" ht="18">
      <c r="C76" s="28"/>
    </row>
    <row r="77" ht="18">
      <c r="C77" s="28"/>
    </row>
    <row r="78" ht="18">
      <c r="C78" s="28"/>
    </row>
    <row r="79" ht="18">
      <c r="C79" s="27"/>
    </row>
    <row r="80" ht="18">
      <c r="C80" s="27"/>
    </row>
    <row r="81" ht="18">
      <c r="C81" s="27"/>
    </row>
    <row r="82" ht="18">
      <c r="C82" s="27"/>
    </row>
    <row r="83" ht="18">
      <c r="C83" s="27"/>
    </row>
    <row r="84" ht="18">
      <c r="C84" s="27"/>
    </row>
    <row r="85" ht="18">
      <c r="C85" s="30"/>
    </row>
    <row r="86" ht="18">
      <c r="C86" s="27"/>
    </row>
    <row r="87" ht="18">
      <c r="C87" s="27"/>
    </row>
    <row r="88" ht="18.75" thickBot="1">
      <c r="C88" s="31"/>
    </row>
    <row r="89" ht="18">
      <c r="C89" s="32"/>
    </row>
    <row r="90" ht="18">
      <c r="C90" s="28"/>
    </row>
    <row r="91" ht="18">
      <c r="C91" s="28"/>
    </row>
    <row r="92" ht="18">
      <c r="C92" s="28"/>
    </row>
    <row r="93" ht="18">
      <c r="C93" s="28"/>
    </row>
    <row r="94" ht="18.75" thickBot="1">
      <c r="C94" s="33"/>
    </row>
    <row r="99" spans="2:3" ht="15">
      <c r="B99" t="s">
        <v>28</v>
      </c>
      <c r="C99" t="s">
        <v>52</v>
      </c>
    </row>
    <row r="100" spans="2:3" ht="30">
      <c r="B100" s="10">
        <v>1167</v>
      </c>
      <c r="C100" s="3" t="s">
        <v>53</v>
      </c>
    </row>
    <row r="101" spans="2:3" ht="30">
      <c r="B101" s="10">
        <v>1131</v>
      </c>
      <c r="C101" s="3" t="s">
        <v>54</v>
      </c>
    </row>
    <row r="102" spans="2:3" ht="30">
      <c r="B102" s="10">
        <v>1177</v>
      </c>
      <c r="C102" s="3" t="s">
        <v>55</v>
      </c>
    </row>
    <row r="103" spans="2:3" ht="30">
      <c r="B103" s="10">
        <v>1094</v>
      </c>
      <c r="C103" s="3" t="s">
        <v>56</v>
      </c>
    </row>
    <row r="104" spans="2:3" ht="30">
      <c r="B104" s="10">
        <v>1128</v>
      </c>
      <c r="C104" s="3" t="s">
        <v>57</v>
      </c>
    </row>
    <row r="105" spans="2:3" ht="30">
      <c r="B105" s="10">
        <v>1095</v>
      </c>
      <c r="C105" s="3" t="s">
        <v>58</v>
      </c>
    </row>
    <row r="106" spans="2:3" ht="45">
      <c r="B106" s="10">
        <v>1129</v>
      </c>
      <c r="C106" s="3" t="s">
        <v>59</v>
      </c>
    </row>
    <row r="107" spans="2:3" ht="45">
      <c r="B107" s="10">
        <v>1120</v>
      </c>
      <c r="C107" s="3" t="s">
        <v>60</v>
      </c>
    </row>
    <row r="108" ht="15">
      <c r="B108" s="9"/>
    </row>
    <row r="109" ht="15">
      <c r="B109" s="9"/>
    </row>
  </sheetData>
  <sheetProtection/>
  <conditionalFormatting sqref="C13">
    <cfRule type="colorScale" priority="1" dxfId="25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Juan Sebastian Jimenez Castro</cp:lastModifiedBy>
  <cp:lastPrinted>2018-01-12T15:09:51Z</cp:lastPrinted>
  <dcterms:created xsi:type="dcterms:W3CDTF">2016-04-29T15:58:00Z</dcterms:created>
  <dcterms:modified xsi:type="dcterms:W3CDTF">2018-06-27T22:39:31Z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