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jeraldyn.tautiva\OneDrive - Secretaria Distrital de Gobierno\2_PLANES DE ACCIÓN\PLAN DE ACCIÒN 2019\2_SEGUIMIENTO PG_2019\1_SEGUIMIENTO\1_REPORTES TRIMESTRALES\I_TRIMESTRE\II_ALCALDÍAS LOCALES\"/>
    </mc:Choice>
  </mc:AlternateContent>
  <xr:revisionPtr revIDLastSave="151" documentId="11_6A328617833D98B7D585274BCC9A10CB5EF6B7E7" xr6:coauthVersionLast="36" xr6:coauthVersionMax="36" xr10:uidLastSave="{A7CE8983-B7CA-4835-89F4-F7B91ED34AB0}"/>
  <bookViews>
    <workbookView xWindow="0" yWindow="0" windowWidth="28800" windowHeight="12435" tabRatio="465" xr2:uid="{00000000-000D-0000-FFFF-FFFF00000000}"/>
  </bookViews>
  <sheets>
    <sheet name="PLAN GESTION POR PROCESO" sheetId="1" r:id="rId1"/>
    <sheet name="Hoja2" sheetId="2" state="hidden" r:id="rId2"/>
    <sheet name="Hoja4" sheetId="5" state="hidden" r:id="rId3"/>
  </sheets>
  <externalReferences>
    <externalReference r:id="rId4"/>
  </externalReferences>
  <definedNames>
    <definedName name="_xlnm._FilterDatabase" localSheetId="0" hidden="1">'PLAN GESTION POR PROCESO'!$A$12:$AT$34</definedName>
    <definedName name="_xlnm.Print_Area" localSheetId="0">'PLAN GESTION POR PROCESO'!$A$1:$AT$40</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#REF!</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37" i="1" l="1"/>
  <c r="X28" i="1"/>
  <c r="X30" i="1"/>
  <c r="X31" i="1"/>
  <c r="X34" i="1"/>
  <c r="AH33" i="1"/>
  <c r="AS18" i="1"/>
  <c r="AS19" i="1"/>
  <c r="AS20" i="1"/>
  <c r="AS21" i="1"/>
  <c r="AS22" i="1"/>
  <c r="AS23" i="1"/>
  <c r="AS24" i="1"/>
  <c r="AS25" i="1"/>
  <c r="AS26" i="1"/>
  <c r="AS27" i="1"/>
  <c r="AS28" i="1"/>
  <c r="AS29" i="1"/>
  <c r="AS30" i="1"/>
  <c r="AS31" i="1"/>
  <c r="AS32" i="1"/>
  <c r="AS33" i="1"/>
  <c r="AS17" i="1"/>
  <c r="AM18" i="1"/>
  <c r="AM19" i="1"/>
  <c r="AM20" i="1"/>
  <c r="AM21" i="1"/>
  <c r="AM22" i="1"/>
  <c r="AM23" i="1"/>
  <c r="AM24" i="1"/>
  <c r="AM25" i="1"/>
  <c r="AM26" i="1"/>
  <c r="AM27" i="1"/>
  <c r="AM28" i="1"/>
  <c r="AM30" i="1"/>
  <c r="AM31" i="1"/>
  <c r="AM32" i="1"/>
  <c r="AH18" i="1"/>
  <c r="AH20" i="1"/>
  <c r="AH21" i="1"/>
  <c r="AH22" i="1"/>
  <c r="AH25" i="1"/>
  <c r="AH26" i="1"/>
  <c r="AH27" i="1"/>
  <c r="AH28" i="1"/>
  <c r="AH29" i="1"/>
  <c r="AH30" i="1"/>
  <c r="AH31" i="1"/>
  <c r="AC18" i="1"/>
  <c r="AC19" i="1"/>
  <c r="AC20" i="1"/>
  <c r="AC21" i="1"/>
  <c r="AC22" i="1"/>
  <c r="AC23" i="1"/>
  <c r="AC24" i="1"/>
  <c r="AC25" i="1"/>
  <c r="AC26" i="1"/>
  <c r="AC27" i="1"/>
  <c r="AC28" i="1"/>
  <c r="AC30" i="1"/>
  <c r="AC31" i="1"/>
  <c r="AC32" i="1"/>
  <c r="AC17" i="1"/>
  <c r="X22" i="1"/>
  <c r="X27" i="1"/>
  <c r="P17" i="1"/>
  <c r="P18" i="1"/>
  <c r="P22" i="1"/>
  <c r="P29" i="1"/>
  <c r="E34" i="1"/>
  <c r="AC34" i="1"/>
  <c r="AH34" i="1"/>
  <c r="AM34" i="1"/>
  <c r="AR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J15" authorId="0" shapeId="0" xr:uid="{00000000-0006-0000-0000-000001000000}">
      <text>
        <r>
          <rPr>
            <b/>
            <sz val="8"/>
            <color indexed="81"/>
            <rFont val="Tahoma"/>
            <family val="2"/>
          </rPr>
          <t>juan.jimenez:</t>
        </r>
        <r>
          <rPr>
            <sz val="8"/>
            <color indexed="81"/>
            <rFont val="Tahoma"/>
            <family val="2"/>
          </rPr>
          <t xml:space="preserve">
Establecer el tipo programacion:
- Suma
-Constante
-Creciente
-Decreciente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<sst xmlns="http://schemas.openxmlformats.org/spreadsheetml/2006/main" count="490" uniqueCount="268">
  <si>
    <t>SECRETARIA DISTRITAL DE GOBIERNO</t>
  </si>
  <si>
    <t>VIGENCIA DE LA PLANEACIÓN</t>
  </si>
  <si>
    <t>CONTROL DE CAMBIOS</t>
  </si>
  <si>
    <t>ALCALDÍA LOCAL</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</si>
  <si>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</si>
  <si>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</si>
  <si>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</si>
  <si>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</si>
  <si>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</si>
  <si>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</si>
  <si>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</si>
  <si>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</si>
  <si>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</si>
  <si>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</si>
  <si>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</si>
  <si>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</si>
  <si>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</si>
  <si>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</si>
  <si>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</si>
  <si>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</si>
  <si>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</si>
  <si>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</si>
  <si>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</si>
  <si>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PROCESO</t>
  </si>
  <si>
    <t>META PLAN DE GESTIÓN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</si>
  <si>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</si>
  <si>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</si>
  <si>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</si>
  <si>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</si>
  <si>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</si>
  <si>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</si>
  <si>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</si>
  <si>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</si>
  <si>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</si>
  <si>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</si>
  <si>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</si>
  <si>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</si>
  <si>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</si>
  <si>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</si>
  <si>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</si>
  <si>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</si>
  <si>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</si>
  <si>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</si>
  <si>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</si>
  <si>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</si>
  <si>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 xml:space="preserve">Fortalecer la capacidad institucional y para el ejercicio de la función  policiva por parte de las autoridades </t>
  </si>
  <si>
    <t>Gestión Pública Territorial Local</t>
  </si>
  <si>
    <t>RETADORA (MEJORA)</t>
  </si>
  <si>
    <t>Porcentaje de incremento de la participación de los Ciudadanos en la Audiencia de Rendición de Cuentas</t>
  </si>
  <si>
    <t>((No. ciudadanos participantes en la audiencia de Rendición de Cuentas vigencia 2019 - No. ciudadanos participantes en la audiencia de Rendición de Cuentas Vigencia 2018) /  No. ciudadanos participantes en la audiencia de Rendición de Cuentas Vigencia 2018)*100</t>
  </si>
  <si>
    <t>Diligenciar de acuerdo con el informe de veeduría distrital</t>
  </si>
  <si>
    <t>SUMA</t>
  </si>
  <si>
    <t>Ciudadanos</t>
  </si>
  <si>
    <t>EFICACIA</t>
  </si>
  <si>
    <t>Registros de asistencia a la audiencia pública de rendición de cuentas 2018 y  2019</t>
  </si>
  <si>
    <t>Alcaldía Local</t>
  </si>
  <si>
    <t>Informe de Veeduría Distrital</t>
  </si>
  <si>
    <t>Porcentaje de Avance en el Cumplimiento Fisico del Plan de Desarrollo Local</t>
  </si>
  <si>
    <t>Porcentaje de avance acumulado en el cumplimiento físico entregado del Plan de Desarrollo Local que arroja la MUSI.</t>
  </si>
  <si>
    <t>CRECIENTE</t>
  </si>
  <si>
    <t>Porcentaje</t>
  </si>
  <si>
    <t>EFECTIVIDAD</t>
  </si>
  <si>
    <t>MUSI</t>
  </si>
  <si>
    <t>Matriz MUSI</t>
  </si>
  <si>
    <t>Integrar las herramientas de planeación, gestión y control, con enfoque de innovación, mejoramiento continuo, responsabilidad social, desarrollo integral del talento humano y transparencia</t>
  </si>
  <si>
    <t xml:space="preserve">Gestión Corporativa Local </t>
  </si>
  <si>
    <t>Porcentaje de Compromisos de la vigencia 2019</t>
  </si>
  <si>
    <t>(Valor de RP de inversión directa de la vigencia  / Valor total del presupuesto de inversión directa de la Vigencia)*100</t>
  </si>
  <si>
    <t>Porcentaje de compromisos de la vigencia a 30 de junio y a 31 de diciembre de 2018</t>
  </si>
  <si>
    <t>Compromisos</t>
  </si>
  <si>
    <t>EFICIENCIA</t>
  </si>
  <si>
    <t>PREDIS</t>
  </si>
  <si>
    <t>GESTIÓN</t>
  </si>
  <si>
    <t>Porcentaje de Giros de la Vigencia 2019</t>
  </si>
  <si>
    <t>(Valor de los giros de inversión directa de la vigencia  / Valor total del presupuesto de inversión directa de la vigencia)*100</t>
  </si>
  <si>
    <t>Porcentaje de giros  de la vigencia a 31 de diciembre de 2018</t>
  </si>
  <si>
    <t>Giros</t>
  </si>
  <si>
    <t>Porcentaje de Giros de Obligaciones por Pagar 2017 y anteirores</t>
  </si>
  <si>
    <t>(Valor de los giros de obligaciones por pagar de la vigencia 2017 y anteriores  / Valor total de las obligaciones por pagar de la vigencia 2017 y anteriores)*100</t>
  </si>
  <si>
    <t>Porcentaje de giros de las obligaciones por pagar  de la vigencia 2016 y anteriores, con corte a 31 de diciembre de 2018</t>
  </si>
  <si>
    <t>Porcentaje de Giros de Obligaciones por Pagar 2018</t>
  </si>
  <si>
    <t>(Valor de los giros de obligaciones por pagar de la vigencia 2018 / Valor total de las obligaciones por pagar de la vigencia 2018)*100</t>
  </si>
  <si>
    <t>Porcentaje de giros de las obligaciones por pagar  de la vigencia 2017, con corte a 31 de diciembre de 2018</t>
  </si>
  <si>
    <t>Fortalecer la capacidad institucional y para el ejercicio de la función  policiva por parte de las autoridades locales a cargo de la SDG.</t>
  </si>
  <si>
    <t>Inspección Vigilancia y Control</t>
  </si>
  <si>
    <t>Dar impulso procesal  ( Avocar, rechazar, enviar al competente, fallar) al 60% de los comparendos recibidos en las vigencias anteriores al año 2019.</t>
  </si>
  <si>
    <t>Porcentaje de impulsos procesales por los inspectores en las Localidades</t>
  </si>
  <si>
    <t>(Número de impulsos procesales resueltos en la localidad/Número de comparendos anteriores a la vigencia 2019 en la Localidad )*100</t>
  </si>
  <si>
    <t xml:space="preserve">Impulsos Procesales </t>
  </si>
  <si>
    <t>Siactua</t>
  </si>
  <si>
    <t>Alcalde Local</t>
  </si>
  <si>
    <t>Dar impulso procesal  ( Avocar, rechazar, enviar al competente, fallar, ) al 60% de las quejas recibidas en las vigencias anteriores al año 2019 .</t>
  </si>
  <si>
    <t>(Número de impulsos procesales resueltos en la localidad/Número de quejas recibidas en la Localidad anteriores a la vigencia 2019)*100</t>
  </si>
  <si>
    <t xml:space="preserve">Siactua </t>
  </si>
  <si>
    <t>Realizar 42 acciones de control u operativos en materia de actividad económica</t>
  </si>
  <si>
    <t>Cantidad de acciones de control u operativos en materia de económica realizados</t>
  </si>
  <si>
    <t>Número de Acciones de Control u Operativos en materia de actividad económica</t>
  </si>
  <si>
    <t>Operativos en materia de actividad económica</t>
  </si>
  <si>
    <t>Informe de operativo
Actas</t>
  </si>
  <si>
    <t>Realizar 24 acciones de control u operativos en materia de obras y urbanismo relacionados con la integridad urbanística.</t>
  </si>
  <si>
    <t>Cantidad de acciones de control u operativos en materia de urbanismo realizados</t>
  </si>
  <si>
    <t>Número de Acciones de Control u Operativos en Materia de Urbanismo Relacionados con la Integridad urbanística realizados</t>
  </si>
  <si>
    <t>Operativos en materia de urbanismo</t>
  </si>
  <si>
    <t>Realizar  24  acciones de control u operativos en materia de urbanismo relacionados con la integridad del Espacio Público.</t>
  </si>
  <si>
    <t>Cantidad de acciones de control de operativos en materia de urbanismo relacionados con espacio público</t>
  </si>
  <si>
    <t>Número de Acciones de Control u Operativos en Materia de Urbanismo Relacionados con la Integridad del Espacio Público Realizados</t>
  </si>
  <si>
    <t>Operativos de Recuperación de espacio público</t>
  </si>
  <si>
    <t>Asegurar el acceso de la ciudadanía a la información y oferta institucional</t>
  </si>
  <si>
    <t>Gerencia de TIC</t>
  </si>
  <si>
    <t>Cumplir el 100% de los lineamientos de gestión de las TIC impartidas por la DTI del nivel central para la vigencia 2019</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</si>
  <si>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</si>
  <si>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</si>
  <si>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CONSTANTE</t>
  </si>
  <si>
    <t>Lineamientos de Gestión de TIC Impartidos por la DTI Cumplidas</t>
  </si>
  <si>
    <t>Sistema de Gestión Documental
Aplicativo Hola
Archivo área de Sistemas</t>
  </si>
  <si>
    <t>Seguimiento al Porcentaje de Políticas de Gestión TIC</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</si>
  <si>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</si>
  <si>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</si>
  <si>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</si>
  <si>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</si>
  <si>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</si>
  <si>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</si>
  <si>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</si>
  <si>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Líder del Proceso y/o Alcaldía Local  o a quien delegue.</t>
  </si>
  <si>
    <t>Seguimiento Agora</t>
  </si>
  <si>
    <t>Mantener el 100% de las acciones de mejora asignadas al proceso/Alcaldía con relación a planes de mejoramiento interno documentadas y vigentes</t>
  </si>
  <si>
    <t>Acciones correctivas documentadas y vigentes</t>
  </si>
  <si>
    <t>N/A</t>
  </si>
  <si>
    <t>Planes de mejora</t>
  </si>
  <si>
    <t>MIMEC - SIG</t>
  </si>
  <si>
    <t>Reportes MIMEC - SIG remitidos por la OAP</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</si>
  <si>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</si>
  <si>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</si>
  <si>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</si>
  <si>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Aplicativo Gestión Documental</t>
  </si>
  <si>
    <t>Seguimiento requerimientos ciudadanos</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</si>
  <si>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</si>
  <si>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</si>
  <si>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</si>
  <si>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</si>
  <si>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</si>
  <si>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</si>
  <si>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Nivel de conocimientos de MIPG</t>
  </si>
  <si>
    <t>(Sumatoria de calificaciones obtenidas por proceso y/o Alcaldía Local / Número de personas evaluadas)*100</t>
  </si>
  <si>
    <t>Promedio de calificación en conocimientos de MIPG</t>
  </si>
  <si>
    <t>TOTAL PLAN DE GESTIÓN</t>
  </si>
  <si>
    <t xml:space="preserve">ELABORÓ: </t>
  </si>
  <si>
    <t xml:space="preserve">REVISÓ: </t>
  </si>
  <si>
    <t>APROBÓ:</t>
  </si>
  <si>
    <t>Firma:</t>
  </si>
  <si>
    <t>CODIGO</t>
  </si>
  <si>
    <t>RUBROSFUNCIONAMIENTO</t>
  </si>
  <si>
    <t>FUENTE</t>
  </si>
  <si>
    <t>SIG</t>
  </si>
  <si>
    <t>PROGRAMACION</t>
  </si>
  <si>
    <t>INDICADOR</t>
  </si>
  <si>
    <t>ADQUISICION DE BIENES</t>
  </si>
  <si>
    <t>GASTOS DE FUNCIONAMIENTO</t>
  </si>
  <si>
    <t>ADQUISICION DE SERVICIOS</t>
  </si>
  <si>
    <t>GASTOS DE INVERSION</t>
  </si>
  <si>
    <t>RUTINARIA</t>
  </si>
  <si>
    <t>SERVICIOS PUBLICOS</t>
  </si>
  <si>
    <t>GASTOS GENERALES</t>
  </si>
  <si>
    <t>DECRECIENTE</t>
  </si>
  <si>
    <t>SERVICIOS PERSONALES</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</si>
  <si>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</si>
  <si>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</si>
  <si>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</si>
  <si>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</si>
  <si>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</si>
  <si>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</si>
  <si>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</si>
  <si>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</si>
  <si>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</si>
  <si>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</si>
  <si>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</si>
  <si>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</si>
  <si>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</si>
  <si>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</si>
  <si>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</si>
  <si>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</si>
  <si>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</si>
  <si>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</si>
  <si>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</si>
  <si>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</si>
  <si>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</si>
  <si>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</si>
  <si>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DEPENDENCIA</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</si>
  <si>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</si>
  <si>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</si>
  <si>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</si>
  <si>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</si>
  <si>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</si>
  <si>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</si>
  <si>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</si>
  <si>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</si>
  <si>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</si>
  <si>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</si>
  <si>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</si>
  <si>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</si>
  <si>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</si>
  <si>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</si>
  <si>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</si>
  <si>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</si>
  <si>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</si>
  <si>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</si>
  <si>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</si>
  <si>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</si>
  <si>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</si>
  <si>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</si>
  <si>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</si>
  <si>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</si>
  <si>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</si>
  <si>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</si>
  <si>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</si>
  <si>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</si>
  <si>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</si>
  <si>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</si>
  <si>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</si>
  <si>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</si>
  <si>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</si>
  <si>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</si>
  <si>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</si>
  <si>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</si>
  <si>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</si>
  <si>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</si>
  <si>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</si>
  <si>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</si>
  <si>
    <t>ALCALDÍA LOCAL DE CHAPINERO</t>
  </si>
  <si>
    <t>Se hace la oficialización del Plan de Gestión con relación a las metas programadas en la vigencia anterior.</t>
  </si>
  <si>
    <t>Se  incorporan las líneas base de la metas: (i) "Porcentaje de avance acumulado en el cumplimiento físico entregado del Plan de Desarrollo Local que arroja la MUSI"; (ii) "Dar respuesta al 100% de los requerimientos ciudadanos asignados a la Alcaldía Local con corte a 31 de diciembre de 2018, según la información de seguimiento presentada por el proceso de Servicio a la Ciudadanía", con relación a esta última meta se modifica el tipo de  programación y la programación  conforme a la información remitid por el Alcalde Local.</t>
  </si>
  <si>
    <t>GESTIÓN PÚBLICA TERRITORIAL LOCAL 
GESTIÓN CORPORATIVA LOCAL
INSPECCIÓN VIGILANCIA Y CONTROL
GERENCIA DE TIC</t>
  </si>
  <si>
    <t>Porcentaje de Cumplimiento PLAN DE GESTIÓN 2019</t>
  </si>
  <si>
    <t>META NO PROGRAMADA</t>
  </si>
  <si>
    <t>PRIMER TRIMESTRE</t>
  </si>
  <si>
    <t>SEGUNDO TRIMESTRE</t>
  </si>
  <si>
    <t>TERCER TRIMESTRE</t>
  </si>
  <si>
    <t>CUARTO TRIMESTRE</t>
  </si>
  <si>
    <t>requerimientos ciudadanos vencidos con respuesta</t>
  </si>
  <si>
    <t xml:space="preserve">Informe PREDIS Marzo 2019 </t>
  </si>
  <si>
    <t>En materia de Obras y Urbanismo  en el primer trimestre del año 2019 se realizaron Cinco (5) Operativos y Sesenta y Dos (62) Acciones de Control de la siguiente manera:                                                                                                                                                                                                                                                                                                                                                                                                    Tres (3) Operativos de control en Cerros Orientales - Sector Rural.
Dos (2) Operativos de Control de Antenas de Telecomunicaciones.
Dos (2) Acciones control de antenas en Espacio Publico.
(60) Acciones de Control  de Obras y Urbanismo (Verificación de legalidad de obras Sector Urbano de la Localidad).</t>
  </si>
  <si>
    <t>Matriz Operativos, Informes Operativos y Fotografías.</t>
  </si>
  <si>
    <t>Actas Operativos, Matriz Acciones de Control u Operativos.</t>
  </si>
  <si>
    <t>Reporte DTI</t>
  </si>
  <si>
    <t xml:space="preserve">Inversión: Total ($28.347.710.490), Giros($346.687.297) equivalente al 1,22% .  (Total giros $346.687.297 / Total obligaciones x pagar $28.347.710.490)*100= 1,22%. </t>
  </si>
  <si>
    <t xml:space="preserve">Inversión: Obligaciones por pagar vigencias 2017 y anteriores.  (Total giros $106.882.321 / Total obligaciones x pagar $1.861.988.484)*100= 5,74%. </t>
  </si>
  <si>
    <t>Se realizaron Opreativos de Recuperación de Espacio Público en las semanas comprendidas entre:
Operativo entre el 13 al 20 de marzo de 2019 Secretaria de Integración Social.
Operativo de habitante de calle y espacio publico entre el 24 al 30 de marzo de 2019 seguridad Alcaldía de Chapinero/ otras UAESP - Promoambiental, mediante acompañamiento de Policia Nacional.</t>
  </si>
  <si>
    <t>Actas Operativos y Fotográfias</t>
  </si>
  <si>
    <t>Se realizaron 44 acciones de control en materia de actividad económica en establecimientos de comercio donde se les aplicó las medidas correctivas correspondientes. En el archivo excel "Matriz 1er trimestre 2019 PG- Obras y urbanismo -IVC Chapinero enero 1 a mar31  2019"</t>
  </si>
  <si>
    <t>Reportes MIMEC - SIG</t>
  </si>
  <si>
    <t>La Alcaldía Local actualmente presenta un nivel de cumplimiento del 10% de las acciones de mejora documentadas y vigentes.</t>
  </si>
  <si>
    <t>De acuerdo al informe remitido por la DTI de los 6 lineamientos evaluados la alcaldía local cumple con el 24%</t>
  </si>
  <si>
    <t>Reporte SAC</t>
  </si>
  <si>
    <t>La Alcaldía Local dio respuesta al 100% de los requerimientos ciudadanos con corte a 31 de diciembre de 2018 programados para el trimestre de la vigencia 2019.</t>
  </si>
  <si>
    <r>
      <t xml:space="preserve">Incrementar en un </t>
    </r>
    <r>
      <rPr>
        <b/>
        <sz val="12"/>
        <rFont val="Arial"/>
        <family val="2"/>
      </rPr>
      <t>10%</t>
    </r>
    <r>
      <rPr>
        <sz val="12"/>
        <rFont val="Arial"/>
        <family val="2"/>
      </rPr>
      <t xml:space="preserve"> la participación de los ciudadanos en la audiencia de rendición de cuentas.</t>
    </r>
  </si>
  <si>
    <r>
      <t xml:space="preserve">Lograr el </t>
    </r>
    <r>
      <rPr>
        <b/>
        <sz val="12"/>
        <rFont val="Arial"/>
        <family val="2"/>
      </rPr>
      <t xml:space="preserve">65% </t>
    </r>
    <r>
      <rPr>
        <sz val="12"/>
        <rFont val="Arial"/>
        <family val="2"/>
      </rPr>
      <t>de avance en el cumplimiento físico del Plan de Desarrollo Local</t>
    </r>
  </si>
  <si>
    <r>
      <t xml:space="preserve">Comprometer al 30 de julio del 2019 el </t>
    </r>
    <r>
      <rPr>
        <b/>
        <sz val="12"/>
        <rFont val="Arial"/>
        <family val="2"/>
      </rPr>
      <t>50%</t>
    </r>
    <r>
      <rPr>
        <sz val="12"/>
        <rFont val="Arial"/>
        <family val="2"/>
      </rPr>
      <t xml:space="preserve"> del presupuesto de inversión directa disponible a la vigencia para el FDL y el </t>
    </r>
    <r>
      <rPr>
        <b/>
        <sz val="12"/>
        <rFont val="Arial"/>
        <family val="2"/>
      </rPr>
      <t>95%</t>
    </r>
    <r>
      <rPr>
        <sz val="12"/>
        <rFont val="Arial"/>
        <family val="2"/>
      </rPr>
      <t xml:space="preserve"> al 31 de diciembre de 2019.</t>
    </r>
  </si>
  <si>
    <r>
      <t>Girar mínimo el 4</t>
    </r>
    <r>
      <rPr>
        <b/>
        <sz val="12"/>
        <rFont val="Arial"/>
        <family val="2"/>
      </rPr>
      <t>0%</t>
    </r>
    <r>
      <rPr>
        <sz val="12"/>
        <rFont val="Arial"/>
        <family val="2"/>
      </rPr>
      <t xml:space="preserve"> del presupuesto de inversión directa comprometido en la vigencia 2019</t>
    </r>
  </si>
  <si>
    <r>
      <t xml:space="preserve">Girar el </t>
    </r>
    <r>
      <rPr>
        <b/>
        <sz val="12"/>
        <rFont val="Arial"/>
        <family val="2"/>
      </rPr>
      <t>50%</t>
    </r>
    <r>
      <rPr>
        <sz val="12"/>
        <rFont val="Arial"/>
        <family val="2"/>
      </rPr>
      <t xml:space="preserve"> del presupuesto constituído como Obligaciones por Pagar de la vigencia 2017 y anteriores (Inversión).</t>
    </r>
  </si>
  <si>
    <r>
      <t xml:space="preserve">Girar el </t>
    </r>
    <r>
      <rPr>
        <b/>
        <sz val="12"/>
        <rFont val="Arial"/>
        <family val="2"/>
      </rPr>
      <t>50%</t>
    </r>
    <r>
      <rPr>
        <sz val="12"/>
        <rFont val="Arial"/>
        <family val="2"/>
      </rPr>
      <t xml:space="preserve"> del presupuesto constituído como Obligaciones por Pagar de la vigencia 2018 (Inversión).</t>
    </r>
  </si>
  <si>
    <r>
      <t xml:space="preserve">1- (No. De acciones vencidas del plan de mejoramiento responsabilidad del proceso  </t>
    </r>
    <r>
      <rPr>
        <b/>
        <sz val="12"/>
        <color rgb="FF0070C0"/>
        <rFont val="Arial"/>
        <family val="2"/>
      </rPr>
      <t>/</t>
    </r>
    <r>
      <rPr>
        <sz val="12"/>
        <color rgb="FF0070C0"/>
        <rFont val="Arial"/>
        <family val="2"/>
      </rPr>
      <t xml:space="preserve"> N°  de acciones a gestionar bajo responsabilidad del proceso)*100</t>
    </r>
  </si>
  <si>
    <t>Según el visor MUSI reportado por la Secretaría Distrital de Planeación, el avance físico del plan de desarrollo local para el trimestre fue del 41%</t>
  </si>
  <si>
    <t>MATRIZ MUSI</t>
  </si>
  <si>
    <t>GET-IVC-F035 Acta de visita
GET-IVC-F032 Formato consolidación de la información de operativos
GDI-GPD-F029 Evidencia de reunión</t>
  </si>
  <si>
    <t>GET-IVC-F032 Formato consolidación de la información de operativos
GET-IVC-F034 Formato técnico de visita y/o verificación- control urbanístico
GDI-GPD-F029 Evidencia de reunión</t>
  </si>
  <si>
    <t>GET-IVC-F037 Formato técnico de visita y/o verificación - espacio público.</t>
  </si>
  <si>
    <t>Se adiciona el avance de gestión de la Alcaldía Local realizado durante el I trimestre, obteniendo por resultado 60,78%. Se modifican las metas 5 y 6 definiendo las obligaciones por pagar del rubro de Inversión y finalmente, se cambia la programación de la meta "Obtener una calificación igual o superior al 80  % en conocimientos de MIPG por proceso y/o Alcaldía Local" para tercer trimestre de 2019. Se modificó el  medio de verificación de las metas asociadas a los operativos de actividad económica, obras y urbanismo y espacio público.</t>
  </si>
  <si>
    <t>Obtener una calificación igual o superior al 80  % en conocimientos de MIPG por proceso y/o Alcaldía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</si>
</sst>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00&quot;    &quot;;\-* #,##0.00&quot;    &quot;;* \-#&quot;    &quot;;@\ "/>
    <numFmt numFmtId="165" formatCode="0.0%"/>
  </numFmts>
  <fonts count="33"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11"/>
      <name val="Arial"/>
      <family val="2"/>
    </font>
    <font>
      <b/>
      <sz val="12"/>
      <name val="Arial"/>
      <family val="2"/>
    </font>
    <font>
      <b/>
      <sz val="22"/>
      <name val="Arial"/>
      <family val="2"/>
    </font>
    <font>
      <b/>
      <sz val="11"/>
      <color indexed="16"/>
      <name val="Arial"/>
      <family val="2"/>
    </font>
    <font>
      <sz val="12"/>
      <name val="Arial"/>
      <family val="2"/>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0"/>
      <color theme="1"/>
      <name val="Arial"/>
      <family val="2"/>
    </font>
    <font>
      <b/>
      <sz val="28"/>
      <color theme="1"/>
      <name val="Arial"/>
      <family val="2"/>
    </font>
    <font>
      <b/>
      <sz val="20"/>
      <color theme="1"/>
      <name val="Arial"/>
      <family val="2"/>
    </font>
    <font>
      <b/>
      <sz val="11"/>
      <color theme="1"/>
      <name val="Arial"/>
      <family val="2"/>
    </font>
    <font>
      <b/>
      <sz val="18"/>
      <color theme="1"/>
      <name val="Calibri"/>
      <family val="2"/>
      <scheme val="minor"/>
    </font>
    <font>
      <b/>
      <sz val="26"/>
      <color theme="1"/>
      <name val="Arial"/>
      <family val="2"/>
    </font>
    <font>
      <b/>
      <sz val="14"/>
      <name val="Arial"/>
      <family val="2"/>
    </font>
    <font>
      <b/>
      <sz val="12"/>
      <color theme="1"/>
      <name val="Arial"/>
      <family val="2"/>
    </font>
    <font>
      <sz val="12"/>
      <color rgb="FF000000"/>
      <name val="Arial"/>
      <family val="2"/>
    </font>
    <font>
      <b/>
      <sz val="12"/>
      <color rgb="FF0070C0"/>
      <name val="Arial"/>
      <family val="2"/>
    </font>
    <font>
      <sz val="12"/>
      <color rgb="FF0070C0"/>
      <name val="Arial"/>
      <family val="2"/>
    </font>
    <font>
      <b/>
      <sz val="10"/>
      <color indexed="8"/>
      <name val="Arial"/>
    </font>
  </fonts>
  <fills count="2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00B050"/>
        <bgColor indexed="64"/>
      </patternFill>
    </fill>
    <fill>
      <patternFill patternType="solid">
        <fgColor theme="6"/>
        <bgColor indexed="64"/>
      </patternFill>
    </fill>
    <fill>
      <patternFill patternType="solid">
        <fgColor rgb="FF0070C0"/>
        <bgColor indexed="64"/>
      </patternFill>
    </fill>
    <fill>
      <patternFill patternType="solid">
        <fgColor theme="0" tint="-0.249977111117893"/>
        <bgColor indexed="64"/>
      </patternFill>
    </fill>
    <fill>
      <patternFill patternType="solid">
        <fgColor theme="8"/>
        <bgColor indexed="64"/>
      </patternFill>
    </fill>
    <fill>
      <patternFill patternType="solid">
        <fgColor theme="8" tint="0.59999389629810485"/>
        <bgColor indexed="64"/>
      </patternFill>
    </fill>
    <fill>
      <patternFill patternType="solid">
        <fgColor theme="9"/>
        <bgColor indexed="64"/>
      </patternFill>
    </fill>
    <fill>
      <patternFill patternType="solid">
        <fgColor theme="4" tint="0.39997558519241921"/>
        <bgColor indexed="64"/>
      </patternFill>
    </fill>
  </fills>
  <borders count="4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s>
  <cellStyleXfs count="9">
    <xf numFmtId="0" fontId="0" fillId="0" borderId="0"/>
    <xf numFmtId="0" fontId="2" fillId="2" borderId="0" applyNumberFormat="0" applyBorder="0" applyAlignment="0" applyProtection="0"/>
    <xf numFmtId="164" fontId="2" fillId="0" borderId="0" applyFill="0" applyBorder="0" applyAlignment="0" applyProtection="0"/>
    <xf numFmtId="0" fontId="2" fillId="0" borderId="0"/>
    <xf numFmtId="9" fontId="13"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59">
    <xf numFmtId="0" fontId="0" fillId="0" borderId="0" xfId="0"/>
    <xf numFmtId="0" fontId="17" fillId="0" borderId="4" xfId="0" applyFont="1" applyFill="1" applyBorder="1" applyAlignment="1">
      <alignment horizontal="justify" vertical="center" wrapText="1"/>
    </xf>
    <xf numFmtId="0" fontId="17" fillId="0" borderId="2" xfId="0" applyFont="1" applyFill="1" applyBorder="1" applyAlignment="1">
      <alignment horizontal="center" vertical="center" wrapText="1"/>
    </xf>
    <xf numFmtId="0" fontId="0" fillId="0" borderId="0" xfId="0" applyAlignment="1">
      <alignment wrapText="1"/>
    </xf>
    <xf numFmtId="0" fontId="17" fillId="0" borderId="5" xfId="0" applyFont="1" applyFill="1" applyBorder="1" applyAlignment="1">
      <alignment horizontal="justify" vertical="center" wrapText="1"/>
    </xf>
    <xf numFmtId="0" fontId="17" fillId="0" borderId="2" xfId="0" applyFont="1" applyFill="1" applyBorder="1" applyAlignment="1">
      <alignment horizontal="justify" vertical="center" wrapText="1"/>
    </xf>
    <xf numFmtId="0" fontId="17" fillId="0" borderId="6" xfId="0" applyFont="1" applyFill="1" applyBorder="1" applyAlignment="1">
      <alignment horizontal="justify" vertical="center" wrapText="1"/>
    </xf>
    <xf numFmtId="0" fontId="17" fillId="0" borderId="7" xfId="0" applyFont="1" applyFill="1" applyBorder="1" applyAlignment="1">
      <alignment horizontal="justify" vertical="center" wrapText="1"/>
    </xf>
    <xf numFmtId="0" fontId="17" fillId="0" borderId="3"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18" fillId="0" borderId="0" xfId="0" applyFont="1" applyAlignment="1">
      <alignment horizontal="justify"/>
    </xf>
    <xf numFmtId="0" fontId="19" fillId="9" borderId="8" xfId="0" applyFont="1" applyFill="1" applyBorder="1" applyAlignment="1">
      <alignment horizontal="justify" vertical="center" wrapText="1"/>
    </xf>
    <xf numFmtId="0" fontId="19" fillId="6" borderId="8" xfId="0" applyFont="1" applyFill="1" applyBorder="1" applyAlignment="1">
      <alignment horizontal="justify" vertical="center" wrapText="1"/>
    </xf>
    <xf numFmtId="0" fontId="7" fillId="10" borderId="2" xfId="0" applyFont="1" applyFill="1" applyBorder="1" applyAlignment="1">
      <alignment horizontal="center" vertical="center" wrapText="1"/>
    </xf>
    <xf numFmtId="0" fontId="7" fillId="10" borderId="2" xfId="0" applyFont="1" applyFill="1" applyBorder="1" applyAlignment="1">
      <alignment horizontal="justify" vertical="center" wrapText="1"/>
    </xf>
    <xf numFmtId="0" fontId="19" fillId="10" borderId="8" xfId="0" applyFont="1" applyFill="1" applyBorder="1" applyAlignment="1">
      <alignment horizontal="justify" vertical="center" wrapText="1"/>
    </xf>
    <xf numFmtId="0" fontId="19" fillId="10" borderId="9" xfId="0" applyFont="1" applyFill="1" applyBorder="1" applyAlignment="1">
      <alignment horizontal="justify" vertical="center" wrapText="1"/>
    </xf>
    <xf numFmtId="0" fontId="7" fillId="11" borderId="10" xfId="0" applyFont="1" applyFill="1" applyBorder="1" applyAlignment="1">
      <alignment horizontal="justify" vertical="center" wrapText="1"/>
    </xf>
    <xf numFmtId="0" fontId="7" fillId="11" borderId="8" xfId="0" applyFont="1" applyFill="1" applyBorder="1" applyAlignment="1">
      <alignment horizontal="justify" vertical="center" wrapText="1"/>
    </xf>
    <xf numFmtId="0" fontId="7" fillId="12" borderId="2" xfId="0" applyFont="1" applyFill="1" applyBorder="1" applyAlignment="1">
      <alignment horizontal="justify" vertical="center" wrapText="1"/>
    </xf>
    <xf numFmtId="0" fontId="7" fillId="12" borderId="8" xfId="0" applyFont="1" applyFill="1" applyBorder="1" applyAlignment="1">
      <alignment horizontal="justify" vertical="center" wrapText="1"/>
    </xf>
    <xf numFmtId="0" fontId="7" fillId="13" borderId="8" xfId="0" applyFont="1" applyFill="1" applyBorder="1" applyAlignment="1">
      <alignment horizontal="justify" vertical="center" wrapText="1"/>
    </xf>
    <xf numFmtId="0" fontId="19" fillId="13" borderId="11" xfId="0" applyFont="1" applyFill="1" applyBorder="1" applyAlignment="1">
      <alignment horizontal="justify" vertical="center" wrapText="1"/>
    </xf>
    <xf numFmtId="0" fontId="19" fillId="13" borderId="8" xfId="0" applyFont="1" applyFill="1" applyBorder="1" applyAlignment="1">
      <alignment horizontal="justify" vertical="center" wrapText="1"/>
    </xf>
    <xf numFmtId="0" fontId="7" fillId="13" borderId="2" xfId="0" applyFont="1" applyFill="1" applyBorder="1" applyAlignment="1">
      <alignment vertical="center" wrapText="1"/>
    </xf>
    <xf numFmtId="0" fontId="19" fillId="14" borderId="10" xfId="0" applyFont="1" applyFill="1" applyBorder="1" applyAlignment="1">
      <alignment horizontal="justify" vertical="center" wrapText="1"/>
    </xf>
    <xf numFmtId="0" fontId="19" fillId="14" borderId="8" xfId="0" applyFont="1" applyFill="1" applyBorder="1" applyAlignment="1">
      <alignment horizontal="justify" vertical="center" wrapText="1"/>
    </xf>
    <xf numFmtId="0" fontId="7" fillId="14" borderId="8" xfId="0" applyFont="1" applyFill="1" applyBorder="1" applyAlignment="1">
      <alignment horizontal="justify" vertical="center" wrapText="1"/>
    </xf>
    <xf numFmtId="0" fontId="20" fillId="14" borderId="8" xfId="0" applyFont="1" applyFill="1" applyBorder="1" applyAlignment="1">
      <alignment horizontal="justify" vertical="center" wrapText="1"/>
    </xf>
    <xf numFmtId="0" fontId="19" fillId="14" borderId="12" xfId="0" applyFont="1" applyFill="1" applyBorder="1" applyAlignment="1">
      <alignment horizontal="left" vertical="center" wrapText="1"/>
    </xf>
    <xf numFmtId="0" fontId="19" fillId="14" borderId="9" xfId="0" applyFont="1" applyFill="1" applyBorder="1" applyAlignment="1">
      <alignment horizontal="justify" vertical="center" wrapText="1"/>
    </xf>
    <xf numFmtId="0" fontId="7" fillId="14" borderId="10" xfId="0" applyFont="1" applyFill="1" applyBorder="1" applyAlignment="1">
      <alignment horizontal="justify" vertical="center" wrapText="1"/>
    </xf>
    <xf numFmtId="0" fontId="7" fillId="14" borderId="9" xfId="0" applyFont="1" applyFill="1" applyBorder="1" applyAlignment="1">
      <alignment horizontal="justify" vertical="center" wrapText="1"/>
    </xf>
    <xf numFmtId="0" fontId="15" fillId="6" borderId="16" xfId="0" applyFont="1" applyFill="1" applyBorder="1" applyAlignment="1" applyProtection="1">
      <alignment horizontal="center" vertical="center" wrapText="1"/>
      <protection locked="0"/>
    </xf>
    <xf numFmtId="0" fontId="0" fillId="0" borderId="0" xfId="0" applyProtection="1">
      <protection locked="0"/>
    </xf>
    <xf numFmtId="0" fontId="9" fillId="6" borderId="13" xfId="0" applyFont="1" applyFill="1" applyBorder="1" applyAlignment="1" applyProtection="1">
      <alignment horizontal="center" vertical="center" wrapText="1"/>
      <protection locked="0"/>
    </xf>
    <xf numFmtId="0" fontId="14" fillId="6" borderId="0" xfId="0" applyFont="1" applyFill="1" applyProtection="1">
      <protection locked="0"/>
    </xf>
    <xf numFmtId="0" fontId="11" fillId="21" borderId="25" xfId="0" applyFont="1" applyFill="1" applyBorder="1" applyAlignment="1" applyProtection="1">
      <alignment horizontal="center" vertical="center" wrapText="1"/>
      <protection locked="0"/>
    </xf>
    <xf numFmtId="0" fontId="9" fillId="5" borderId="25"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protection locked="0"/>
    </xf>
    <xf numFmtId="0" fontId="2" fillId="6" borderId="0" xfId="0" applyFont="1" applyFill="1" applyBorder="1" applyAlignment="1" applyProtection="1">
      <alignment horizontal="left" vertical="center" wrapText="1"/>
      <protection locked="0"/>
    </xf>
    <xf numFmtId="0" fontId="4" fillId="6" borderId="0" xfId="0" applyFont="1" applyFill="1" applyBorder="1" applyAlignment="1" applyProtection="1">
      <alignment vertical="center" wrapText="1"/>
      <protection locked="0"/>
    </xf>
    <xf numFmtId="0" fontId="2" fillId="6" borderId="1" xfId="0" applyFont="1" applyFill="1" applyBorder="1" applyAlignment="1" applyProtection="1">
      <alignment horizontal="left" vertical="center" wrapText="1"/>
      <protection locked="0"/>
    </xf>
    <xf numFmtId="0" fontId="2" fillId="6" borderId="0" xfId="0" applyFont="1" applyFill="1" applyBorder="1" applyAlignment="1" applyProtection="1">
      <alignment horizontal="justify" vertical="center" wrapText="1"/>
      <protection locked="0"/>
    </xf>
    <xf numFmtId="0" fontId="16" fillId="6" borderId="0" xfId="0" applyFont="1" applyFill="1" applyBorder="1" applyAlignment="1" applyProtection="1">
      <alignment horizontal="center" vertical="center"/>
      <protection locked="0"/>
    </xf>
    <xf numFmtId="0" fontId="16" fillId="6" borderId="0" xfId="0" applyFont="1" applyFill="1" applyBorder="1" applyAlignment="1" applyProtection="1">
      <alignment vertical="center"/>
      <protection locked="0"/>
    </xf>
    <xf numFmtId="0" fontId="4" fillId="6" borderId="0" xfId="0" applyFont="1" applyFill="1" applyBorder="1" applyAlignment="1" applyProtection="1">
      <alignment horizontal="center" vertical="center" wrapText="1"/>
      <protection locked="0"/>
    </xf>
    <xf numFmtId="0" fontId="14" fillId="6" borderId="0" xfId="0" applyFont="1" applyFill="1" applyAlignment="1" applyProtection="1">
      <alignment horizontal="center"/>
      <protection locked="0"/>
    </xf>
    <xf numFmtId="0" fontId="1" fillId="6" borderId="0" xfId="0" applyFont="1" applyFill="1" applyBorder="1" applyAlignment="1" applyProtection="1">
      <alignment horizontal="center" vertical="center" wrapText="1"/>
      <protection locked="0"/>
    </xf>
    <xf numFmtId="0" fontId="14" fillId="6" borderId="0" xfId="0" applyFont="1" applyFill="1" applyAlignment="1" applyProtection="1">
      <alignment horizontal="justify" vertical="center" wrapText="1"/>
      <protection locked="0"/>
    </xf>
    <xf numFmtId="0" fontId="1" fillId="20" borderId="21" xfId="0" applyFont="1" applyFill="1" applyBorder="1" applyAlignment="1" applyProtection="1">
      <alignment vertical="center" wrapText="1"/>
      <protection locked="0"/>
    </xf>
    <xf numFmtId="0" fontId="1" fillId="20" borderId="22" xfId="0" applyFont="1" applyFill="1" applyBorder="1" applyAlignment="1" applyProtection="1">
      <alignment vertical="center" wrapText="1"/>
      <protection locked="0"/>
    </xf>
    <xf numFmtId="0" fontId="1" fillId="20" borderId="22" xfId="0" applyFont="1" applyFill="1" applyBorder="1" applyAlignment="1" applyProtection="1">
      <alignment horizontal="center" vertical="center" wrapText="1"/>
      <protection locked="0"/>
    </xf>
    <xf numFmtId="0" fontId="1" fillId="7" borderId="10" xfId="0" applyFont="1" applyFill="1" applyBorder="1" applyAlignment="1" applyProtection="1">
      <alignment horizontal="center" vertical="center" wrapText="1"/>
      <protection locked="0"/>
    </xf>
    <xf numFmtId="0" fontId="1" fillId="18" borderId="19" xfId="0" applyFont="1" applyFill="1" applyBorder="1" applyAlignment="1" applyProtection="1">
      <alignment horizontal="center" vertical="center" wrapText="1"/>
      <protection locked="0"/>
    </xf>
    <xf numFmtId="0" fontId="1" fillId="18" borderId="7" xfId="0" applyFont="1" applyFill="1" applyBorder="1" applyAlignment="1" applyProtection="1">
      <alignment horizontal="center" vertical="center" wrapText="1"/>
      <protection locked="0"/>
    </xf>
    <xf numFmtId="0" fontId="1" fillId="7" borderId="14" xfId="0" applyFont="1" applyFill="1" applyBorder="1" applyAlignment="1" applyProtection="1">
      <alignment horizontal="center" vertical="center" wrapText="1"/>
      <protection locked="0"/>
    </xf>
    <xf numFmtId="0" fontId="1" fillId="7" borderId="23" xfId="0" applyFont="1" applyFill="1" applyBorder="1" applyAlignment="1" applyProtection="1">
      <alignment horizontal="center" vertical="center" wrapText="1"/>
      <protection locked="0"/>
    </xf>
    <xf numFmtId="0" fontId="1" fillId="7" borderId="8"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center" vertical="center" wrapText="1"/>
      <protection locked="0"/>
    </xf>
    <xf numFmtId="0" fontId="1" fillId="16" borderId="2" xfId="0" applyFon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11" borderId="2" xfId="0" applyFont="1" applyFill="1" applyBorder="1" applyAlignment="1" applyProtection="1">
      <alignment horizontal="center" vertical="center" wrapText="1"/>
      <protection locked="0"/>
    </xf>
    <xf numFmtId="0" fontId="1" fillId="15" borderId="2" xfId="0" applyFont="1" applyFill="1" applyBorder="1" applyAlignment="1" applyProtection="1">
      <alignment horizontal="center" vertical="center" wrapText="1"/>
      <protection locked="0"/>
    </xf>
    <xf numFmtId="0" fontId="1" fillId="18" borderId="18" xfId="0" applyFont="1" applyFill="1" applyBorder="1" applyAlignment="1" applyProtection="1">
      <alignment horizontal="center" vertical="center" wrapText="1"/>
      <protection locked="0"/>
    </xf>
    <xf numFmtId="0" fontId="1" fillId="18" borderId="18" xfId="0" applyFont="1" applyFill="1" applyBorder="1" applyAlignment="1" applyProtection="1">
      <alignment vertical="center" wrapText="1"/>
      <protection locked="0"/>
    </xf>
    <xf numFmtId="0" fontId="1" fillId="7" borderId="26" xfId="0" applyFont="1" applyFill="1" applyBorder="1" applyAlignment="1" applyProtection="1">
      <alignment horizontal="center" vertical="center" wrapText="1"/>
      <protection locked="0"/>
    </xf>
    <xf numFmtId="0" fontId="1" fillId="7" borderId="24" xfId="0" applyFont="1" applyFill="1" applyBorder="1" applyAlignment="1" applyProtection="1">
      <alignment horizontal="center" vertical="center" wrapText="1"/>
      <protection locked="0"/>
    </xf>
    <xf numFmtId="0" fontId="1" fillId="7" borderId="12" xfId="0" applyFont="1" applyFill="1" applyBorder="1" applyAlignment="1" applyProtection="1">
      <alignment horizontal="center" vertical="center" wrapText="1"/>
      <protection locked="0"/>
    </xf>
    <xf numFmtId="0" fontId="1" fillId="7" borderId="3" xfId="0" applyFont="1" applyFill="1" applyBorder="1" applyAlignment="1" applyProtection="1">
      <alignment horizontal="center" vertical="center" wrapText="1"/>
      <protection locked="0"/>
    </xf>
    <xf numFmtId="0" fontId="16" fillId="7" borderId="3" xfId="0" applyFont="1" applyFill="1" applyBorder="1" applyProtection="1">
      <protection locked="0"/>
    </xf>
    <xf numFmtId="0" fontId="1" fillId="16" borderId="3" xfId="0" applyFont="1" applyFill="1" applyBorder="1" applyAlignment="1" applyProtection="1">
      <alignment horizontal="center" vertical="center" wrapText="1"/>
      <protection locked="0"/>
    </xf>
    <xf numFmtId="0" fontId="1" fillId="17" borderId="3" xfId="0" applyFont="1" applyFill="1" applyBorder="1" applyAlignment="1" applyProtection="1">
      <alignment horizontal="center" vertical="center" wrapText="1"/>
      <protection locked="0"/>
    </xf>
    <xf numFmtId="0" fontId="1" fillId="8" borderId="3" xfId="0" applyFont="1" applyFill="1" applyBorder="1" applyAlignment="1" applyProtection="1">
      <alignment horizontal="center" vertical="center" wrapText="1"/>
      <protection locked="0"/>
    </xf>
    <xf numFmtId="0" fontId="1" fillId="11" borderId="3" xfId="0" applyFont="1" applyFill="1" applyBorder="1" applyAlignment="1" applyProtection="1">
      <alignment horizontal="center" vertical="center" wrapText="1"/>
      <protection locked="0"/>
    </xf>
    <xf numFmtId="0" fontId="1" fillId="15" borderId="3" xfId="0" applyFont="1" applyFill="1" applyBorder="1" applyAlignment="1" applyProtection="1">
      <alignment horizontal="center" vertical="center" wrapText="1"/>
      <protection locked="0"/>
    </xf>
    <xf numFmtId="0" fontId="1" fillId="15" borderId="17" xfId="0" applyFont="1" applyFill="1" applyBorder="1" applyAlignment="1" applyProtection="1">
      <alignment horizontal="center" vertical="center" wrapText="1"/>
      <protection locked="0"/>
    </xf>
    <xf numFmtId="0" fontId="1" fillId="19" borderId="20" xfId="0" applyFont="1" applyFill="1" applyBorder="1" applyAlignment="1" applyProtection="1">
      <alignment vertical="center" wrapText="1"/>
      <protection locked="0"/>
    </xf>
    <xf numFmtId="9" fontId="23" fillId="6" borderId="30" xfId="4" applyFont="1" applyFill="1" applyBorder="1" applyAlignment="1" applyProtection="1">
      <alignment horizontal="center" vertical="center" wrapText="1"/>
      <protection locked="0"/>
    </xf>
    <xf numFmtId="9" fontId="22" fillId="6" borderId="27" xfId="4" applyFont="1" applyFill="1" applyBorder="1" applyAlignment="1" applyProtection="1">
      <alignment horizontal="center" vertical="center" wrapText="1"/>
      <protection locked="0"/>
    </xf>
    <xf numFmtId="0" fontId="0" fillId="0" borderId="16" xfId="0" applyBorder="1" applyProtection="1">
      <protection locked="0"/>
    </xf>
    <xf numFmtId="0" fontId="15" fillId="6" borderId="16" xfId="0" applyFont="1" applyFill="1" applyBorder="1" applyAlignment="1" applyProtection="1">
      <alignment vertical="center" wrapText="1"/>
      <protection locked="0"/>
    </xf>
    <xf numFmtId="0" fontId="15" fillId="6" borderId="0" xfId="0" applyFont="1" applyFill="1" applyBorder="1" applyAlignment="1" applyProtection="1">
      <alignment vertical="center" wrapText="1"/>
      <protection locked="0"/>
    </xf>
    <xf numFmtId="0" fontId="15" fillId="6" borderId="0" xfId="0" applyFont="1" applyFill="1" applyBorder="1" applyAlignment="1" applyProtection="1">
      <alignment horizontal="justify" vertical="center" wrapText="1"/>
      <protection locked="0"/>
    </xf>
    <xf numFmtId="0" fontId="15" fillId="6" borderId="0" xfId="0" applyFont="1" applyFill="1" applyProtection="1">
      <protection locked="0"/>
    </xf>
    <xf numFmtId="9" fontId="2" fillId="6" borderId="0" xfId="4" applyFont="1" applyFill="1" applyBorder="1" applyAlignment="1" applyProtection="1">
      <alignment horizontal="center" vertical="center" wrapText="1"/>
      <protection locked="0"/>
    </xf>
    <xf numFmtId="0" fontId="14" fillId="6" borderId="0" xfId="0" applyFont="1" applyFill="1" applyBorder="1" applyProtection="1">
      <protection locked="0"/>
    </xf>
    <xf numFmtId="0" fontId="16" fillId="6" borderId="0" xfId="0" applyFont="1" applyFill="1" applyBorder="1" applyAlignment="1" applyProtection="1">
      <alignment vertical="top" wrapText="1"/>
      <protection locked="0"/>
    </xf>
    <xf numFmtId="0" fontId="16" fillId="6" borderId="0" xfId="0" applyFont="1" applyFill="1" applyBorder="1" applyAlignment="1" applyProtection="1">
      <alignment horizontal="center" vertical="center" wrapText="1"/>
      <protection locked="0"/>
    </xf>
    <xf numFmtId="0" fontId="21" fillId="6" borderId="15" xfId="0" applyFont="1" applyFill="1" applyBorder="1" applyAlignment="1" applyProtection="1">
      <alignment horizontal="center" vertical="center" wrapText="1"/>
      <protection locked="0"/>
    </xf>
    <xf numFmtId="0" fontId="15" fillId="6" borderId="8" xfId="0" applyFont="1" applyFill="1" applyBorder="1" applyAlignment="1" applyProtection="1">
      <alignment horizontal="justify" vertical="center" wrapText="1"/>
      <protection locked="0"/>
    </xf>
    <xf numFmtId="0" fontId="15" fillId="6" borderId="14" xfId="0" applyFont="1" applyFill="1" applyBorder="1" applyAlignment="1" applyProtection="1">
      <alignment horizontal="center" vertical="top" wrapText="1"/>
      <protection locked="0"/>
    </xf>
    <xf numFmtId="0" fontId="15" fillId="6" borderId="14" xfId="0" applyFont="1" applyFill="1" applyBorder="1" applyAlignment="1" applyProtection="1">
      <alignment horizontal="center" vertical="center" wrapText="1"/>
      <protection locked="0"/>
    </xf>
    <xf numFmtId="0" fontId="14" fillId="6" borderId="0" xfId="0" applyFont="1" applyFill="1" applyAlignment="1" applyProtection="1">
      <alignment vertical="top" wrapText="1"/>
      <protection locked="0"/>
    </xf>
    <xf numFmtId="0" fontId="0" fillId="0" borderId="0" xfId="0" applyAlignment="1" applyProtection="1">
      <alignment horizontal="justify" vertical="center" wrapText="1"/>
      <protection locked="0"/>
    </xf>
    <xf numFmtId="0" fontId="0" fillId="0" borderId="0" xfId="0" applyBorder="1" applyProtection="1">
      <protection locked="0"/>
    </xf>
    <xf numFmtId="9" fontId="2" fillId="6" borderId="16" xfId="4" applyFont="1" applyFill="1" applyBorder="1" applyAlignment="1" applyProtection="1">
      <alignment horizontal="center" vertical="center" wrapText="1"/>
      <protection locked="0"/>
    </xf>
    <xf numFmtId="0" fontId="18" fillId="6" borderId="16" xfId="0" applyFont="1" applyFill="1" applyBorder="1" applyAlignment="1" applyProtection="1">
      <alignment vertical="center" wrapText="1"/>
      <protection locked="0"/>
    </xf>
    <xf numFmtId="9" fontId="10" fillId="6" borderId="16" xfId="4" applyFont="1" applyFill="1" applyBorder="1" applyAlignment="1" applyProtection="1">
      <alignment horizontal="center" vertical="center" wrapText="1"/>
      <protection locked="0"/>
    </xf>
    <xf numFmtId="9" fontId="2" fillId="6" borderId="42" xfId="4" applyFont="1" applyFill="1" applyBorder="1" applyAlignment="1" applyProtection="1">
      <alignment vertical="center" wrapText="1"/>
      <protection locked="0"/>
    </xf>
    <xf numFmtId="0" fontId="8" fillId="6" borderId="25" xfId="0" applyFont="1" applyFill="1" applyBorder="1" applyAlignment="1" applyProtection="1">
      <alignment vertical="center" wrapText="1"/>
      <protection locked="0"/>
    </xf>
    <xf numFmtId="0" fontId="8" fillId="6" borderId="19" xfId="0" applyFont="1" applyFill="1" applyBorder="1" applyAlignment="1" applyProtection="1">
      <alignment vertical="center" wrapText="1"/>
      <protection locked="0"/>
    </xf>
    <xf numFmtId="0" fontId="9" fillId="6" borderId="43" xfId="0" applyFont="1" applyFill="1" applyBorder="1" applyAlignment="1" applyProtection="1">
      <alignment horizontal="center" vertical="center" wrapText="1"/>
      <protection locked="0"/>
    </xf>
    <xf numFmtId="14" fontId="9" fillId="5" borderId="7" xfId="0" applyNumberFormat="1" applyFont="1" applyFill="1" applyBorder="1" applyAlignment="1" applyProtection="1">
      <alignment horizontal="center" vertical="center" wrapText="1"/>
      <protection locked="0"/>
    </xf>
    <xf numFmtId="14" fontId="9" fillId="5" borderId="2" xfId="0" applyNumberFormat="1" applyFont="1" applyFill="1" applyBorder="1" applyAlignment="1" applyProtection="1">
      <alignment horizontal="center" vertical="center" wrapText="1"/>
      <protection locked="0"/>
    </xf>
    <xf numFmtId="0" fontId="9" fillId="5" borderId="19"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xf>
    <xf numFmtId="0" fontId="18" fillId="0" borderId="2" xfId="0" applyFont="1" applyFill="1" applyBorder="1" applyAlignment="1" applyProtection="1">
      <alignment vertical="center" wrapText="1"/>
    </xf>
    <xf numFmtId="0" fontId="12" fillId="0" borderId="2" xfId="0" applyFont="1" applyFill="1" applyBorder="1" applyAlignment="1" applyProtection="1">
      <alignment horizontal="left" vertical="center" wrapText="1"/>
    </xf>
    <xf numFmtId="9" fontId="12" fillId="0" borderId="2" xfId="0" applyNumberFormat="1"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8" fillId="0" borderId="2" xfId="0" applyFont="1" applyFill="1" applyBorder="1" applyAlignment="1" applyProtection="1">
      <alignment horizontal="center" vertical="center"/>
    </xf>
    <xf numFmtId="9" fontId="18" fillId="0" borderId="2" xfId="0" applyNumberFormat="1" applyFont="1" applyFill="1" applyBorder="1" applyAlignment="1" applyProtection="1">
      <alignment horizontal="center" vertical="center"/>
    </xf>
    <xf numFmtId="9" fontId="28" fillId="0" borderId="2" xfId="0" applyNumberFormat="1" applyFont="1" applyFill="1" applyBorder="1" applyAlignment="1" applyProtection="1">
      <alignment horizontal="center" vertical="center"/>
    </xf>
    <xf numFmtId="0" fontId="12" fillId="0" borderId="13" xfId="0" applyFont="1" applyFill="1" applyBorder="1" applyAlignment="1" applyProtection="1">
      <alignment horizontal="left" vertical="center" wrapText="1"/>
    </xf>
    <xf numFmtId="0" fontId="18" fillId="0" borderId="2" xfId="0" applyFont="1" applyFill="1" applyBorder="1" applyAlignment="1" applyProtection="1">
      <alignment horizontal="center" vertical="center" wrapText="1"/>
    </xf>
    <xf numFmtId="9" fontId="12" fillId="0" borderId="2" xfId="4" applyFont="1" applyFill="1" applyBorder="1" applyAlignment="1" applyProtection="1">
      <alignment horizontal="center" vertical="center" wrapText="1"/>
    </xf>
    <xf numFmtId="0" fontId="18" fillId="0" borderId="2" xfId="0" applyFont="1" applyFill="1" applyBorder="1" applyAlignment="1" applyProtection="1">
      <alignment horizontal="justify" vertical="center" wrapText="1"/>
      <protection locked="0"/>
    </xf>
    <xf numFmtId="9" fontId="18" fillId="0" borderId="2" xfId="4"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wrapText="1"/>
      <protection locked="0"/>
    </xf>
    <xf numFmtId="9" fontId="18" fillId="0" borderId="2" xfId="0" applyNumberFormat="1" applyFont="1" applyFill="1" applyBorder="1" applyAlignment="1" applyProtection="1">
      <alignment horizontal="center" vertical="center" wrapText="1"/>
      <protection locked="0"/>
    </xf>
    <xf numFmtId="0" fontId="18" fillId="0" borderId="2" xfId="0" applyFont="1" applyFill="1" applyBorder="1" applyAlignment="1" applyProtection="1">
      <alignment horizontal="left" vertical="center" wrapText="1"/>
      <protection locked="0"/>
    </xf>
    <xf numFmtId="9" fontId="18" fillId="0" borderId="2" xfId="4" applyNumberFormat="1" applyFont="1" applyFill="1" applyBorder="1" applyAlignment="1" applyProtection="1">
      <alignment horizontal="center" vertical="center" wrapText="1"/>
      <protection locked="0"/>
    </xf>
    <xf numFmtId="0" fontId="18" fillId="0" borderId="2" xfId="0" applyFont="1" applyFill="1" applyBorder="1" applyProtection="1">
      <protection locked="0"/>
    </xf>
    <xf numFmtId="165" fontId="12" fillId="0" borderId="2" xfId="0" applyNumberFormat="1" applyFont="1" applyFill="1" applyBorder="1" applyAlignment="1" applyProtection="1">
      <alignment horizontal="center" vertical="center" wrapText="1"/>
    </xf>
    <xf numFmtId="1" fontId="18" fillId="0" borderId="2" xfId="4" applyNumberFormat="1" applyFont="1" applyFill="1" applyBorder="1" applyAlignment="1" applyProtection="1">
      <alignment horizontal="center" vertical="center" wrapText="1"/>
      <protection locked="0"/>
    </xf>
    <xf numFmtId="9" fontId="12" fillId="0" borderId="2" xfId="0" applyNumberFormat="1" applyFont="1" applyFill="1" applyBorder="1" applyAlignment="1" applyProtection="1">
      <alignment horizontal="left" vertical="center" wrapText="1"/>
    </xf>
    <xf numFmtId="9" fontId="9" fillId="0" borderId="2" xfId="0" applyNumberFormat="1" applyFont="1" applyFill="1" applyBorder="1" applyAlignment="1" applyProtection="1">
      <alignment horizontal="center" vertical="center"/>
    </xf>
    <xf numFmtId="0" fontId="18" fillId="0" borderId="13" xfId="0" applyFont="1" applyFill="1" applyBorder="1" applyAlignment="1" applyProtection="1">
      <alignment vertical="center" wrapText="1"/>
    </xf>
    <xf numFmtId="0" fontId="9" fillId="6" borderId="2" xfId="0" applyFont="1" applyFill="1" applyBorder="1" applyAlignment="1" applyProtection="1">
      <alignment horizontal="center" vertical="center" wrapText="1"/>
    </xf>
    <xf numFmtId="0" fontId="18" fillId="6" borderId="2" xfId="0" applyFont="1" applyFill="1" applyBorder="1" applyAlignment="1" applyProtection="1">
      <alignment vertical="center" wrapText="1"/>
    </xf>
    <xf numFmtId="0" fontId="12" fillId="6" borderId="2" xfId="0" applyFont="1" applyFill="1" applyBorder="1" applyAlignment="1" applyProtection="1">
      <alignment horizontal="left" vertical="center" wrapText="1"/>
    </xf>
    <xf numFmtId="9" fontId="12" fillId="6" borderId="2" xfId="0" applyNumberFormat="1" applyFont="1" applyFill="1" applyBorder="1" applyAlignment="1" applyProtection="1">
      <alignment horizontal="center" vertical="center" wrapText="1"/>
    </xf>
    <xf numFmtId="0" fontId="18" fillId="6" borderId="2" xfId="0" applyFont="1" applyFill="1" applyBorder="1" applyAlignment="1" applyProtection="1">
      <alignment horizontal="center" vertical="center" wrapText="1"/>
    </xf>
    <xf numFmtId="9" fontId="12" fillId="6" borderId="2" xfId="0" applyNumberFormat="1" applyFont="1" applyFill="1" applyBorder="1" applyAlignment="1" applyProtection="1">
      <alignment horizontal="left" vertical="center" wrapText="1"/>
    </xf>
    <xf numFmtId="9" fontId="18" fillId="6" borderId="2" xfId="0" applyNumberFormat="1" applyFont="1" applyFill="1" applyBorder="1" applyAlignment="1" applyProtection="1">
      <alignment horizontal="center" vertical="center"/>
    </xf>
    <xf numFmtId="9" fontId="28" fillId="6" borderId="2" xfId="0" applyNumberFormat="1" applyFont="1" applyFill="1" applyBorder="1" applyAlignment="1" applyProtection="1">
      <alignment horizontal="center" vertical="center"/>
    </xf>
    <xf numFmtId="0" fontId="18" fillId="6" borderId="2" xfId="0" applyFont="1" applyFill="1" applyBorder="1" applyAlignment="1" applyProtection="1">
      <alignment horizontal="center" vertical="center"/>
    </xf>
    <xf numFmtId="0" fontId="18" fillId="6" borderId="13" xfId="0" applyFont="1" applyFill="1" applyBorder="1" applyAlignment="1" applyProtection="1">
      <alignment vertical="center" wrapText="1"/>
    </xf>
    <xf numFmtId="10" fontId="18" fillId="6" borderId="2" xfId="0" applyNumberFormat="1" applyFont="1" applyFill="1" applyBorder="1" applyAlignment="1" applyProtection="1">
      <alignment horizontal="center" vertical="center" wrapText="1"/>
      <protection locked="0"/>
    </xf>
    <xf numFmtId="9" fontId="12" fillId="6" borderId="2" xfId="4" applyFont="1" applyFill="1" applyBorder="1" applyAlignment="1" applyProtection="1">
      <alignment horizontal="center" vertical="center" wrapText="1"/>
    </xf>
    <xf numFmtId="0" fontId="18" fillId="6" borderId="2" xfId="0" applyFont="1" applyFill="1" applyBorder="1" applyAlignment="1" applyProtection="1">
      <alignment horizontal="justify" vertical="center" wrapText="1"/>
      <protection locked="0"/>
    </xf>
    <xf numFmtId="9" fontId="18" fillId="6" borderId="2" xfId="4" applyFont="1" applyFill="1" applyBorder="1" applyAlignment="1" applyProtection="1">
      <alignment horizontal="center" vertical="center" wrapText="1"/>
      <protection locked="0"/>
    </xf>
    <xf numFmtId="0" fontId="18" fillId="6" borderId="2" xfId="0" applyFont="1" applyFill="1" applyBorder="1" applyAlignment="1" applyProtection="1">
      <alignment horizontal="center" vertical="center" wrapText="1"/>
      <protection locked="0"/>
    </xf>
    <xf numFmtId="9" fontId="18" fillId="6" borderId="2" xfId="0" applyNumberFormat="1" applyFont="1" applyFill="1" applyBorder="1" applyAlignment="1" applyProtection="1">
      <alignment horizontal="center" vertical="center" wrapText="1"/>
      <protection locked="0"/>
    </xf>
    <xf numFmtId="0" fontId="18" fillId="6" borderId="2" xfId="0" applyFont="1" applyFill="1" applyBorder="1" applyAlignment="1" applyProtection="1">
      <alignment horizontal="left" vertical="center" wrapText="1"/>
      <protection locked="0"/>
    </xf>
    <xf numFmtId="0" fontId="18" fillId="6" borderId="2" xfId="0" applyFont="1" applyFill="1" applyBorder="1" applyProtection="1">
      <protection locked="0"/>
    </xf>
    <xf numFmtId="0" fontId="29" fillId="0" borderId="2" xfId="0" applyFont="1" applyFill="1" applyBorder="1" applyAlignment="1" applyProtection="1">
      <alignment vertical="center" wrapText="1"/>
    </xf>
    <xf numFmtId="3" fontId="18" fillId="0" borderId="2" xfId="0" applyNumberFormat="1" applyFont="1" applyFill="1" applyBorder="1" applyAlignment="1" applyProtection="1">
      <alignment horizontal="center" vertical="center"/>
    </xf>
    <xf numFmtId="0" fontId="29" fillId="0" borderId="2" xfId="0" applyFont="1" applyFill="1" applyBorder="1" applyAlignment="1" applyProtection="1">
      <alignment horizontal="center" vertical="center" wrapText="1"/>
    </xf>
    <xf numFmtId="9" fontId="18" fillId="0" borderId="2" xfId="0" applyNumberFormat="1" applyFont="1" applyFill="1" applyBorder="1" applyAlignment="1" applyProtection="1">
      <alignment horizontal="center" vertical="center" wrapText="1"/>
    </xf>
    <xf numFmtId="9" fontId="18" fillId="0" borderId="13" xfId="0" applyNumberFormat="1" applyFont="1" applyFill="1" applyBorder="1" applyAlignment="1" applyProtection="1">
      <alignment horizontal="center" vertical="center" wrapText="1"/>
    </xf>
    <xf numFmtId="0" fontId="12" fillId="0" borderId="2" xfId="0" applyFont="1" applyFill="1" applyBorder="1" applyAlignment="1" applyProtection="1">
      <alignment horizontal="justify" vertical="center" wrapText="1"/>
    </xf>
    <xf numFmtId="0" fontId="18" fillId="0" borderId="2" xfId="0" applyNumberFormat="1" applyFont="1" applyFill="1" applyBorder="1" applyAlignment="1" applyProtection="1">
      <alignment horizontal="center" vertical="center" wrapText="1"/>
    </xf>
    <xf numFmtId="0" fontId="18" fillId="0" borderId="13" xfId="0" applyFont="1" applyFill="1" applyBorder="1" applyAlignment="1" applyProtection="1">
      <alignment horizontal="center" vertical="center" wrapText="1"/>
    </xf>
    <xf numFmtId="1" fontId="18" fillId="0" borderId="2" xfId="0" applyNumberFormat="1" applyFont="1" applyFill="1" applyBorder="1" applyAlignment="1" applyProtection="1">
      <alignment horizontal="center" vertical="center" wrapText="1"/>
      <protection locked="0"/>
    </xf>
    <xf numFmtId="1" fontId="18" fillId="0" borderId="2" xfId="0" applyNumberFormat="1" applyFont="1" applyFill="1" applyBorder="1" applyAlignment="1" applyProtection="1">
      <alignment horizontal="center" vertical="center" wrapText="1"/>
    </xf>
    <xf numFmtId="0" fontId="30" fillId="0" borderId="2" xfId="0" applyFont="1" applyFill="1" applyBorder="1" applyAlignment="1" applyProtection="1">
      <alignment horizontal="center" vertical="center" wrapText="1"/>
    </xf>
    <xf numFmtId="0" fontId="31" fillId="0" borderId="2" xfId="0" applyFont="1" applyFill="1" applyBorder="1" applyAlignment="1" applyProtection="1">
      <alignment vertical="center" wrapText="1"/>
    </xf>
    <xf numFmtId="0" fontId="31" fillId="0" borderId="2" xfId="0" applyFont="1" applyFill="1" applyBorder="1" applyAlignment="1" applyProtection="1">
      <alignment horizontal="justify" vertical="center" wrapText="1"/>
    </xf>
    <xf numFmtId="9" fontId="31" fillId="0" borderId="2" xfId="0" applyNumberFormat="1" applyFont="1" applyFill="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9" fontId="31" fillId="0" borderId="2" xfId="4"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9" fontId="31" fillId="0" borderId="2" xfId="4" applyFont="1" applyFill="1" applyBorder="1" applyAlignment="1" applyProtection="1">
      <alignment horizontal="center" vertical="center" wrapText="1"/>
      <protection locked="0"/>
    </xf>
    <xf numFmtId="0" fontId="31" fillId="0" borderId="2" xfId="0" applyFont="1" applyFill="1" applyBorder="1" applyAlignment="1" applyProtection="1">
      <alignment horizontal="justify" vertical="center" wrapText="1"/>
      <protection locked="0"/>
    </xf>
    <xf numFmtId="0" fontId="31" fillId="0" borderId="2" xfId="0" applyFont="1" applyFill="1" applyBorder="1" applyAlignment="1" applyProtection="1">
      <alignment horizontal="center" vertical="center" wrapText="1"/>
      <protection locked="0"/>
    </xf>
    <xf numFmtId="9" fontId="31" fillId="0" borderId="2" xfId="0" applyNumberFormat="1" applyFont="1" applyFill="1" applyBorder="1" applyAlignment="1" applyProtection="1">
      <alignment horizontal="center" vertical="center" wrapText="1"/>
      <protection locked="0"/>
    </xf>
    <xf numFmtId="0" fontId="31" fillId="0" borderId="2" xfId="0" applyFont="1" applyFill="1" applyBorder="1" applyAlignment="1" applyProtection="1">
      <alignment horizontal="left" vertical="center" wrapText="1"/>
      <protection locked="0"/>
    </xf>
    <xf numFmtId="0" fontId="31" fillId="0" borderId="2" xfId="0" applyFont="1" applyFill="1" applyBorder="1" applyProtection="1">
      <protection locked="0"/>
    </xf>
    <xf numFmtId="165" fontId="31" fillId="0" borderId="2" xfId="4" applyNumberFormat="1" applyFont="1" applyFill="1" applyBorder="1" applyAlignment="1" applyProtection="1">
      <alignment horizontal="center" vertical="center" wrapText="1"/>
    </xf>
    <xf numFmtId="0" fontId="31" fillId="0" borderId="2" xfId="0" applyFont="1" applyFill="1" applyBorder="1" applyAlignment="1" applyProtection="1">
      <alignment horizontal="left" vertical="center" wrapText="1"/>
    </xf>
    <xf numFmtId="0" fontId="31" fillId="0" borderId="2" xfId="0" applyFont="1" applyFill="1" applyBorder="1" applyAlignment="1" applyProtection="1">
      <alignment horizontal="center" vertical="center"/>
    </xf>
    <xf numFmtId="9" fontId="31" fillId="0" borderId="2" xfId="4" applyFont="1" applyFill="1" applyBorder="1" applyAlignment="1" applyProtection="1">
      <alignment horizontal="center" vertical="center"/>
    </xf>
    <xf numFmtId="10" fontId="27" fillId="6" borderId="16" xfId="4" applyNumberFormat="1" applyFont="1" applyFill="1" applyBorder="1" applyAlignment="1" applyProtection="1">
      <alignment horizontal="center" vertical="center" wrapText="1"/>
      <protection locked="0"/>
    </xf>
    <xf numFmtId="9" fontId="31" fillId="0" borderId="2" xfId="4" applyNumberFormat="1" applyFont="1" applyFill="1" applyBorder="1" applyAlignment="1" applyProtection="1">
      <alignment horizontal="center" vertical="center" wrapText="1"/>
      <protection locked="0"/>
    </xf>
    <xf numFmtId="0" fontId="18" fillId="0" borderId="2" xfId="0" applyFont="1" applyBorder="1" applyAlignment="1" applyProtection="1">
      <alignment horizontal="center" vertical="center"/>
      <protection locked="0"/>
    </xf>
    <xf numFmtId="9" fontId="31" fillId="0" borderId="2" xfId="4" applyNumberFormat="1" applyFont="1" applyBorder="1" applyAlignment="1">
      <alignment horizontal="center" vertical="center" wrapText="1"/>
    </xf>
    <xf numFmtId="9" fontId="31" fillId="0" borderId="2" xfId="0" applyNumberFormat="1" applyFont="1" applyBorder="1" applyAlignment="1">
      <alignment horizontal="center" vertical="center" wrapText="1"/>
    </xf>
    <xf numFmtId="0" fontId="32" fillId="6" borderId="0" xfId="0" applyFont="1" applyFill="1" applyAlignment="1" applyProtection="1">
      <alignment vertical="center" wrapText="1"/>
      <protection locked="0"/>
    </xf>
    <xf numFmtId="0" fontId="11" fillId="21" borderId="2" xfId="0" applyFont="1" applyFill="1" applyBorder="1" applyAlignment="1" applyProtection="1">
      <alignment horizontal="center" vertical="center" wrapText="1"/>
      <protection locked="0"/>
    </xf>
    <xf numFmtId="0" fontId="12" fillId="5" borderId="2" xfId="0" applyFont="1" applyFill="1" applyBorder="1" applyAlignment="1" applyProtection="1">
      <alignment horizontal="center" vertical="center" wrapText="1"/>
      <protection locked="0"/>
    </xf>
    <xf numFmtId="10" fontId="16" fillId="6" borderId="0" xfId="0" applyNumberFormat="1" applyFont="1" applyFill="1" applyBorder="1" applyAlignment="1" applyProtection="1">
      <alignment vertical="top" wrapText="1"/>
      <protection locked="0"/>
    </xf>
    <xf numFmtId="0" fontId="1" fillId="7" borderId="34" xfId="0" applyFont="1" applyFill="1" applyBorder="1" applyAlignment="1" applyProtection="1">
      <alignment horizontal="center" vertical="center" wrapText="1"/>
      <protection locked="0"/>
    </xf>
    <xf numFmtId="0" fontId="1" fillId="7" borderId="29" xfId="0" applyFont="1" applyFill="1" applyBorder="1" applyAlignment="1" applyProtection="1">
      <alignment horizontal="center" vertical="center" wrapText="1"/>
      <protection locked="0"/>
    </xf>
    <xf numFmtId="0" fontId="1" fillId="7" borderId="10" xfId="0" applyFont="1" applyFill="1" applyBorder="1" applyAlignment="1" applyProtection="1">
      <alignment horizontal="center" vertical="center" wrapText="1"/>
      <protection locked="0"/>
    </xf>
    <xf numFmtId="0" fontId="1" fillId="16" borderId="5" xfId="0" applyFont="1" applyFill="1" applyBorder="1" applyAlignment="1" applyProtection="1">
      <alignment horizontal="center" vertical="center" wrapText="1"/>
      <protection locked="0"/>
    </xf>
    <xf numFmtId="0" fontId="1" fillId="16" borderId="2" xfId="0" applyFont="1" applyFill="1" applyBorder="1" applyAlignment="1" applyProtection="1">
      <alignment horizontal="center" vertical="center" wrapText="1"/>
      <protection locked="0"/>
    </xf>
    <xf numFmtId="0" fontId="16" fillId="6" borderId="0" xfId="0" applyFont="1" applyFill="1" applyBorder="1" applyAlignment="1" applyProtection="1">
      <alignment horizontal="right" vertical="center" wrapText="1"/>
      <protection locked="0"/>
    </xf>
    <xf numFmtId="0" fontId="21" fillId="6" borderId="13" xfId="0" applyFont="1" applyFill="1" applyBorder="1" applyAlignment="1" applyProtection="1">
      <alignment horizontal="center" vertical="center" wrapText="1"/>
      <protection locked="0"/>
    </xf>
    <xf numFmtId="0" fontId="21" fillId="6" borderId="14" xfId="0" applyFont="1" applyFill="1" applyBorder="1" applyAlignment="1" applyProtection="1">
      <alignment horizontal="center" vertical="center" wrapText="1"/>
      <protection locked="0"/>
    </xf>
    <xf numFmtId="0" fontId="21" fillId="6" borderId="8" xfId="0" applyFont="1" applyFill="1" applyBorder="1" applyAlignment="1" applyProtection="1">
      <alignment horizontal="center" vertical="center" wrapText="1"/>
      <protection locked="0"/>
    </xf>
    <xf numFmtId="0" fontId="1" fillId="8" borderId="5" xfId="0" applyFon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23" fillId="17" borderId="41" xfId="0" applyFont="1" applyFill="1" applyBorder="1" applyAlignment="1" applyProtection="1">
      <alignment horizontal="center" vertical="center" wrapText="1"/>
      <protection locked="0"/>
    </xf>
    <xf numFmtId="0" fontId="23" fillId="17" borderId="39" xfId="0" applyFont="1" applyFill="1" applyBorder="1" applyAlignment="1" applyProtection="1">
      <alignment horizontal="center" vertical="center" wrapText="1"/>
      <protection locked="0"/>
    </xf>
    <xf numFmtId="0" fontId="23" fillId="17" borderId="27" xfId="0" applyFont="1" applyFill="1" applyBorder="1" applyAlignment="1" applyProtection="1">
      <alignment horizontal="center" vertical="center" wrapText="1"/>
      <protection locked="0"/>
    </xf>
    <xf numFmtId="0" fontId="24" fillId="11" borderId="16" xfId="0" applyFont="1" applyFill="1" applyBorder="1" applyAlignment="1" applyProtection="1">
      <alignment horizontal="center" vertical="center" wrapText="1"/>
      <protection locked="0"/>
    </xf>
    <xf numFmtId="0" fontId="24" fillId="17" borderId="16" xfId="0" applyFont="1" applyFill="1" applyBorder="1" applyAlignment="1" applyProtection="1">
      <alignment horizontal="center" vertical="center" wrapText="1"/>
      <protection locked="0"/>
    </xf>
    <xf numFmtId="0" fontId="1" fillId="17" borderId="5" xfId="0" applyFont="1" applyFill="1" applyBorder="1" applyAlignment="1" applyProtection="1">
      <alignment horizontal="center" vertical="center" wrapText="1"/>
      <protection locked="0"/>
    </xf>
    <xf numFmtId="0" fontId="1" fillId="17" borderId="2" xfId="0" applyFont="1" applyFill="1" applyBorder="1" applyAlignment="1" applyProtection="1">
      <alignment horizontal="center" vertical="center" wrapText="1"/>
      <protection locked="0"/>
    </xf>
    <xf numFmtId="0" fontId="15" fillId="6" borderId="13" xfId="0" applyFont="1" applyFill="1" applyBorder="1" applyAlignment="1" applyProtection="1">
      <alignment horizontal="center" vertical="top" wrapText="1"/>
      <protection locked="0"/>
    </xf>
    <xf numFmtId="0" fontId="15" fillId="6" borderId="14" xfId="0" applyFont="1" applyFill="1" applyBorder="1" applyAlignment="1" applyProtection="1">
      <alignment horizontal="center" vertical="top" wrapText="1"/>
      <protection locked="0"/>
    </xf>
    <xf numFmtId="0" fontId="16" fillId="6" borderId="0" xfId="0" applyFont="1" applyFill="1" applyBorder="1" applyAlignment="1" applyProtection="1">
      <alignment horizontal="justify" vertical="center" wrapText="1"/>
      <protection locked="0"/>
    </xf>
    <xf numFmtId="0" fontId="21" fillId="6" borderId="40" xfId="0" applyFont="1" applyFill="1" applyBorder="1" applyAlignment="1" applyProtection="1">
      <alignment horizontal="center" vertical="center" wrapText="1"/>
      <protection locked="0"/>
    </xf>
    <xf numFmtId="0" fontId="21" fillId="6" borderId="34" xfId="0" applyFont="1" applyFill="1" applyBorder="1" applyAlignment="1" applyProtection="1">
      <alignment horizontal="center" vertical="center" wrapText="1"/>
      <protection locked="0"/>
    </xf>
    <xf numFmtId="0" fontId="21" fillId="6" borderId="10" xfId="0" applyFont="1" applyFill="1" applyBorder="1" applyAlignment="1" applyProtection="1">
      <alignment horizontal="center" vertical="center" wrapText="1"/>
      <protection locked="0"/>
    </xf>
    <xf numFmtId="0" fontId="15" fillId="6" borderId="13" xfId="0" applyFont="1" applyFill="1" applyBorder="1" applyAlignment="1" applyProtection="1">
      <alignment horizontal="center" vertical="center" wrapText="1"/>
      <protection locked="0"/>
    </xf>
    <xf numFmtId="0" fontId="15" fillId="6" borderId="14" xfId="0" applyFont="1" applyFill="1" applyBorder="1" applyAlignment="1" applyProtection="1">
      <alignment horizontal="center" vertical="center" wrapText="1"/>
      <protection locked="0"/>
    </xf>
    <xf numFmtId="0" fontId="15" fillId="6" borderId="8" xfId="0" applyFont="1" applyFill="1" applyBorder="1" applyAlignment="1" applyProtection="1">
      <alignment horizontal="center" vertical="center" wrapText="1"/>
      <protection locked="0"/>
    </xf>
    <xf numFmtId="0" fontId="24" fillId="22" borderId="16" xfId="0" applyFont="1" applyFill="1" applyBorder="1" applyAlignment="1" applyProtection="1">
      <alignment horizontal="center" vertical="center" wrapText="1"/>
      <protection locked="0"/>
    </xf>
    <xf numFmtId="0" fontId="21" fillId="6" borderId="13" xfId="0" applyFont="1" applyFill="1" applyBorder="1" applyAlignment="1" applyProtection="1">
      <alignment horizontal="center" vertical="top" wrapText="1"/>
      <protection locked="0"/>
    </xf>
    <xf numFmtId="0" fontId="21" fillId="6" borderId="14" xfId="0" applyFont="1" applyFill="1" applyBorder="1" applyAlignment="1" applyProtection="1">
      <alignment horizontal="center" vertical="top" wrapText="1"/>
      <protection locked="0"/>
    </xf>
    <xf numFmtId="0" fontId="21" fillId="6" borderId="8" xfId="0" applyFont="1" applyFill="1" applyBorder="1" applyAlignment="1" applyProtection="1">
      <alignment horizontal="center" vertical="top" wrapText="1"/>
      <protection locked="0"/>
    </xf>
    <xf numFmtId="0" fontId="1" fillId="20" borderId="22" xfId="0" applyFont="1" applyFill="1" applyBorder="1" applyAlignment="1" applyProtection="1">
      <alignment horizontal="center" vertical="center" wrapText="1"/>
      <protection locked="0"/>
    </xf>
    <xf numFmtId="0" fontId="26" fillId="19" borderId="38" xfId="0" applyFont="1" applyFill="1" applyBorder="1" applyAlignment="1" applyProtection="1">
      <alignment horizontal="center" vertical="center" wrapText="1"/>
      <protection locked="0"/>
    </xf>
    <xf numFmtId="0" fontId="0" fillId="0" borderId="39" xfId="0" applyBorder="1" applyAlignment="1" applyProtection="1">
      <protection locked="0"/>
    </xf>
    <xf numFmtId="0" fontId="4" fillId="18" borderId="35" xfId="0" applyFont="1" applyFill="1" applyBorder="1" applyAlignment="1" applyProtection="1">
      <alignment horizontal="center" vertical="center" wrapText="1"/>
      <protection locked="0"/>
    </xf>
    <xf numFmtId="0" fontId="4" fillId="18" borderId="29" xfId="0" applyFont="1" applyFill="1" applyBorder="1" applyAlignment="1" applyProtection="1">
      <alignment horizontal="center" vertical="center" wrapText="1"/>
      <protection locked="0"/>
    </xf>
    <xf numFmtId="0" fontId="4" fillId="18" borderId="36" xfId="0" applyFont="1" applyFill="1" applyBorder="1" applyAlignment="1" applyProtection="1">
      <alignment horizontal="center" vertical="center" wrapText="1"/>
      <protection locked="0"/>
    </xf>
    <xf numFmtId="0" fontId="4" fillId="18" borderId="0" xfId="0" applyFont="1" applyFill="1" applyBorder="1" applyAlignment="1" applyProtection="1">
      <alignment horizontal="center" vertical="center" wrapText="1"/>
      <protection locked="0"/>
    </xf>
    <xf numFmtId="0" fontId="4" fillId="18" borderId="37" xfId="0" applyFont="1" applyFill="1" applyBorder="1" applyAlignment="1" applyProtection="1">
      <alignment horizontal="center" vertical="center" wrapText="1"/>
      <protection locked="0"/>
    </xf>
    <xf numFmtId="0" fontId="4" fillId="18" borderId="15"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center" vertical="center" wrapText="1"/>
      <protection locked="0"/>
    </xf>
    <xf numFmtId="0" fontId="1" fillId="15" borderId="5" xfId="0" applyFont="1" applyFill="1" applyBorder="1" applyAlignment="1" applyProtection="1">
      <alignment horizontal="center" vertical="center" wrapText="1"/>
      <protection locked="0"/>
    </xf>
    <xf numFmtId="0" fontId="1" fillId="11" borderId="5" xfId="0" applyFont="1" applyFill="1" applyBorder="1" applyAlignment="1" applyProtection="1">
      <alignment horizontal="center" vertical="center" wrapText="1"/>
      <protection locked="0"/>
    </xf>
    <xf numFmtId="0" fontId="1" fillId="11" borderId="2" xfId="0" applyFont="1" applyFill="1" applyBorder="1" applyAlignment="1" applyProtection="1">
      <alignment horizontal="center" vertical="center" wrapText="1"/>
      <protection locked="0"/>
    </xf>
    <xf numFmtId="0" fontId="1" fillId="6" borderId="0" xfId="0" applyFont="1" applyFill="1" applyBorder="1" applyAlignment="1" applyProtection="1">
      <alignment horizontal="center" vertical="center" wrapText="1"/>
      <protection locked="0"/>
    </xf>
    <xf numFmtId="0" fontId="1" fillId="15" borderId="2" xfId="0" applyFont="1" applyFill="1" applyBorder="1" applyAlignment="1" applyProtection="1">
      <alignment horizontal="center" vertical="center" wrapText="1"/>
      <protection locked="0"/>
    </xf>
    <xf numFmtId="0" fontId="1" fillId="15" borderId="28" xfId="0" applyFont="1" applyFill="1" applyBorder="1" applyAlignment="1" applyProtection="1">
      <alignment horizontal="center" vertical="center" wrapText="1"/>
      <protection locked="0"/>
    </xf>
    <xf numFmtId="0" fontId="1" fillId="15" borderId="32" xfId="0" applyFont="1" applyFill="1" applyBorder="1" applyAlignment="1" applyProtection="1">
      <alignment horizontal="center" vertical="center" wrapText="1"/>
      <protection locked="0"/>
    </xf>
    <xf numFmtId="0" fontId="4" fillId="16" borderId="3" xfId="0" applyFont="1" applyFill="1" applyBorder="1" applyAlignment="1" applyProtection="1">
      <alignment horizontal="center" vertical="center" wrapText="1"/>
      <protection locked="0"/>
    </xf>
    <xf numFmtId="0" fontId="4" fillId="11" borderId="3" xfId="0" applyFont="1" applyFill="1" applyBorder="1" applyAlignment="1" applyProtection="1">
      <alignment horizontal="center" vertical="center" wrapText="1"/>
      <protection locked="0"/>
    </xf>
    <xf numFmtId="0" fontId="4" fillId="15" borderId="3" xfId="0" applyFont="1" applyFill="1" applyBorder="1" applyAlignment="1" applyProtection="1">
      <alignment horizontal="center" vertical="center" wrapText="1"/>
      <protection locked="0"/>
    </xf>
    <xf numFmtId="0" fontId="4" fillId="15" borderId="2" xfId="0" applyFont="1" applyFill="1" applyBorder="1" applyAlignment="1" applyProtection="1">
      <alignment horizontal="center" vertical="center" wrapText="1"/>
      <protection locked="0"/>
    </xf>
    <xf numFmtId="0" fontId="4" fillId="8" borderId="3" xfId="0" applyFont="1" applyFill="1" applyBorder="1" applyAlignment="1" applyProtection="1">
      <alignment horizontal="center" vertical="center" wrapText="1"/>
      <protection locked="0"/>
    </xf>
    <xf numFmtId="0" fontId="4" fillId="16" borderId="2" xfId="0" applyFont="1" applyFill="1" applyBorder="1" applyAlignment="1" applyProtection="1">
      <alignment horizontal="center" vertical="center" wrapText="1"/>
      <protection locked="0"/>
    </xf>
    <xf numFmtId="0" fontId="11" fillId="21" borderId="31" xfId="0" applyFont="1" applyFill="1" applyBorder="1" applyAlignment="1" applyProtection="1">
      <alignment horizontal="center" vertical="center" wrapText="1"/>
      <protection locked="0"/>
    </xf>
    <xf numFmtId="0" fontId="11" fillId="21" borderId="5" xfId="0" applyFont="1" applyFill="1" applyBorder="1" applyAlignment="1" applyProtection="1">
      <alignment horizontal="center" vertical="center" wrapText="1"/>
      <protection locked="0"/>
    </xf>
    <xf numFmtId="0" fontId="11" fillId="21" borderId="28" xfId="0" applyFont="1" applyFill="1" applyBorder="1" applyAlignment="1" applyProtection="1">
      <alignment horizontal="center" vertical="center" wrapText="1"/>
      <protection locked="0"/>
    </xf>
    <xf numFmtId="0" fontId="11" fillId="21" borderId="2" xfId="0" applyFont="1" applyFill="1" applyBorder="1" applyAlignment="1" applyProtection="1">
      <alignment horizontal="center" vertical="center" wrapText="1"/>
      <protection locked="0"/>
    </xf>
    <xf numFmtId="0" fontId="11" fillId="21" borderId="32" xfId="0" applyFont="1" applyFill="1" applyBorder="1" applyAlignment="1" applyProtection="1">
      <alignment horizontal="center" vertical="center" wrapText="1"/>
      <protection locked="0"/>
    </xf>
    <xf numFmtId="0" fontId="12" fillId="5" borderId="2" xfId="0" applyFont="1" applyFill="1" applyBorder="1" applyAlignment="1" applyProtection="1">
      <alignment horizontal="center" vertical="center" wrapText="1"/>
      <protection locked="0"/>
    </xf>
    <xf numFmtId="0" fontId="12" fillId="5" borderId="32" xfId="0" applyFont="1" applyFill="1" applyBorder="1" applyAlignment="1" applyProtection="1">
      <alignment horizontal="center" vertical="center" wrapText="1"/>
      <protection locked="0"/>
    </xf>
    <xf numFmtId="0" fontId="12" fillId="5" borderId="7" xfId="0" applyFont="1" applyFill="1" applyBorder="1" applyAlignment="1" applyProtection="1">
      <alignment horizontal="center" vertical="center" wrapText="1"/>
      <protection locked="0"/>
    </xf>
    <xf numFmtId="0" fontId="12" fillId="5" borderId="33" xfId="0" applyFont="1" applyFill="1" applyBorder="1" applyAlignment="1" applyProtection="1">
      <alignment horizontal="center" vertical="center" wrapText="1"/>
      <protection locked="0"/>
    </xf>
    <xf numFmtId="0" fontId="4" fillId="7" borderId="8" xfId="0"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0" fontId="4" fillId="7" borderId="12" xfId="0" applyFont="1" applyFill="1" applyBorder="1" applyAlignment="1" applyProtection="1">
      <alignment horizontal="center" vertical="center" wrapText="1"/>
      <protection locked="0"/>
    </xf>
    <xf numFmtId="0" fontId="4" fillId="7" borderId="3" xfId="0" applyFont="1" applyFill="1" applyBorder="1" applyAlignment="1" applyProtection="1">
      <alignment horizontal="center" vertical="center" wrapText="1"/>
      <protection locked="0"/>
    </xf>
    <xf numFmtId="0" fontId="25" fillId="10" borderId="44" xfId="0" applyFont="1" applyFill="1" applyBorder="1" applyAlignment="1" applyProtection="1">
      <alignment horizontal="center" vertical="center"/>
      <protection locked="0"/>
    </xf>
    <xf numFmtId="0" fontId="25" fillId="10" borderId="26" xfId="0" applyFont="1" applyFill="1" applyBorder="1" applyAlignment="1" applyProtection="1">
      <alignment horizontal="center" vertical="center"/>
      <protection locked="0"/>
    </xf>
    <xf numFmtId="0" fontId="25" fillId="10" borderId="12" xfId="0" applyFont="1" applyFill="1" applyBorder="1" applyAlignment="1" applyProtection="1">
      <alignment horizontal="center" vertical="center"/>
      <protection locked="0"/>
    </xf>
    <xf numFmtId="22" fontId="25" fillId="23" borderId="40" xfId="0" applyNumberFormat="1" applyFont="1" applyFill="1" applyBorder="1" applyAlignment="1" applyProtection="1">
      <alignment horizontal="center" vertical="center"/>
      <protection locked="0"/>
    </xf>
    <xf numFmtId="22" fontId="25" fillId="23" borderId="34" xfId="0" applyNumberFormat="1" applyFont="1" applyFill="1" applyBorder="1" applyAlignment="1" applyProtection="1">
      <alignment horizontal="center" vertical="center"/>
      <protection locked="0"/>
    </xf>
    <xf numFmtId="22" fontId="25" fillId="23" borderId="10" xfId="0" applyNumberFormat="1" applyFont="1" applyFill="1" applyBorder="1" applyAlignment="1" applyProtection="1">
      <alignment horizontal="center" vertical="center"/>
      <protection locked="0"/>
    </xf>
    <xf numFmtId="0" fontId="14" fillId="6" borderId="0" xfId="0" applyFont="1" applyFill="1" applyBorder="1" applyAlignment="1" applyProtection="1">
      <alignment horizontal="center"/>
      <protection locked="0"/>
    </xf>
    <xf numFmtId="0" fontId="16" fillId="6" borderId="0" xfId="0" applyFont="1" applyFill="1" applyBorder="1" applyAlignment="1" applyProtection="1">
      <alignment horizontal="center" vertical="center"/>
      <protection locked="0"/>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12">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295275</xdr:colOff>
      <xdr:row>5</xdr:row>
      <xdr:rowOff>295275</xdr:rowOff>
    </xdr:to>
    <xdr:sp macro="" textlink="">
      <xdr:nvSpPr>
        <xdr:cNvPr id="12536" name="AutoShape 38" descr="Resultado de imagen para boton agregar icono">
          <a:extLst>
            <a:ext uri="{FF2B5EF4-FFF2-40B4-BE49-F238E27FC236}">
              <a16:creationId xmlns:a16="http://schemas.microsoft.com/office/drawing/2014/main" id="{E2A2A68A-38F3-443F-8D10-9FB7602B76FD}"/>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2537" name="AutoShape 39" descr="Resultado de imagen para boton agregar icono">
          <a:extLst>
            <a:ext uri="{FF2B5EF4-FFF2-40B4-BE49-F238E27FC236}">
              <a16:creationId xmlns:a16="http://schemas.microsoft.com/office/drawing/2014/main" id="{29201230-BBE5-4423-980E-1A04ABD1E7FB}"/>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2538" name="AutoShape 40" descr="Resultado de imagen para boton agregar icono">
          <a:extLst>
            <a:ext uri="{FF2B5EF4-FFF2-40B4-BE49-F238E27FC236}">
              <a16:creationId xmlns:a16="http://schemas.microsoft.com/office/drawing/2014/main" id="{D9AB8D5F-C94A-41AA-AD76-7A6DB0912E66}"/>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2539" name="AutoShape 42" descr="Z">
          <a:extLst>
            <a:ext uri="{FF2B5EF4-FFF2-40B4-BE49-F238E27FC236}">
              <a16:creationId xmlns:a16="http://schemas.microsoft.com/office/drawing/2014/main" id="{6471363A-FC43-4A03-9323-6FE65EE9A98A}"/>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4</xdr:row>
      <xdr:rowOff>123825</xdr:rowOff>
    </xdr:from>
    <xdr:to>
      <xdr:col>4</xdr:col>
      <xdr:colOff>0</xdr:colOff>
      <xdr:row>6</xdr:row>
      <xdr:rowOff>0</xdr:rowOff>
    </xdr:to>
    <xdr:sp macro="[1]!MostrarFuente_Impacto" textlink="">
      <xdr:nvSpPr>
        <xdr:cNvPr id="22" name="Rectangle 53">
          <a:extLst>
            <a:ext uri="{FF2B5EF4-FFF2-40B4-BE49-F238E27FC236}">
              <a16:creationId xmlns:a16="http://schemas.microsoft.com/office/drawing/2014/main" id="{8F2FCABC-F6B3-4555-81C9-9AC2C8AFAA63}"/>
            </a:ext>
          </a:extLst>
        </xdr:cNvPr>
        <xdr:cNvSpPr>
          <a:spLocks noChangeArrowheads="1"/>
        </xdr:cNvSpPr>
      </xdr:nvSpPr>
      <xdr:spPr bwMode="auto">
        <a:xfrm>
          <a:off x="11982450" y="2800350"/>
          <a:ext cx="0" cy="533400"/>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T82"/>
  <sheetViews>
    <sheetView showGridLines="0" tabSelected="1" topLeftCell="O1" zoomScale="70" zoomScaleNormal="70" workbookViewId="0">
      <selection activeCell="AB5" sqref="AB5"/>
    </sheetView>
  </sheetViews>
  <sheetFormatPr baseColWidth="10" defaultColWidth="0" defaultRowHeight="15" zeroHeight="1" x14ac:dyDescent="0.25"/>
  <cols>
    <col min="1" max="1" width="38.7109375" style="35" customWidth="1"/>
    <col min="2" max="2" width="69" style="35" customWidth="1"/>
    <col min="3" max="3" width="36.42578125" style="35" customWidth="1"/>
    <col min="4" max="4" width="69.28515625" style="95" customWidth="1"/>
    <col min="5" max="5" width="18.28515625" style="35" customWidth="1"/>
    <col min="6" max="6" width="24.28515625" style="35" customWidth="1"/>
    <col min="7" max="7" width="50.7109375" style="35" customWidth="1"/>
    <col min="8" max="8" width="87.42578125" style="35" customWidth="1"/>
    <col min="9" max="9" width="33.85546875" style="35" customWidth="1"/>
    <col min="10" max="10" width="28" style="35" customWidth="1"/>
    <col min="11" max="11" width="35" style="35" customWidth="1"/>
    <col min="12" max="12" width="8.140625" style="35" customWidth="1"/>
    <col min="13" max="13" width="8.7109375" style="35" customWidth="1"/>
    <col min="14" max="14" width="9.42578125" style="35" customWidth="1"/>
    <col min="15" max="15" width="8.140625" style="35" customWidth="1"/>
    <col min="16" max="16" width="20.85546875" style="35" customWidth="1"/>
    <col min="17" max="17" width="14.42578125" style="35" customWidth="1"/>
    <col min="18" max="18" width="18.140625" style="35" customWidth="1"/>
    <col min="19" max="19" width="14.7109375" style="35" customWidth="1"/>
    <col min="20" max="20" width="45.7109375" style="35" customWidth="1"/>
    <col min="21" max="21" width="11.42578125" style="35" customWidth="1"/>
    <col min="22" max="22" width="18.85546875" style="35" customWidth="1"/>
    <col min="23" max="23" width="14.140625" style="35" customWidth="1"/>
    <col min="24" max="24" width="21.28515625" style="35" customWidth="1"/>
    <col min="25" max="25" width="74" style="35" customWidth="1"/>
    <col min="26" max="26" width="17.7109375" style="35" customWidth="1"/>
    <col min="27" max="27" width="19.7109375" style="35" customWidth="1"/>
    <col min="28" max="29" width="16.42578125" style="35" customWidth="1"/>
    <col min="30" max="30" width="29.140625" style="35" customWidth="1"/>
    <col min="31" max="31" width="17.85546875" style="35" customWidth="1"/>
    <col min="32" max="38" width="11.42578125" style="35" customWidth="1"/>
    <col min="39" max="39" width="14.85546875" style="35" customWidth="1"/>
    <col min="40" max="40" width="14.5703125" style="35" customWidth="1"/>
    <col min="41" max="41" width="20.7109375" style="35" customWidth="1"/>
    <col min="42" max="42" width="24.140625" style="35" customWidth="1"/>
    <col min="43" max="43" width="19.140625" style="35" customWidth="1"/>
    <col min="44" max="44" width="20.28515625" style="35" customWidth="1"/>
    <col min="45" max="45" width="21.85546875" style="35" customWidth="1"/>
    <col min="46" max="46" width="19.85546875" style="35" customWidth="1"/>
    <col min="47" max="16384" width="0" style="35" hidden="1"/>
  </cols>
  <sheetData>
    <row r="1" spans="1:46" ht="40.5" customHeight="1" x14ac:dyDescent="0.25">
      <c r="A1" s="254" t="s">
        <v>228</v>
      </c>
      <c r="B1" s="255"/>
      <c r="C1" s="255"/>
      <c r="D1" s="255"/>
      <c r="E1" s="255"/>
      <c r="F1" s="255"/>
      <c r="G1" s="255"/>
      <c r="H1" s="256"/>
      <c r="I1" s="180"/>
      <c r="J1" s="180"/>
      <c r="K1" s="180"/>
      <c r="L1" s="180"/>
      <c r="M1" s="180"/>
      <c r="N1" s="180"/>
      <c r="O1" s="180"/>
      <c r="P1" s="180"/>
      <c r="Q1" s="180"/>
      <c r="R1" s="180"/>
      <c r="S1" s="180"/>
      <c r="T1" s="180"/>
      <c r="U1" s="180"/>
      <c r="V1" s="180"/>
    </row>
    <row r="2" spans="1:46" ht="40.5" customHeight="1" thickBot="1" x14ac:dyDescent="0.3">
      <c r="A2" s="251" t="s">
        <v>0</v>
      </c>
      <c r="B2" s="252"/>
      <c r="C2" s="252"/>
      <c r="D2" s="252"/>
      <c r="E2" s="252"/>
      <c r="F2" s="252"/>
      <c r="G2" s="252"/>
      <c r="H2" s="253"/>
      <c r="I2" s="180"/>
      <c r="J2" s="180"/>
      <c r="K2" s="180"/>
      <c r="L2" s="180"/>
      <c r="M2" s="180"/>
      <c r="N2" s="180"/>
      <c r="O2" s="180"/>
      <c r="P2" s="180"/>
      <c r="Q2" s="180"/>
      <c r="R2" s="180"/>
      <c r="S2" s="180"/>
      <c r="T2" s="180"/>
      <c r="U2" s="180"/>
      <c r="V2" s="180"/>
    </row>
    <row r="3" spans="1:46" ht="36.75" customHeight="1" x14ac:dyDescent="0.25">
      <c r="A3" s="101" t="s">
        <v>1</v>
      </c>
      <c r="B3" s="36">
        <v>2019</v>
      </c>
      <c r="C3" s="238" t="s">
        <v>2</v>
      </c>
      <c r="D3" s="239"/>
      <c r="E3" s="239"/>
      <c r="F3" s="239"/>
      <c r="G3" s="239"/>
      <c r="H3" s="240"/>
      <c r="I3" s="180"/>
      <c r="J3" s="180"/>
      <c r="K3" s="180"/>
      <c r="L3" s="180"/>
      <c r="M3" s="180"/>
      <c r="N3" s="180"/>
      <c r="O3" s="180"/>
      <c r="P3" s="180"/>
      <c r="Q3" s="180"/>
      <c r="R3" s="180"/>
      <c r="S3" s="180"/>
      <c r="T3" s="180"/>
      <c r="U3" s="180"/>
      <c r="V3" s="180"/>
      <c r="W3" s="37"/>
      <c r="X3" s="37"/>
      <c r="Y3" s="37"/>
      <c r="Z3" s="37"/>
      <c r="AA3" s="37"/>
      <c r="AB3" s="37"/>
      <c r="AC3" s="37"/>
      <c r="AD3" s="37"/>
      <c r="AE3" s="37"/>
      <c r="AF3" s="37"/>
      <c r="AG3" s="37"/>
      <c r="AH3" s="37"/>
      <c r="AI3" s="37"/>
      <c r="AJ3" s="37"/>
      <c r="AK3" s="37"/>
      <c r="AL3" s="37"/>
      <c r="AM3" s="37"/>
      <c r="AN3" s="37"/>
      <c r="AO3" s="37"/>
      <c r="AP3" s="37"/>
      <c r="AQ3" s="37"/>
      <c r="AR3" s="37"/>
      <c r="AS3" s="37"/>
      <c r="AT3" s="37"/>
    </row>
    <row r="4" spans="1:46" ht="36.75" customHeight="1" x14ac:dyDescent="0.25">
      <c r="A4" s="101" t="s">
        <v>3</v>
      </c>
      <c r="B4" s="36" t="s">
        <v>190</v>
      </c>
      <c r="C4" s="38" t="s">
        <v>4</v>
      </c>
      <c r="D4" s="181" t="s">
        <v>5</v>
      </c>
      <c r="E4" s="241" t="s">
        <v>6</v>
      </c>
      <c r="F4" s="241"/>
      <c r="G4" s="241"/>
      <c r="H4" s="242"/>
      <c r="I4" s="180"/>
      <c r="J4" s="180"/>
      <c r="K4" s="180"/>
      <c r="L4" s="180"/>
      <c r="M4" s="180"/>
      <c r="N4" s="180"/>
      <c r="O4" s="180"/>
      <c r="P4" s="180"/>
      <c r="Q4" s="180"/>
      <c r="R4" s="180"/>
      <c r="S4" s="180"/>
      <c r="T4" s="180"/>
      <c r="U4" s="180"/>
      <c r="V4" s="180"/>
      <c r="W4" s="37"/>
      <c r="X4" s="37"/>
      <c r="Y4" s="37"/>
      <c r="Z4" s="37"/>
      <c r="AA4" s="37"/>
      <c r="AB4" s="37"/>
      <c r="AC4" s="37"/>
      <c r="AD4" s="37"/>
      <c r="AE4" s="37"/>
      <c r="AF4" s="37"/>
      <c r="AG4" s="37"/>
      <c r="AH4" s="37"/>
      <c r="AI4" s="37"/>
      <c r="AJ4" s="37"/>
      <c r="AK4" s="37"/>
      <c r="AL4" s="37"/>
      <c r="AM4" s="37"/>
      <c r="AN4" s="37"/>
      <c r="AO4" s="37"/>
      <c r="AP4" s="37"/>
      <c r="AQ4" s="37"/>
      <c r="AR4" s="37"/>
      <c r="AS4" s="37"/>
      <c r="AT4" s="37"/>
    </row>
    <row r="5" spans="1:46" ht="69" customHeight="1" x14ac:dyDescent="0.25">
      <c r="A5" s="101" t="s">
        <v>7</v>
      </c>
      <c r="B5" s="36" t="s">
        <v>231</v>
      </c>
      <c r="C5" s="39">
        <v>1</v>
      </c>
      <c r="D5" s="182"/>
      <c r="E5" s="243" t="s">
        <v>229</v>
      </c>
      <c r="F5" s="243"/>
      <c r="G5" s="243"/>
      <c r="H5" s="244"/>
      <c r="I5" s="180"/>
      <c r="J5" s="180"/>
      <c r="K5" s="180"/>
      <c r="L5" s="180"/>
      <c r="M5" s="180"/>
      <c r="N5" s="180"/>
      <c r="O5" s="180"/>
      <c r="P5" s="180"/>
      <c r="Q5" s="180"/>
      <c r="R5" s="180"/>
      <c r="S5" s="180"/>
      <c r="T5" s="180"/>
      <c r="U5" s="180"/>
      <c r="V5" s="180"/>
      <c r="W5" s="37"/>
      <c r="X5" s="37"/>
      <c r="Y5" s="37"/>
      <c r="Z5" s="37"/>
      <c r="AA5" s="37"/>
      <c r="AB5" s="37"/>
      <c r="AC5" s="37"/>
      <c r="AD5" s="37"/>
      <c r="AE5" s="37"/>
      <c r="AF5" s="37"/>
      <c r="AG5" s="37"/>
      <c r="AH5" s="37"/>
      <c r="AI5" s="37"/>
      <c r="AJ5" s="37"/>
      <c r="AK5" s="37"/>
      <c r="AL5" s="37"/>
      <c r="AM5" s="37"/>
      <c r="AN5" s="37"/>
      <c r="AO5" s="37"/>
      <c r="AP5" s="37"/>
      <c r="AQ5" s="37"/>
      <c r="AR5" s="37"/>
      <c r="AS5" s="37"/>
      <c r="AT5" s="37"/>
    </row>
    <row r="6" spans="1:46" ht="108" customHeight="1" x14ac:dyDescent="0.25">
      <c r="A6" s="101"/>
      <c r="B6" s="36"/>
      <c r="C6" s="39">
        <v>2</v>
      </c>
      <c r="D6" s="105">
        <v>43550</v>
      </c>
      <c r="E6" s="243" t="s">
        <v>230</v>
      </c>
      <c r="F6" s="243"/>
      <c r="G6" s="243"/>
      <c r="H6" s="244"/>
      <c r="I6" s="180"/>
      <c r="J6" s="180"/>
      <c r="K6" s="180"/>
      <c r="L6" s="180"/>
      <c r="M6" s="180"/>
      <c r="N6" s="180"/>
      <c r="O6" s="180"/>
      <c r="P6" s="180"/>
      <c r="Q6" s="180"/>
      <c r="R6" s="180"/>
      <c r="S6" s="180"/>
      <c r="T6" s="180"/>
      <c r="U6" s="180"/>
      <c r="V6" s="180"/>
      <c r="W6" s="40"/>
      <c r="X6" s="40"/>
      <c r="Y6" s="40"/>
      <c r="Z6" s="40"/>
      <c r="AA6" s="40"/>
      <c r="AB6" s="40"/>
      <c r="AC6" s="40"/>
      <c r="AD6" s="40"/>
      <c r="AE6" s="40"/>
      <c r="AF6" s="40"/>
      <c r="AG6" s="40"/>
      <c r="AH6" s="40"/>
      <c r="AI6" s="40"/>
      <c r="AJ6" s="40"/>
      <c r="AK6" s="40"/>
      <c r="AL6" s="40"/>
      <c r="AM6" s="40"/>
      <c r="AN6" s="40"/>
      <c r="AO6" s="40"/>
      <c r="AP6" s="41"/>
      <c r="AQ6" s="40"/>
      <c r="AR6" s="40"/>
      <c r="AS6" s="40"/>
      <c r="AT6" s="40"/>
    </row>
    <row r="7" spans="1:46" ht="72.75" customHeight="1" thickBot="1" x14ac:dyDescent="0.3">
      <c r="A7" s="102"/>
      <c r="B7" s="103"/>
      <c r="C7" s="106">
        <v>3</v>
      </c>
      <c r="D7" s="104">
        <v>43578</v>
      </c>
      <c r="E7" s="245" t="s">
        <v>266</v>
      </c>
      <c r="F7" s="245"/>
      <c r="G7" s="245"/>
      <c r="H7" s="246"/>
      <c r="I7" s="180"/>
      <c r="J7" s="180"/>
      <c r="K7" s="180"/>
      <c r="L7" s="180"/>
      <c r="M7" s="180"/>
      <c r="N7" s="180"/>
      <c r="O7" s="180"/>
      <c r="P7" s="180"/>
      <c r="Q7" s="180"/>
      <c r="R7" s="180"/>
      <c r="S7" s="180"/>
      <c r="T7" s="180"/>
      <c r="U7" s="180"/>
      <c r="V7" s="42"/>
      <c r="W7" s="42"/>
      <c r="X7" s="42"/>
      <c r="Y7" s="42"/>
      <c r="Z7" s="42"/>
      <c r="AA7" s="42"/>
      <c r="AB7" s="42"/>
      <c r="AC7" s="42"/>
      <c r="AD7" s="42"/>
      <c r="AE7" s="42"/>
      <c r="AF7" s="224"/>
      <c r="AG7" s="224"/>
      <c r="AH7" s="224"/>
      <c r="AI7" s="224"/>
      <c r="AJ7" s="224"/>
      <c r="AK7" s="224"/>
      <c r="AL7" s="224"/>
      <c r="AM7" s="224"/>
      <c r="AN7" s="224"/>
      <c r="AO7" s="224"/>
      <c r="AP7" s="224"/>
      <c r="AQ7" s="224"/>
      <c r="AR7" s="224"/>
      <c r="AS7" s="224"/>
      <c r="AT7" s="224"/>
    </row>
    <row r="8" spans="1:46" x14ac:dyDescent="0.25">
      <c r="A8" s="43"/>
      <c r="B8" s="41"/>
      <c r="C8" s="41"/>
      <c r="D8" s="44"/>
      <c r="E8" s="41"/>
      <c r="F8" s="41"/>
      <c r="G8" s="41"/>
      <c r="H8" s="41"/>
      <c r="I8" s="41"/>
      <c r="J8" s="41"/>
      <c r="K8" s="41"/>
      <c r="L8" s="41"/>
      <c r="M8" s="41"/>
      <c r="N8" s="41"/>
      <c r="O8" s="41"/>
      <c r="P8" s="41"/>
      <c r="Q8" s="37"/>
      <c r="R8" s="37"/>
      <c r="S8" s="37"/>
      <c r="T8" s="37"/>
      <c r="U8" s="37"/>
      <c r="V8" s="224"/>
      <c r="W8" s="224"/>
      <c r="X8" s="224"/>
      <c r="Y8" s="224"/>
      <c r="Z8" s="224"/>
      <c r="AA8" s="224"/>
      <c r="AB8" s="224"/>
      <c r="AC8" s="224"/>
      <c r="AD8" s="224"/>
      <c r="AE8" s="224"/>
      <c r="AF8" s="224"/>
      <c r="AG8" s="224"/>
      <c r="AH8" s="224"/>
      <c r="AI8" s="224"/>
      <c r="AJ8" s="224"/>
      <c r="AK8" s="224"/>
      <c r="AL8" s="224"/>
      <c r="AM8" s="224"/>
      <c r="AN8" s="224"/>
      <c r="AO8" s="224"/>
      <c r="AP8" s="224"/>
      <c r="AQ8" s="224"/>
      <c r="AR8" s="224"/>
      <c r="AS8" s="224"/>
      <c r="AT8" s="224"/>
    </row>
    <row r="9" spans="1:46" x14ac:dyDescent="0.25">
      <c r="A9" s="41"/>
      <c r="B9" s="41"/>
      <c r="C9" s="41"/>
      <c r="D9" s="258"/>
      <c r="E9" s="258"/>
      <c r="F9" s="258"/>
      <c r="G9" s="258"/>
      <c r="H9" s="258"/>
      <c r="I9" s="258"/>
      <c r="J9" s="258"/>
      <c r="K9" s="258"/>
      <c r="L9" s="258"/>
      <c r="M9" s="258"/>
      <c r="N9" s="258"/>
      <c r="O9" s="258"/>
      <c r="P9" s="258"/>
      <c r="Q9" s="258"/>
      <c r="R9" s="258"/>
      <c r="S9" s="258"/>
      <c r="T9" s="45"/>
      <c r="U9" s="46"/>
      <c r="V9" s="47"/>
      <c r="W9" s="47"/>
      <c r="X9" s="47"/>
      <c r="Y9" s="47"/>
      <c r="Z9" s="47"/>
      <c r="AA9" s="47"/>
      <c r="AB9" s="47"/>
      <c r="AC9" s="47"/>
      <c r="AD9" s="47"/>
      <c r="AE9" s="47"/>
      <c r="AF9" s="47"/>
      <c r="AG9" s="47"/>
      <c r="AH9" s="47"/>
      <c r="AI9" s="47"/>
      <c r="AJ9" s="47"/>
      <c r="AK9" s="47"/>
      <c r="AL9" s="47"/>
      <c r="AM9" s="47"/>
      <c r="AN9" s="47"/>
      <c r="AO9" s="47"/>
      <c r="AP9" s="47"/>
      <c r="AQ9" s="47"/>
      <c r="AR9" s="47"/>
      <c r="AS9" s="47"/>
      <c r="AT9" s="47"/>
    </row>
    <row r="10" spans="1:46" x14ac:dyDescent="0.25">
      <c r="A10" s="48"/>
      <c r="B10" s="37"/>
      <c r="C10" s="37"/>
      <c r="D10" s="257"/>
      <c r="E10" s="257"/>
      <c r="F10" s="257"/>
      <c r="G10" s="257"/>
      <c r="H10" s="257"/>
      <c r="I10" s="257"/>
      <c r="J10" s="257"/>
      <c r="K10" s="257"/>
      <c r="L10" s="228"/>
      <c r="M10" s="228"/>
      <c r="N10" s="228"/>
      <c r="O10" s="228"/>
      <c r="P10" s="47"/>
      <c r="Q10" s="47"/>
      <c r="R10" s="47"/>
      <c r="S10" s="47"/>
      <c r="T10" s="47"/>
      <c r="U10" s="47"/>
      <c r="V10" s="228"/>
      <c r="W10" s="228"/>
      <c r="X10" s="49"/>
      <c r="Y10" s="49"/>
      <c r="Z10" s="49"/>
      <c r="AA10" s="228"/>
      <c r="AB10" s="228"/>
      <c r="AC10" s="49"/>
      <c r="AD10" s="49"/>
      <c r="AE10" s="49"/>
      <c r="AF10" s="228"/>
      <c r="AG10" s="228"/>
      <c r="AH10" s="49"/>
      <c r="AI10" s="49"/>
      <c r="AJ10" s="49"/>
      <c r="AK10" s="228"/>
      <c r="AL10" s="228"/>
      <c r="AM10" s="49"/>
      <c r="AN10" s="49"/>
      <c r="AO10" s="49"/>
      <c r="AP10" s="228"/>
      <c r="AQ10" s="228"/>
      <c r="AR10" s="228"/>
      <c r="AS10" s="49"/>
      <c r="AT10" s="49"/>
    </row>
    <row r="11" spans="1:46" ht="15.75" thickBot="1" x14ac:dyDescent="0.3">
      <c r="A11" s="37"/>
      <c r="B11" s="37"/>
      <c r="C11" s="37"/>
      <c r="D11" s="50"/>
      <c r="E11" s="37"/>
      <c r="F11" s="37"/>
      <c r="G11" s="37"/>
      <c r="H11" s="37"/>
      <c r="I11" s="37"/>
      <c r="J11" s="37"/>
      <c r="K11" s="37"/>
      <c r="L11" s="37"/>
      <c r="M11" s="37"/>
      <c r="N11" s="37"/>
      <c r="O11" s="37"/>
      <c r="P11" s="37"/>
      <c r="Q11" s="37"/>
      <c r="R11" s="37"/>
      <c r="S11" s="37"/>
      <c r="T11" s="37"/>
      <c r="U11" s="3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row>
    <row r="12" spans="1:46" ht="15" customHeight="1" x14ac:dyDescent="0.25">
      <c r="A12" s="218" t="s">
        <v>8</v>
      </c>
      <c r="B12" s="219"/>
      <c r="C12" s="51"/>
      <c r="D12" s="247"/>
      <c r="E12" s="248"/>
      <c r="F12" s="248"/>
      <c r="G12" s="248"/>
      <c r="H12" s="248"/>
      <c r="I12" s="248"/>
      <c r="J12" s="248"/>
      <c r="K12" s="248"/>
      <c r="L12" s="248"/>
      <c r="M12" s="248"/>
      <c r="N12" s="248"/>
      <c r="O12" s="248"/>
      <c r="P12" s="248"/>
      <c r="Q12" s="248"/>
      <c r="R12" s="248"/>
      <c r="S12" s="248"/>
      <c r="T12" s="248"/>
      <c r="U12" s="248"/>
      <c r="V12" s="237" t="s">
        <v>9</v>
      </c>
      <c r="W12" s="237"/>
      <c r="X12" s="237"/>
      <c r="Y12" s="237"/>
      <c r="Z12" s="237"/>
      <c r="AA12" s="236" t="s">
        <v>9</v>
      </c>
      <c r="AB12" s="236"/>
      <c r="AC12" s="236"/>
      <c r="AD12" s="236"/>
      <c r="AE12" s="236"/>
      <c r="AF12" s="237" t="s">
        <v>9</v>
      </c>
      <c r="AG12" s="237"/>
      <c r="AH12" s="237"/>
      <c r="AI12" s="237"/>
      <c r="AJ12" s="237"/>
      <c r="AK12" s="233" t="s">
        <v>9</v>
      </c>
      <c r="AL12" s="233"/>
      <c r="AM12" s="233"/>
      <c r="AN12" s="233"/>
      <c r="AO12" s="233"/>
      <c r="AP12" s="235" t="s">
        <v>9</v>
      </c>
      <c r="AQ12" s="235"/>
      <c r="AR12" s="235"/>
      <c r="AS12" s="235"/>
      <c r="AT12" s="235"/>
    </row>
    <row r="13" spans="1:46" ht="15.75" customHeight="1" thickBot="1" x14ac:dyDescent="0.3">
      <c r="A13" s="220"/>
      <c r="B13" s="221"/>
      <c r="C13" s="52"/>
      <c r="D13" s="249"/>
      <c r="E13" s="250"/>
      <c r="F13" s="250"/>
      <c r="G13" s="250"/>
      <c r="H13" s="250"/>
      <c r="I13" s="250"/>
      <c r="J13" s="250"/>
      <c r="K13" s="250"/>
      <c r="L13" s="250"/>
      <c r="M13" s="250"/>
      <c r="N13" s="250"/>
      <c r="O13" s="250"/>
      <c r="P13" s="250"/>
      <c r="Q13" s="250"/>
      <c r="R13" s="250"/>
      <c r="S13" s="250"/>
      <c r="T13" s="250"/>
      <c r="U13" s="250"/>
      <c r="V13" s="232" t="s">
        <v>10</v>
      </c>
      <c r="W13" s="232"/>
      <c r="X13" s="232"/>
      <c r="Y13" s="232"/>
      <c r="Z13" s="232"/>
      <c r="AA13" s="236" t="s">
        <v>11</v>
      </c>
      <c r="AB13" s="236"/>
      <c r="AC13" s="236"/>
      <c r="AD13" s="236"/>
      <c r="AE13" s="236"/>
      <c r="AF13" s="232" t="s">
        <v>12</v>
      </c>
      <c r="AG13" s="232"/>
      <c r="AH13" s="232"/>
      <c r="AI13" s="232"/>
      <c r="AJ13" s="232"/>
      <c r="AK13" s="233" t="s">
        <v>13</v>
      </c>
      <c r="AL13" s="233"/>
      <c r="AM13" s="233"/>
      <c r="AN13" s="233"/>
      <c r="AO13" s="233"/>
      <c r="AP13" s="234" t="s">
        <v>14</v>
      </c>
      <c r="AQ13" s="234"/>
      <c r="AR13" s="234"/>
      <c r="AS13" s="234"/>
      <c r="AT13" s="234"/>
    </row>
    <row r="14" spans="1:46" ht="15" customHeight="1" thickBot="1" x14ac:dyDescent="0.3">
      <c r="A14" s="222"/>
      <c r="B14" s="223"/>
      <c r="C14" s="53"/>
      <c r="D14" s="184" t="s">
        <v>15</v>
      </c>
      <c r="E14" s="185"/>
      <c r="F14" s="184"/>
      <c r="G14" s="184"/>
      <c r="H14" s="184"/>
      <c r="I14" s="184"/>
      <c r="J14" s="184"/>
      <c r="K14" s="184"/>
      <c r="L14" s="184"/>
      <c r="M14" s="184"/>
      <c r="N14" s="184"/>
      <c r="O14" s="184"/>
      <c r="P14" s="184"/>
      <c r="Q14" s="184"/>
      <c r="R14" s="184"/>
      <c r="S14" s="186"/>
      <c r="T14" s="54"/>
      <c r="U14" s="54"/>
      <c r="V14" s="187"/>
      <c r="W14" s="187"/>
      <c r="X14" s="200" t="s">
        <v>16</v>
      </c>
      <c r="Y14" s="187" t="s">
        <v>17</v>
      </c>
      <c r="Z14" s="187" t="s">
        <v>18</v>
      </c>
      <c r="AA14" s="193"/>
      <c r="AB14" s="193"/>
      <c r="AC14" s="193" t="s">
        <v>16</v>
      </c>
      <c r="AD14" s="193" t="s">
        <v>17</v>
      </c>
      <c r="AE14" s="193" t="s">
        <v>18</v>
      </c>
      <c r="AF14" s="187"/>
      <c r="AG14" s="187"/>
      <c r="AH14" s="187" t="s">
        <v>16</v>
      </c>
      <c r="AI14" s="187" t="s">
        <v>17</v>
      </c>
      <c r="AJ14" s="187" t="s">
        <v>18</v>
      </c>
      <c r="AK14" s="226"/>
      <c r="AL14" s="226"/>
      <c r="AM14" s="226" t="s">
        <v>16</v>
      </c>
      <c r="AN14" s="226" t="s">
        <v>17</v>
      </c>
      <c r="AO14" s="226" t="s">
        <v>18</v>
      </c>
      <c r="AP14" s="225" t="s">
        <v>19</v>
      </c>
      <c r="AQ14" s="225"/>
      <c r="AR14" s="225"/>
      <c r="AS14" s="225" t="s">
        <v>16</v>
      </c>
      <c r="AT14" s="230" t="s">
        <v>20</v>
      </c>
    </row>
    <row r="15" spans="1:46" ht="43.5" customHeight="1" thickBot="1" x14ac:dyDescent="0.3">
      <c r="A15" s="55" t="s">
        <v>21</v>
      </c>
      <c r="B15" s="56" t="s">
        <v>22</v>
      </c>
      <c r="C15" s="215" t="s">
        <v>23</v>
      </c>
      <c r="D15" s="57" t="s">
        <v>24</v>
      </c>
      <c r="E15" s="58" t="s">
        <v>25</v>
      </c>
      <c r="F15" s="59" t="s">
        <v>26</v>
      </c>
      <c r="G15" s="60" t="s">
        <v>27</v>
      </c>
      <c r="H15" s="60" t="s">
        <v>28</v>
      </c>
      <c r="I15" s="60" t="s">
        <v>29</v>
      </c>
      <c r="J15" s="60" t="s">
        <v>30</v>
      </c>
      <c r="K15" s="60" t="s">
        <v>31</v>
      </c>
      <c r="L15" s="60" t="s">
        <v>32</v>
      </c>
      <c r="M15" s="60" t="s">
        <v>33</v>
      </c>
      <c r="N15" s="60" t="s">
        <v>34</v>
      </c>
      <c r="O15" s="60" t="s">
        <v>35</v>
      </c>
      <c r="P15" s="60" t="s">
        <v>36</v>
      </c>
      <c r="Q15" s="60" t="s">
        <v>37</v>
      </c>
      <c r="R15" s="60" t="s">
        <v>38</v>
      </c>
      <c r="S15" s="60" t="s">
        <v>39</v>
      </c>
      <c r="T15" s="60" t="s">
        <v>40</v>
      </c>
      <c r="U15" s="60" t="s">
        <v>41</v>
      </c>
      <c r="V15" s="61" t="s">
        <v>42</v>
      </c>
      <c r="W15" s="61" t="s">
        <v>43</v>
      </c>
      <c r="X15" s="201"/>
      <c r="Y15" s="188"/>
      <c r="Z15" s="188"/>
      <c r="AA15" s="62" t="s">
        <v>42</v>
      </c>
      <c r="AB15" s="62" t="s">
        <v>43</v>
      </c>
      <c r="AC15" s="194"/>
      <c r="AD15" s="194"/>
      <c r="AE15" s="194"/>
      <c r="AF15" s="61" t="s">
        <v>42</v>
      </c>
      <c r="AG15" s="61" t="s">
        <v>43</v>
      </c>
      <c r="AH15" s="188"/>
      <c r="AI15" s="188"/>
      <c r="AJ15" s="188"/>
      <c r="AK15" s="63" t="s">
        <v>42</v>
      </c>
      <c r="AL15" s="63" t="s">
        <v>43</v>
      </c>
      <c r="AM15" s="227"/>
      <c r="AN15" s="227"/>
      <c r="AO15" s="227"/>
      <c r="AP15" s="64" t="s">
        <v>27</v>
      </c>
      <c r="AQ15" s="64" t="s">
        <v>42</v>
      </c>
      <c r="AR15" s="64" t="s">
        <v>43</v>
      </c>
      <c r="AS15" s="229"/>
      <c r="AT15" s="231"/>
    </row>
    <row r="16" spans="1:46" x14ac:dyDescent="0.25">
      <c r="A16" s="65"/>
      <c r="B16" s="66"/>
      <c r="C16" s="215"/>
      <c r="D16" s="67" t="s">
        <v>44</v>
      </c>
      <c r="E16" s="68"/>
      <c r="F16" s="69" t="s">
        <v>44</v>
      </c>
      <c r="G16" s="70" t="s">
        <v>44</v>
      </c>
      <c r="H16" s="70" t="s">
        <v>44</v>
      </c>
      <c r="I16" s="70" t="s">
        <v>44</v>
      </c>
      <c r="J16" s="70" t="s">
        <v>44</v>
      </c>
      <c r="K16" s="70" t="s">
        <v>44</v>
      </c>
      <c r="L16" s="71" t="s">
        <v>44</v>
      </c>
      <c r="M16" s="71" t="s">
        <v>44</v>
      </c>
      <c r="N16" s="71" t="s">
        <v>44</v>
      </c>
      <c r="O16" s="71" t="s">
        <v>44</v>
      </c>
      <c r="P16" s="70" t="s">
        <v>44</v>
      </c>
      <c r="Q16" s="70" t="s">
        <v>44</v>
      </c>
      <c r="R16" s="70" t="s">
        <v>44</v>
      </c>
      <c r="S16" s="70" t="s">
        <v>44</v>
      </c>
      <c r="T16" s="70"/>
      <c r="U16" s="70"/>
      <c r="V16" s="72" t="s">
        <v>44</v>
      </c>
      <c r="W16" s="72"/>
      <c r="X16" s="73" t="s">
        <v>44</v>
      </c>
      <c r="Y16" s="72" t="s">
        <v>44</v>
      </c>
      <c r="Z16" s="72" t="s">
        <v>44</v>
      </c>
      <c r="AA16" s="74" t="s">
        <v>44</v>
      </c>
      <c r="AB16" s="74" t="s">
        <v>44</v>
      </c>
      <c r="AC16" s="74" t="s">
        <v>44</v>
      </c>
      <c r="AD16" s="74" t="s">
        <v>44</v>
      </c>
      <c r="AE16" s="74" t="s">
        <v>44</v>
      </c>
      <c r="AF16" s="72" t="s">
        <v>44</v>
      </c>
      <c r="AG16" s="72" t="s">
        <v>44</v>
      </c>
      <c r="AH16" s="72"/>
      <c r="AI16" s="72" t="s">
        <v>44</v>
      </c>
      <c r="AJ16" s="72" t="s">
        <v>44</v>
      </c>
      <c r="AK16" s="75" t="s">
        <v>44</v>
      </c>
      <c r="AL16" s="75" t="s">
        <v>44</v>
      </c>
      <c r="AM16" s="75" t="s">
        <v>44</v>
      </c>
      <c r="AN16" s="75" t="s">
        <v>44</v>
      </c>
      <c r="AO16" s="75" t="s">
        <v>44</v>
      </c>
      <c r="AP16" s="76" t="s">
        <v>44</v>
      </c>
      <c r="AQ16" s="76"/>
      <c r="AR16" s="76" t="s">
        <v>44</v>
      </c>
      <c r="AS16" s="76" t="s">
        <v>44</v>
      </c>
      <c r="AT16" s="77" t="s">
        <v>44</v>
      </c>
    </row>
    <row r="17" spans="1:46" s="124" customFormat="1" ht="93" customHeight="1" x14ac:dyDescent="0.2">
      <c r="A17" s="107">
        <v>1</v>
      </c>
      <c r="B17" s="108" t="s">
        <v>45</v>
      </c>
      <c r="C17" s="108" t="s">
        <v>46</v>
      </c>
      <c r="D17" s="109" t="s">
        <v>254</v>
      </c>
      <c r="E17" s="110">
        <v>0.1</v>
      </c>
      <c r="F17" s="111" t="s">
        <v>47</v>
      </c>
      <c r="G17" s="109" t="s">
        <v>48</v>
      </c>
      <c r="H17" s="109" t="s">
        <v>49</v>
      </c>
      <c r="I17" s="110" t="s">
        <v>50</v>
      </c>
      <c r="J17" s="111" t="s">
        <v>51</v>
      </c>
      <c r="K17" s="111" t="s">
        <v>52</v>
      </c>
      <c r="L17" s="112">
        <v>0</v>
      </c>
      <c r="M17" s="113">
        <v>0.1</v>
      </c>
      <c r="N17" s="112">
        <v>0</v>
      </c>
      <c r="O17" s="112">
        <v>0</v>
      </c>
      <c r="P17" s="114">
        <f>SUM(L17:O17)</f>
        <v>0.1</v>
      </c>
      <c r="Q17" s="112" t="s">
        <v>53</v>
      </c>
      <c r="R17" s="115" t="s">
        <v>54</v>
      </c>
      <c r="S17" s="109" t="s">
        <v>55</v>
      </c>
      <c r="T17" s="116" t="s">
        <v>56</v>
      </c>
      <c r="U17" s="116"/>
      <c r="V17" s="112">
        <v>0</v>
      </c>
      <c r="W17" s="177">
        <v>0</v>
      </c>
      <c r="X17" s="117" t="s">
        <v>233</v>
      </c>
      <c r="Y17" s="118" t="s">
        <v>233</v>
      </c>
      <c r="Z17" s="118" t="s">
        <v>233</v>
      </c>
      <c r="AA17" s="113">
        <v>0.1</v>
      </c>
      <c r="AB17" s="119"/>
      <c r="AC17" s="117">
        <f>AB17/AA17</f>
        <v>0</v>
      </c>
      <c r="AD17" s="120"/>
      <c r="AE17" s="120"/>
      <c r="AF17" s="112">
        <v>0</v>
      </c>
      <c r="AG17" s="121"/>
      <c r="AH17" s="117" t="s">
        <v>233</v>
      </c>
      <c r="AI17" s="120"/>
      <c r="AJ17" s="120"/>
      <c r="AK17" s="112">
        <v>0</v>
      </c>
      <c r="AL17" s="121"/>
      <c r="AM17" s="117" t="s">
        <v>233</v>
      </c>
      <c r="AN17" s="122"/>
      <c r="AO17" s="120"/>
      <c r="AP17" s="109" t="s">
        <v>48</v>
      </c>
      <c r="AQ17" s="114">
        <v>0.1</v>
      </c>
      <c r="AR17" s="123"/>
      <c r="AS17" s="117">
        <f>AR17/AQ17</f>
        <v>0</v>
      </c>
      <c r="AT17" s="122"/>
    </row>
    <row r="18" spans="1:46" s="124" customFormat="1" ht="93" customHeight="1" x14ac:dyDescent="0.2">
      <c r="A18" s="107">
        <v>1</v>
      </c>
      <c r="B18" s="108" t="s">
        <v>45</v>
      </c>
      <c r="C18" s="108" t="s">
        <v>46</v>
      </c>
      <c r="D18" s="109" t="s">
        <v>255</v>
      </c>
      <c r="E18" s="110">
        <v>0.05</v>
      </c>
      <c r="F18" s="111" t="s">
        <v>47</v>
      </c>
      <c r="G18" s="109" t="s">
        <v>57</v>
      </c>
      <c r="H18" s="109" t="s">
        <v>58</v>
      </c>
      <c r="I18" s="125">
        <v>0.36899999999999999</v>
      </c>
      <c r="J18" s="116" t="s">
        <v>59</v>
      </c>
      <c r="K18" s="111" t="s">
        <v>60</v>
      </c>
      <c r="L18" s="112">
        <v>0</v>
      </c>
      <c r="M18" s="113">
        <v>0.4</v>
      </c>
      <c r="N18" s="113">
        <v>0.55000000000000004</v>
      </c>
      <c r="O18" s="113">
        <v>0.65</v>
      </c>
      <c r="P18" s="114">
        <f>+O18</f>
        <v>0.65</v>
      </c>
      <c r="Q18" s="112" t="s">
        <v>61</v>
      </c>
      <c r="R18" s="115" t="s">
        <v>62</v>
      </c>
      <c r="S18" s="109" t="s">
        <v>55</v>
      </c>
      <c r="T18" s="116" t="s">
        <v>63</v>
      </c>
      <c r="U18" s="116"/>
      <c r="V18" s="113">
        <v>0</v>
      </c>
      <c r="W18" s="121">
        <v>0.41</v>
      </c>
      <c r="X18" s="117" t="s">
        <v>233</v>
      </c>
      <c r="Y18" s="118" t="s">
        <v>261</v>
      </c>
      <c r="Z18" s="118" t="s">
        <v>262</v>
      </c>
      <c r="AA18" s="113">
        <v>0.4</v>
      </c>
      <c r="AB18" s="126"/>
      <c r="AC18" s="117">
        <f t="shared" ref="AC18:AC32" si="0">AB18/AA18</f>
        <v>0</v>
      </c>
      <c r="AD18" s="120"/>
      <c r="AE18" s="120"/>
      <c r="AF18" s="113">
        <v>0.55000000000000004</v>
      </c>
      <c r="AG18" s="120"/>
      <c r="AH18" s="117">
        <f t="shared" ref="AH18:AH31" si="1">AG18/AF18</f>
        <v>0</v>
      </c>
      <c r="AI18" s="120"/>
      <c r="AJ18" s="120"/>
      <c r="AK18" s="113">
        <v>0.65</v>
      </c>
      <c r="AL18" s="121"/>
      <c r="AM18" s="117">
        <f t="shared" ref="AM18:AM32" si="2">AL18/AK18</f>
        <v>0</v>
      </c>
      <c r="AN18" s="122"/>
      <c r="AO18" s="120"/>
      <c r="AP18" s="109" t="s">
        <v>57</v>
      </c>
      <c r="AQ18" s="114">
        <v>0.65</v>
      </c>
      <c r="AR18" s="119"/>
      <c r="AS18" s="117">
        <f t="shared" ref="AS18:AS33" si="3">AR18/AQ18</f>
        <v>0</v>
      </c>
      <c r="AT18" s="122"/>
    </row>
    <row r="19" spans="1:46" s="124" customFormat="1" ht="77.25" customHeight="1" x14ac:dyDescent="0.2">
      <c r="A19" s="107">
        <v>6</v>
      </c>
      <c r="B19" s="108" t="s">
        <v>64</v>
      </c>
      <c r="C19" s="108" t="s">
        <v>65</v>
      </c>
      <c r="D19" s="109" t="s">
        <v>256</v>
      </c>
      <c r="E19" s="110">
        <v>0.05</v>
      </c>
      <c r="F19" s="116" t="s">
        <v>47</v>
      </c>
      <c r="G19" s="108" t="s">
        <v>66</v>
      </c>
      <c r="H19" s="108" t="s">
        <v>67</v>
      </c>
      <c r="I19" s="127" t="s">
        <v>68</v>
      </c>
      <c r="J19" s="116" t="s">
        <v>59</v>
      </c>
      <c r="K19" s="116" t="s">
        <v>69</v>
      </c>
      <c r="L19" s="112">
        <v>0</v>
      </c>
      <c r="M19" s="113">
        <v>0.5</v>
      </c>
      <c r="N19" s="113">
        <v>0</v>
      </c>
      <c r="O19" s="113">
        <v>0.95</v>
      </c>
      <c r="P19" s="128">
        <v>0.95</v>
      </c>
      <c r="Q19" s="112" t="s">
        <v>70</v>
      </c>
      <c r="R19" s="129" t="s">
        <v>71</v>
      </c>
      <c r="S19" s="109" t="s">
        <v>55</v>
      </c>
      <c r="T19" s="116" t="s">
        <v>71</v>
      </c>
      <c r="U19" s="116"/>
      <c r="V19" s="112">
        <v>0</v>
      </c>
      <c r="W19" s="177">
        <v>0</v>
      </c>
      <c r="X19" s="117" t="s">
        <v>233</v>
      </c>
      <c r="Y19" s="118" t="s">
        <v>233</v>
      </c>
      <c r="Z19" s="118" t="s">
        <v>233</v>
      </c>
      <c r="AA19" s="113">
        <v>0.5</v>
      </c>
      <c r="AB19" s="119"/>
      <c r="AC19" s="117">
        <f t="shared" si="0"/>
        <v>0</v>
      </c>
      <c r="AD19" s="120"/>
      <c r="AE19" s="120"/>
      <c r="AF19" s="113">
        <v>0</v>
      </c>
      <c r="AG19" s="121"/>
      <c r="AH19" s="117" t="s">
        <v>233</v>
      </c>
      <c r="AI19" s="120"/>
      <c r="AJ19" s="120"/>
      <c r="AK19" s="113">
        <v>0.95</v>
      </c>
      <c r="AL19" s="121"/>
      <c r="AM19" s="117">
        <f t="shared" si="2"/>
        <v>0</v>
      </c>
      <c r="AN19" s="122"/>
      <c r="AO19" s="120"/>
      <c r="AP19" s="108" t="s">
        <v>66</v>
      </c>
      <c r="AQ19" s="128">
        <v>0.95</v>
      </c>
      <c r="AR19" s="123"/>
      <c r="AS19" s="117">
        <f t="shared" si="3"/>
        <v>0</v>
      </c>
      <c r="AT19" s="122"/>
    </row>
    <row r="20" spans="1:46" s="124" customFormat="1" ht="81.75" customHeight="1" x14ac:dyDescent="0.2">
      <c r="A20" s="107">
        <v>6</v>
      </c>
      <c r="B20" s="108" t="s">
        <v>64</v>
      </c>
      <c r="C20" s="108" t="s">
        <v>65</v>
      </c>
      <c r="D20" s="109" t="s">
        <v>257</v>
      </c>
      <c r="E20" s="110">
        <v>0.05</v>
      </c>
      <c r="F20" s="116" t="s">
        <v>72</v>
      </c>
      <c r="G20" s="108" t="s">
        <v>73</v>
      </c>
      <c r="H20" s="108" t="s">
        <v>74</v>
      </c>
      <c r="I20" s="127" t="s">
        <v>75</v>
      </c>
      <c r="J20" s="116" t="s">
        <v>59</v>
      </c>
      <c r="K20" s="116" t="s">
        <v>76</v>
      </c>
      <c r="L20" s="112">
        <v>0</v>
      </c>
      <c r="M20" s="113">
        <v>0.05</v>
      </c>
      <c r="N20" s="113">
        <v>0.2</v>
      </c>
      <c r="O20" s="113">
        <v>0.4</v>
      </c>
      <c r="P20" s="114">
        <v>0.4</v>
      </c>
      <c r="Q20" s="112" t="s">
        <v>70</v>
      </c>
      <c r="R20" s="129" t="s">
        <v>71</v>
      </c>
      <c r="S20" s="109" t="s">
        <v>55</v>
      </c>
      <c r="T20" s="116" t="s">
        <v>71</v>
      </c>
      <c r="U20" s="116"/>
      <c r="V20" s="112">
        <v>0</v>
      </c>
      <c r="W20" s="120">
        <v>0</v>
      </c>
      <c r="X20" s="117" t="s">
        <v>233</v>
      </c>
      <c r="Y20" s="118" t="s">
        <v>233</v>
      </c>
      <c r="Z20" s="118" t="s">
        <v>233</v>
      </c>
      <c r="AA20" s="113">
        <v>0.05</v>
      </c>
      <c r="AB20" s="126"/>
      <c r="AC20" s="117">
        <f t="shared" si="0"/>
        <v>0</v>
      </c>
      <c r="AD20" s="120"/>
      <c r="AE20" s="120"/>
      <c r="AF20" s="113">
        <v>0.2</v>
      </c>
      <c r="AG20" s="120"/>
      <c r="AH20" s="117">
        <f t="shared" si="1"/>
        <v>0</v>
      </c>
      <c r="AI20" s="120"/>
      <c r="AJ20" s="120"/>
      <c r="AK20" s="113">
        <v>0.4</v>
      </c>
      <c r="AL20" s="121"/>
      <c r="AM20" s="117">
        <f t="shared" si="2"/>
        <v>0</v>
      </c>
      <c r="AN20" s="122"/>
      <c r="AO20" s="120"/>
      <c r="AP20" s="108" t="s">
        <v>73</v>
      </c>
      <c r="AQ20" s="114">
        <v>0.4</v>
      </c>
      <c r="AR20" s="119"/>
      <c r="AS20" s="117">
        <f t="shared" si="3"/>
        <v>0</v>
      </c>
      <c r="AT20" s="122"/>
    </row>
    <row r="21" spans="1:46" s="124" customFormat="1" ht="84.75" customHeight="1" x14ac:dyDescent="0.2">
      <c r="A21" s="107">
        <v>6</v>
      </c>
      <c r="B21" s="108" t="s">
        <v>64</v>
      </c>
      <c r="C21" s="108" t="s">
        <v>65</v>
      </c>
      <c r="D21" s="109" t="s">
        <v>258</v>
      </c>
      <c r="E21" s="110">
        <v>0.05</v>
      </c>
      <c r="F21" s="116" t="s">
        <v>72</v>
      </c>
      <c r="G21" s="108" t="s">
        <v>77</v>
      </c>
      <c r="H21" s="108" t="s">
        <v>78</v>
      </c>
      <c r="I21" s="127" t="s">
        <v>79</v>
      </c>
      <c r="J21" s="116" t="s">
        <v>59</v>
      </c>
      <c r="K21" s="116" t="s">
        <v>76</v>
      </c>
      <c r="L21" s="113">
        <v>0.05</v>
      </c>
      <c r="M21" s="113">
        <v>0.2</v>
      </c>
      <c r="N21" s="113">
        <v>0.4</v>
      </c>
      <c r="O21" s="113">
        <v>0.5</v>
      </c>
      <c r="P21" s="114">
        <v>0.5</v>
      </c>
      <c r="Q21" s="112" t="s">
        <v>70</v>
      </c>
      <c r="R21" s="129" t="s">
        <v>71</v>
      </c>
      <c r="S21" s="109" t="s">
        <v>55</v>
      </c>
      <c r="T21" s="116" t="s">
        <v>71</v>
      </c>
      <c r="U21" s="116"/>
      <c r="V21" s="113">
        <v>0.05</v>
      </c>
      <c r="W21" s="121">
        <v>5.74E-2</v>
      </c>
      <c r="X21" s="117">
        <v>1</v>
      </c>
      <c r="Y21" s="118" t="s">
        <v>245</v>
      </c>
      <c r="Z21" s="118" t="s">
        <v>239</v>
      </c>
      <c r="AA21" s="113">
        <v>0.2</v>
      </c>
      <c r="AB21" s="123"/>
      <c r="AC21" s="117">
        <f t="shared" si="0"/>
        <v>0</v>
      </c>
      <c r="AD21" s="120"/>
      <c r="AE21" s="120"/>
      <c r="AF21" s="113">
        <v>0.4</v>
      </c>
      <c r="AG21" s="120"/>
      <c r="AH21" s="117">
        <f t="shared" si="1"/>
        <v>0</v>
      </c>
      <c r="AI21" s="120"/>
      <c r="AJ21" s="120"/>
      <c r="AK21" s="113">
        <v>0.5</v>
      </c>
      <c r="AL21" s="121"/>
      <c r="AM21" s="117">
        <f t="shared" si="2"/>
        <v>0</v>
      </c>
      <c r="AN21" s="122"/>
      <c r="AO21" s="120"/>
      <c r="AP21" s="108" t="s">
        <v>77</v>
      </c>
      <c r="AQ21" s="114">
        <v>0.5</v>
      </c>
      <c r="AR21" s="119"/>
      <c r="AS21" s="117">
        <f t="shared" si="3"/>
        <v>0</v>
      </c>
      <c r="AT21" s="122"/>
    </row>
    <row r="22" spans="1:46" s="147" customFormat="1" ht="75" customHeight="1" x14ac:dyDescent="0.2">
      <c r="A22" s="130">
        <v>6</v>
      </c>
      <c r="B22" s="131" t="s">
        <v>64</v>
      </c>
      <c r="C22" s="131" t="s">
        <v>65</v>
      </c>
      <c r="D22" s="132" t="s">
        <v>259</v>
      </c>
      <c r="E22" s="133">
        <v>0.05</v>
      </c>
      <c r="F22" s="134" t="s">
        <v>72</v>
      </c>
      <c r="G22" s="131" t="s">
        <v>80</v>
      </c>
      <c r="H22" s="131" t="s">
        <v>81</v>
      </c>
      <c r="I22" s="135" t="s">
        <v>82</v>
      </c>
      <c r="J22" s="134" t="s">
        <v>59</v>
      </c>
      <c r="K22" s="134" t="s">
        <v>76</v>
      </c>
      <c r="L22" s="136">
        <v>0.1</v>
      </c>
      <c r="M22" s="136">
        <v>0.2</v>
      </c>
      <c r="N22" s="136">
        <v>0.4</v>
      </c>
      <c r="O22" s="136">
        <v>0.5</v>
      </c>
      <c r="P22" s="137">
        <f>+O22</f>
        <v>0.5</v>
      </c>
      <c r="Q22" s="138" t="s">
        <v>70</v>
      </c>
      <c r="R22" s="139" t="s">
        <v>71</v>
      </c>
      <c r="S22" s="132" t="s">
        <v>55</v>
      </c>
      <c r="T22" s="134" t="s">
        <v>71</v>
      </c>
      <c r="U22" s="134"/>
      <c r="V22" s="136">
        <v>0.1</v>
      </c>
      <c r="W22" s="140">
        <v>1.2200000000000001E-2</v>
      </c>
      <c r="X22" s="141">
        <f t="shared" ref="X22:X31" si="4">W22/V22</f>
        <v>0.122</v>
      </c>
      <c r="Y22" s="142" t="s">
        <v>244</v>
      </c>
      <c r="Z22" s="142" t="s">
        <v>239</v>
      </c>
      <c r="AA22" s="136">
        <v>0.2</v>
      </c>
      <c r="AB22" s="143"/>
      <c r="AC22" s="141">
        <f t="shared" si="0"/>
        <v>0</v>
      </c>
      <c r="AD22" s="144"/>
      <c r="AE22" s="144"/>
      <c r="AF22" s="136">
        <v>0.4</v>
      </c>
      <c r="AG22" s="144"/>
      <c r="AH22" s="141">
        <f t="shared" si="1"/>
        <v>0</v>
      </c>
      <c r="AI22" s="144"/>
      <c r="AJ22" s="144"/>
      <c r="AK22" s="136">
        <v>0.5</v>
      </c>
      <c r="AL22" s="145"/>
      <c r="AM22" s="141">
        <f t="shared" si="2"/>
        <v>0</v>
      </c>
      <c r="AN22" s="146"/>
      <c r="AO22" s="144"/>
      <c r="AP22" s="131" t="s">
        <v>80</v>
      </c>
      <c r="AQ22" s="137">
        <v>0.5</v>
      </c>
      <c r="AR22" s="143"/>
      <c r="AS22" s="141">
        <f t="shared" si="3"/>
        <v>0</v>
      </c>
      <c r="AT22" s="146"/>
    </row>
    <row r="23" spans="1:46" s="124" customFormat="1" ht="75" customHeight="1" x14ac:dyDescent="0.2">
      <c r="A23" s="107">
        <v>1</v>
      </c>
      <c r="B23" s="108" t="s">
        <v>83</v>
      </c>
      <c r="C23" s="108" t="s">
        <v>84</v>
      </c>
      <c r="D23" s="108" t="s">
        <v>85</v>
      </c>
      <c r="E23" s="110">
        <v>0.05</v>
      </c>
      <c r="F23" s="112" t="s">
        <v>72</v>
      </c>
      <c r="G23" s="148" t="s">
        <v>86</v>
      </c>
      <c r="H23" s="148" t="s">
        <v>87</v>
      </c>
      <c r="I23" s="149">
        <v>3095</v>
      </c>
      <c r="J23" s="116" t="s">
        <v>51</v>
      </c>
      <c r="K23" s="150" t="s">
        <v>88</v>
      </c>
      <c r="L23" s="151">
        <v>0</v>
      </c>
      <c r="M23" s="151">
        <v>0.3</v>
      </c>
      <c r="N23" s="151">
        <v>0</v>
      </c>
      <c r="O23" s="151">
        <v>0.3</v>
      </c>
      <c r="P23" s="151">
        <v>0.6</v>
      </c>
      <c r="Q23" s="116" t="s">
        <v>53</v>
      </c>
      <c r="R23" s="152" t="s">
        <v>89</v>
      </c>
      <c r="S23" s="116" t="s">
        <v>90</v>
      </c>
      <c r="T23" s="116" t="s">
        <v>89</v>
      </c>
      <c r="U23" s="116"/>
      <c r="V23" s="151">
        <v>0</v>
      </c>
      <c r="W23" s="121">
        <v>0</v>
      </c>
      <c r="X23" s="117" t="s">
        <v>233</v>
      </c>
      <c r="Y23" s="118" t="s">
        <v>233</v>
      </c>
      <c r="Z23" s="118" t="s">
        <v>233</v>
      </c>
      <c r="AA23" s="151">
        <v>0.3</v>
      </c>
      <c r="AB23" s="119"/>
      <c r="AC23" s="117">
        <f t="shared" si="0"/>
        <v>0</v>
      </c>
      <c r="AD23" s="120"/>
      <c r="AE23" s="120"/>
      <c r="AF23" s="151"/>
      <c r="AG23" s="120"/>
      <c r="AH23" s="117" t="s">
        <v>233</v>
      </c>
      <c r="AI23" s="120"/>
      <c r="AJ23" s="120"/>
      <c r="AK23" s="151">
        <v>0.3</v>
      </c>
      <c r="AL23" s="121"/>
      <c r="AM23" s="117">
        <f t="shared" si="2"/>
        <v>0</v>
      </c>
      <c r="AN23" s="122"/>
      <c r="AO23" s="120"/>
      <c r="AP23" s="148" t="s">
        <v>86</v>
      </c>
      <c r="AQ23" s="151">
        <v>0.6</v>
      </c>
      <c r="AR23" s="119"/>
      <c r="AS23" s="117">
        <f t="shared" si="3"/>
        <v>0</v>
      </c>
      <c r="AT23" s="122"/>
    </row>
    <row r="24" spans="1:46" s="124" customFormat="1" ht="75" customHeight="1" x14ac:dyDescent="0.2">
      <c r="A24" s="107">
        <v>1</v>
      </c>
      <c r="B24" s="108" t="s">
        <v>83</v>
      </c>
      <c r="C24" s="108" t="s">
        <v>84</v>
      </c>
      <c r="D24" s="108" t="s">
        <v>91</v>
      </c>
      <c r="E24" s="110">
        <v>0.05</v>
      </c>
      <c r="F24" s="112" t="s">
        <v>72</v>
      </c>
      <c r="G24" s="148" t="s">
        <v>86</v>
      </c>
      <c r="H24" s="148" t="s">
        <v>92</v>
      </c>
      <c r="I24" s="149">
        <v>1908</v>
      </c>
      <c r="J24" s="116" t="s">
        <v>51</v>
      </c>
      <c r="K24" s="150" t="s">
        <v>88</v>
      </c>
      <c r="L24" s="151">
        <v>0</v>
      </c>
      <c r="M24" s="151">
        <v>0.3</v>
      </c>
      <c r="N24" s="151">
        <v>0</v>
      </c>
      <c r="O24" s="151">
        <v>0.3</v>
      </c>
      <c r="P24" s="151">
        <v>0.6</v>
      </c>
      <c r="Q24" s="116" t="s">
        <v>53</v>
      </c>
      <c r="R24" s="152" t="s">
        <v>89</v>
      </c>
      <c r="S24" s="116" t="s">
        <v>90</v>
      </c>
      <c r="T24" s="116" t="s">
        <v>93</v>
      </c>
      <c r="U24" s="116"/>
      <c r="V24" s="151">
        <v>0</v>
      </c>
      <c r="W24" s="121">
        <v>0</v>
      </c>
      <c r="X24" s="117" t="s">
        <v>233</v>
      </c>
      <c r="Y24" s="118" t="s">
        <v>233</v>
      </c>
      <c r="Z24" s="118" t="s">
        <v>233</v>
      </c>
      <c r="AA24" s="151">
        <v>0.3</v>
      </c>
      <c r="AB24" s="119"/>
      <c r="AC24" s="117">
        <f t="shared" si="0"/>
        <v>0</v>
      </c>
      <c r="AD24" s="120"/>
      <c r="AE24" s="120"/>
      <c r="AF24" s="151"/>
      <c r="AG24" s="120"/>
      <c r="AH24" s="117" t="s">
        <v>233</v>
      </c>
      <c r="AI24" s="120"/>
      <c r="AJ24" s="120"/>
      <c r="AK24" s="151">
        <v>0.3</v>
      </c>
      <c r="AL24" s="121"/>
      <c r="AM24" s="117">
        <f t="shared" si="2"/>
        <v>0</v>
      </c>
      <c r="AN24" s="122"/>
      <c r="AO24" s="120"/>
      <c r="AP24" s="148" t="s">
        <v>86</v>
      </c>
      <c r="AQ24" s="151">
        <v>0.6</v>
      </c>
      <c r="AR24" s="119"/>
      <c r="AS24" s="117">
        <f t="shared" si="3"/>
        <v>0</v>
      </c>
      <c r="AT24" s="122"/>
    </row>
    <row r="25" spans="1:46" s="124" customFormat="1" ht="114.75" customHeight="1" x14ac:dyDescent="0.2">
      <c r="A25" s="107">
        <v>1</v>
      </c>
      <c r="B25" s="108" t="s">
        <v>83</v>
      </c>
      <c r="C25" s="108" t="s">
        <v>84</v>
      </c>
      <c r="D25" s="153" t="s">
        <v>94</v>
      </c>
      <c r="E25" s="110">
        <v>0.1</v>
      </c>
      <c r="F25" s="150" t="s">
        <v>72</v>
      </c>
      <c r="G25" s="108" t="s">
        <v>95</v>
      </c>
      <c r="H25" s="108" t="s">
        <v>96</v>
      </c>
      <c r="I25" s="112">
        <v>116</v>
      </c>
      <c r="J25" s="116" t="s">
        <v>51</v>
      </c>
      <c r="K25" s="150" t="s">
        <v>97</v>
      </c>
      <c r="L25" s="154">
        <v>8</v>
      </c>
      <c r="M25" s="154">
        <v>12</v>
      </c>
      <c r="N25" s="154">
        <v>12</v>
      </c>
      <c r="O25" s="154">
        <v>10</v>
      </c>
      <c r="P25" s="154">
        <v>42</v>
      </c>
      <c r="Q25" s="116" t="s">
        <v>53</v>
      </c>
      <c r="R25" s="155" t="s">
        <v>98</v>
      </c>
      <c r="S25" s="116" t="s">
        <v>90</v>
      </c>
      <c r="T25" s="150" t="s">
        <v>263</v>
      </c>
      <c r="U25" s="116"/>
      <c r="V25" s="154">
        <v>8</v>
      </c>
      <c r="W25" s="156">
        <v>44</v>
      </c>
      <c r="X25" s="117">
        <v>1</v>
      </c>
      <c r="Y25" s="118" t="s">
        <v>248</v>
      </c>
      <c r="Z25" s="118" t="s">
        <v>241</v>
      </c>
      <c r="AA25" s="154">
        <v>12</v>
      </c>
      <c r="AB25" s="119"/>
      <c r="AC25" s="117">
        <f t="shared" si="0"/>
        <v>0</v>
      </c>
      <c r="AD25" s="120"/>
      <c r="AE25" s="120"/>
      <c r="AF25" s="154">
        <v>12</v>
      </c>
      <c r="AG25" s="120"/>
      <c r="AH25" s="117">
        <f t="shared" si="1"/>
        <v>0</v>
      </c>
      <c r="AI25" s="120"/>
      <c r="AJ25" s="120"/>
      <c r="AK25" s="154">
        <v>10</v>
      </c>
      <c r="AL25" s="121"/>
      <c r="AM25" s="117">
        <f t="shared" si="2"/>
        <v>0</v>
      </c>
      <c r="AN25" s="122"/>
      <c r="AO25" s="120"/>
      <c r="AP25" s="108" t="s">
        <v>95</v>
      </c>
      <c r="AQ25" s="154">
        <v>42</v>
      </c>
      <c r="AR25" s="119"/>
      <c r="AS25" s="117">
        <f t="shared" si="3"/>
        <v>0</v>
      </c>
      <c r="AT25" s="122"/>
    </row>
    <row r="26" spans="1:46" s="124" customFormat="1" ht="290.25" customHeight="1" x14ac:dyDescent="0.2">
      <c r="A26" s="107">
        <v>1</v>
      </c>
      <c r="B26" s="108" t="s">
        <v>83</v>
      </c>
      <c r="C26" s="108" t="s">
        <v>84</v>
      </c>
      <c r="D26" s="153" t="s">
        <v>99</v>
      </c>
      <c r="E26" s="110">
        <v>0.1</v>
      </c>
      <c r="F26" s="150" t="s">
        <v>72</v>
      </c>
      <c r="G26" s="108" t="s">
        <v>100</v>
      </c>
      <c r="H26" s="108" t="s">
        <v>101</v>
      </c>
      <c r="I26" s="112">
        <v>39</v>
      </c>
      <c r="J26" s="116" t="s">
        <v>51</v>
      </c>
      <c r="K26" s="150" t="s">
        <v>102</v>
      </c>
      <c r="L26" s="157">
        <v>5</v>
      </c>
      <c r="M26" s="157">
        <v>7</v>
      </c>
      <c r="N26" s="157">
        <v>7</v>
      </c>
      <c r="O26" s="157">
        <v>5</v>
      </c>
      <c r="P26" s="157">
        <v>24</v>
      </c>
      <c r="Q26" s="116" t="s">
        <v>53</v>
      </c>
      <c r="R26" s="155" t="s">
        <v>98</v>
      </c>
      <c r="S26" s="116" t="s">
        <v>90</v>
      </c>
      <c r="T26" s="150" t="s">
        <v>264</v>
      </c>
      <c r="U26" s="116"/>
      <c r="V26" s="157">
        <v>5</v>
      </c>
      <c r="W26" s="156">
        <v>67</v>
      </c>
      <c r="X26" s="117">
        <v>1</v>
      </c>
      <c r="Y26" s="118" t="s">
        <v>240</v>
      </c>
      <c r="Z26" s="118" t="s">
        <v>242</v>
      </c>
      <c r="AA26" s="157">
        <v>7</v>
      </c>
      <c r="AB26" s="119"/>
      <c r="AC26" s="117">
        <f t="shared" si="0"/>
        <v>0</v>
      </c>
      <c r="AD26" s="120"/>
      <c r="AE26" s="120"/>
      <c r="AF26" s="157">
        <v>7</v>
      </c>
      <c r="AG26" s="120"/>
      <c r="AH26" s="117">
        <f t="shared" si="1"/>
        <v>0</v>
      </c>
      <c r="AI26" s="120"/>
      <c r="AJ26" s="120"/>
      <c r="AK26" s="157">
        <v>5</v>
      </c>
      <c r="AL26" s="121"/>
      <c r="AM26" s="117">
        <f t="shared" si="2"/>
        <v>0</v>
      </c>
      <c r="AN26" s="122"/>
      <c r="AO26" s="120"/>
      <c r="AP26" s="108" t="s">
        <v>100</v>
      </c>
      <c r="AQ26" s="157">
        <v>24</v>
      </c>
      <c r="AR26" s="119"/>
      <c r="AS26" s="117">
        <f t="shared" si="3"/>
        <v>0</v>
      </c>
      <c r="AT26" s="122"/>
    </row>
    <row r="27" spans="1:46" s="124" customFormat="1" ht="180.75" customHeight="1" x14ac:dyDescent="0.2">
      <c r="A27" s="107">
        <v>1</v>
      </c>
      <c r="B27" s="108" t="s">
        <v>83</v>
      </c>
      <c r="C27" s="108" t="s">
        <v>84</v>
      </c>
      <c r="D27" s="153" t="s">
        <v>103</v>
      </c>
      <c r="E27" s="110">
        <v>0.1</v>
      </c>
      <c r="F27" s="150" t="s">
        <v>72</v>
      </c>
      <c r="G27" s="131" t="s">
        <v>104</v>
      </c>
      <c r="H27" s="108" t="s">
        <v>105</v>
      </c>
      <c r="I27" s="116">
        <v>51</v>
      </c>
      <c r="J27" s="116" t="s">
        <v>51</v>
      </c>
      <c r="K27" s="116" t="s">
        <v>106</v>
      </c>
      <c r="L27" s="157">
        <v>5</v>
      </c>
      <c r="M27" s="157">
        <v>7</v>
      </c>
      <c r="N27" s="157">
        <v>7</v>
      </c>
      <c r="O27" s="157">
        <v>5</v>
      </c>
      <c r="P27" s="157">
        <v>24</v>
      </c>
      <c r="Q27" s="116" t="s">
        <v>53</v>
      </c>
      <c r="R27" s="155" t="s">
        <v>98</v>
      </c>
      <c r="S27" s="116" t="s">
        <v>90</v>
      </c>
      <c r="T27" s="150" t="s">
        <v>265</v>
      </c>
      <c r="U27" s="116"/>
      <c r="V27" s="157">
        <v>5</v>
      </c>
      <c r="W27" s="156">
        <v>2</v>
      </c>
      <c r="X27" s="117">
        <f t="shared" si="4"/>
        <v>0.4</v>
      </c>
      <c r="Y27" s="118" t="s">
        <v>246</v>
      </c>
      <c r="Z27" s="118" t="s">
        <v>247</v>
      </c>
      <c r="AA27" s="157">
        <v>7</v>
      </c>
      <c r="AB27" s="119"/>
      <c r="AC27" s="117">
        <f t="shared" si="0"/>
        <v>0</v>
      </c>
      <c r="AD27" s="120"/>
      <c r="AE27" s="120"/>
      <c r="AF27" s="157">
        <v>7</v>
      </c>
      <c r="AG27" s="120"/>
      <c r="AH27" s="117">
        <f t="shared" si="1"/>
        <v>0</v>
      </c>
      <c r="AI27" s="120"/>
      <c r="AJ27" s="120"/>
      <c r="AK27" s="157">
        <v>5</v>
      </c>
      <c r="AL27" s="121"/>
      <c r="AM27" s="117">
        <f t="shared" si="2"/>
        <v>0</v>
      </c>
      <c r="AN27" s="122"/>
      <c r="AO27" s="120"/>
      <c r="AP27" s="131" t="s">
        <v>104</v>
      </c>
      <c r="AQ27" s="157">
        <v>24</v>
      </c>
      <c r="AR27" s="119"/>
      <c r="AS27" s="117">
        <f t="shared" si="3"/>
        <v>0</v>
      </c>
      <c r="AT27" s="122"/>
    </row>
    <row r="28" spans="1:46" s="170" customFormat="1" ht="121.5" customHeight="1" x14ac:dyDescent="0.2">
      <c r="A28" s="158">
        <v>7</v>
      </c>
      <c r="B28" s="159" t="s">
        <v>107</v>
      </c>
      <c r="C28" s="159" t="s">
        <v>108</v>
      </c>
      <c r="D28" s="160" t="s">
        <v>109</v>
      </c>
      <c r="E28" s="161">
        <v>0.05</v>
      </c>
      <c r="F28" s="162" t="s">
        <v>72</v>
      </c>
      <c r="G28" s="160" t="s">
        <v>110</v>
      </c>
      <c r="H28" s="160" t="s">
        <v>111</v>
      </c>
      <c r="I28" s="161">
        <v>0.37</v>
      </c>
      <c r="J28" s="162" t="s">
        <v>112</v>
      </c>
      <c r="K28" s="162" t="s">
        <v>113</v>
      </c>
      <c r="L28" s="163">
        <v>1</v>
      </c>
      <c r="M28" s="163">
        <v>1</v>
      </c>
      <c r="N28" s="163">
        <v>1</v>
      </c>
      <c r="O28" s="163">
        <v>1</v>
      </c>
      <c r="P28" s="163">
        <v>1</v>
      </c>
      <c r="Q28" s="162" t="s">
        <v>53</v>
      </c>
      <c r="R28" s="164" t="s">
        <v>114</v>
      </c>
      <c r="S28" s="162" t="s">
        <v>90</v>
      </c>
      <c r="T28" s="162" t="s">
        <v>115</v>
      </c>
      <c r="U28" s="162"/>
      <c r="V28" s="163">
        <v>1</v>
      </c>
      <c r="W28" s="176">
        <v>0.24</v>
      </c>
      <c r="X28" s="163">
        <f t="shared" si="4"/>
        <v>0.24</v>
      </c>
      <c r="Y28" s="166" t="s">
        <v>251</v>
      </c>
      <c r="Z28" s="166" t="s">
        <v>243</v>
      </c>
      <c r="AA28" s="163">
        <v>1</v>
      </c>
      <c r="AB28" s="165"/>
      <c r="AC28" s="163">
        <f t="shared" si="0"/>
        <v>0</v>
      </c>
      <c r="AD28" s="167"/>
      <c r="AE28" s="167"/>
      <c r="AF28" s="163">
        <v>1</v>
      </c>
      <c r="AG28" s="167"/>
      <c r="AH28" s="163">
        <f t="shared" si="1"/>
        <v>0</v>
      </c>
      <c r="AI28" s="167"/>
      <c r="AJ28" s="167"/>
      <c r="AK28" s="163">
        <v>1</v>
      </c>
      <c r="AL28" s="168"/>
      <c r="AM28" s="163">
        <f t="shared" si="2"/>
        <v>0</v>
      </c>
      <c r="AN28" s="169"/>
      <c r="AO28" s="167"/>
      <c r="AP28" s="160" t="s">
        <v>110</v>
      </c>
      <c r="AQ28" s="163">
        <v>1</v>
      </c>
      <c r="AR28" s="165"/>
      <c r="AS28" s="163">
        <f t="shared" si="3"/>
        <v>0</v>
      </c>
      <c r="AT28" s="169"/>
    </row>
    <row r="29" spans="1:46" s="170" customFormat="1" ht="75" customHeight="1" x14ac:dyDescent="0.2">
      <c r="A29" s="158">
        <v>6</v>
      </c>
      <c r="B29" s="159" t="s">
        <v>64</v>
      </c>
      <c r="C29" s="159" t="s">
        <v>116</v>
      </c>
      <c r="D29" s="160" t="s">
        <v>117</v>
      </c>
      <c r="E29" s="171">
        <v>0.04</v>
      </c>
      <c r="F29" s="162" t="s">
        <v>118</v>
      </c>
      <c r="G29" s="172" t="s">
        <v>119</v>
      </c>
      <c r="H29" s="172" t="s">
        <v>120</v>
      </c>
      <c r="I29" s="162">
        <v>1</v>
      </c>
      <c r="J29" s="162" t="s">
        <v>51</v>
      </c>
      <c r="K29" s="172" t="s">
        <v>121</v>
      </c>
      <c r="L29" s="162">
        <v>0</v>
      </c>
      <c r="M29" s="162">
        <v>0</v>
      </c>
      <c r="N29" s="162">
        <v>1</v>
      </c>
      <c r="O29" s="162">
        <v>0</v>
      </c>
      <c r="P29" s="162">
        <f>+SUM(L29:O29)</f>
        <v>1</v>
      </c>
      <c r="Q29" s="162" t="s">
        <v>53</v>
      </c>
      <c r="R29" s="164" t="s">
        <v>122</v>
      </c>
      <c r="S29" s="162" t="s">
        <v>123</v>
      </c>
      <c r="T29" s="173" t="s">
        <v>124</v>
      </c>
      <c r="U29" s="162"/>
      <c r="V29" s="162">
        <v>0</v>
      </c>
      <c r="W29" s="167">
        <v>0</v>
      </c>
      <c r="X29" s="163" t="s">
        <v>233</v>
      </c>
      <c r="Y29" s="178" t="s">
        <v>233</v>
      </c>
      <c r="Z29" s="178" t="s">
        <v>233</v>
      </c>
      <c r="AA29" s="162">
        <v>0</v>
      </c>
      <c r="AB29" s="165"/>
      <c r="AC29" s="163" t="s">
        <v>233</v>
      </c>
      <c r="AD29" s="167"/>
      <c r="AE29" s="167"/>
      <c r="AF29" s="162">
        <v>1</v>
      </c>
      <c r="AG29" s="167"/>
      <c r="AH29" s="163">
        <f t="shared" si="1"/>
        <v>0</v>
      </c>
      <c r="AI29" s="167"/>
      <c r="AJ29" s="167"/>
      <c r="AK29" s="162">
        <v>0</v>
      </c>
      <c r="AL29" s="168"/>
      <c r="AM29" s="163" t="s">
        <v>233</v>
      </c>
      <c r="AN29" s="169"/>
      <c r="AO29" s="167"/>
      <c r="AP29" s="172" t="s">
        <v>119</v>
      </c>
      <c r="AQ29" s="162">
        <v>1</v>
      </c>
      <c r="AR29" s="165"/>
      <c r="AS29" s="163">
        <f t="shared" si="3"/>
        <v>0</v>
      </c>
      <c r="AT29" s="169"/>
    </row>
    <row r="30" spans="1:46" s="170" customFormat="1" ht="75" customHeight="1" x14ac:dyDescent="0.2">
      <c r="A30" s="158">
        <v>6</v>
      </c>
      <c r="B30" s="159" t="s">
        <v>64</v>
      </c>
      <c r="C30" s="159" t="s">
        <v>116</v>
      </c>
      <c r="D30" s="160" t="s">
        <v>125</v>
      </c>
      <c r="E30" s="171">
        <v>0.04</v>
      </c>
      <c r="F30" s="162" t="s">
        <v>118</v>
      </c>
      <c r="G30" s="172" t="s">
        <v>126</v>
      </c>
      <c r="H30" s="172" t="s">
        <v>260</v>
      </c>
      <c r="I30" s="162" t="s">
        <v>127</v>
      </c>
      <c r="J30" s="162" t="s">
        <v>112</v>
      </c>
      <c r="K30" s="172" t="s">
        <v>128</v>
      </c>
      <c r="L30" s="163">
        <v>1</v>
      </c>
      <c r="M30" s="163">
        <v>1</v>
      </c>
      <c r="N30" s="163">
        <v>1</v>
      </c>
      <c r="O30" s="163">
        <v>1</v>
      </c>
      <c r="P30" s="163">
        <v>1</v>
      </c>
      <c r="Q30" s="162" t="s">
        <v>53</v>
      </c>
      <c r="R30" s="164" t="s">
        <v>129</v>
      </c>
      <c r="S30" s="162" t="s">
        <v>123</v>
      </c>
      <c r="T30" s="162" t="s">
        <v>130</v>
      </c>
      <c r="U30" s="162"/>
      <c r="V30" s="163">
        <v>1</v>
      </c>
      <c r="W30" s="176">
        <v>0.1</v>
      </c>
      <c r="X30" s="163">
        <f>W30/V30</f>
        <v>0.1</v>
      </c>
      <c r="Y30" s="166" t="s">
        <v>250</v>
      </c>
      <c r="Z30" s="166" t="s">
        <v>249</v>
      </c>
      <c r="AA30" s="163">
        <v>1</v>
      </c>
      <c r="AB30" s="165"/>
      <c r="AC30" s="163">
        <f t="shared" si="0"/>
        <v>0</v>
      </c>
      <c r="AD30" s="167"/>
      <c r="AE30" s="167"/>
      <c r="AF30" s="163">
        <v>1</v>
      </c>
      <c r="AG30" s="167"/>
      <c r="AH30" s="163">
        <f t="shared" si="1"/>
        <v>0</v>
      </c>
      <c r="AI30" s="167"/>
      <c r="AJ30" s="167"/>
      <c r="AK30" s="163">
        <v>1</v>
      </c>
      <c r="AL30" s="168"/>
      <c r="AM30" s="163">
        <f t="shared" si="2"/>
        <v>0</v>
      </c>
      <c r="AN30" s="169"/>
      <c r="AO30" s="167"/>
      <c r="AP30" s="172" t="s">
        <v>126</v>
      </c>
      <c r="AQ30" s="163">
        <v>1</v>
      </c>
      <c r="AR30" s="165"/>
      <c r="AS30" s="163">
        <f t="shared" si="3"/>
        <v>0</v>
      </c>
      <c r="AT30" s="169"/>
    </row>
    <row r="31" spans="1:46" s="170" customFormat="1" ht="168.75" customHeight="1" x14ac:dyDescent="0.2">
      <c r="A31" s="158">
        <v>6</v>
      </c>
      <c r="B31" s="159" t="s">
        <v>64</v>
      </c>
      <c r="C31" s="159" t="s">
        <v>116</v>
      </c>
      <c r="D31" s="160" t="s">
        <v>131</v>
      </c>
      <c r="E31" s="171">
        <v>0.04</v>
      </c>
      <c r="F31" s="162" t="s">
        <v>118</v>
      </c>
      <c r="G31" s="160" t="s">
        <v>132</v>
      </c>
      <c r="H31" s="160" t="s">
        <v>133</v>
      </c>
      <c r="I31" s="162">
        <v>360</v>
      </c>
      <c r="J31" s="162" t="s">
        <v>59</v>
      </c>
      <c r="K31" s="160" t="s">
        <v>238</v>
      </c>
      <c r="L31" s="163">
        <v>0.17</v>
      </c>
      <c r="M31" s="163">
        <v>0.57999999999999996</v>
      </c>
      <c r="N31" s="163">
        <v>0.79</v>
      </c>
      <c r="O31" s="163">
        <v>1</v>
      </c>
      <c r="P31" s="174">
        <v>1</v>
      </c>
      <c r="Q31" s="162" t="s">
        <v>53</v>
      </c>
      <c r="R31" s="164" t="s">
        <v>134</v>
      </c>
      <c r="S31" s="162" t="s">
        <v>123</v>
      </c>
      <c r="T31" s="162" t="s">
        <v>135</v>
      </c>
      <c r="U31" s="162"/>
      <c r="V31" s="163">
        <v>0.17</v>
      </c>
      <c r="W31" s="168">
        <v>0.17</v>
      </c>
      <c r="X31" s="163">
        <f t="shared" si="4"/>
        <v>1</v>
      </c>
      <c r="Y31" s="166" t="s">
        <v>253</v>
      </c>
      <c r="Z31" s="166" t="s">
        <v>252</v>
      </c>
      <c r="AA31" s="163">
        <v>0.57999999999999996</v>
      </c>
      <c r="AB31" s="165"/>
      <c r="AC31" s="163">
        <f t="shared" si="0"/>
        <v>0</v>
      </c>
      <c r="AD31" s="167"/>
      <c r="AE31" s="167"/>
      <c r="AF31" s="163">
        <v>0.79</v>
      </c>
      <c r="AG31" s="167"/>
      <c r="AH31" s="163">
        <f t="shared" si="1"/>
        <v>0</v>
      </c>
      <c r="AI31" s="167"/>
      <c r="AJ31" s="167"/>
      <c r="AK31" s="163">
        <v>1</v>
      </c>
      <c r="AL31" s="168"/>
      <c r="AM31" s="163">
        <f t="shared" si="2"/>
        <v>0</v>
      </c>
      <c r="AN31" s="169"/>
      <c r="AO31" s="167"/>
      <c r="AP31" s="160" t="s">
        <v>132</v>
      </c>
      <c r="AQ31" s="174">
        <v>1</v>
      </c>
      <c r="AR31" s="165"/>
      <c r="AS31" s="163">
        <f t="shared" si="3"/>
        <v>0</v>
      </c>
      <c r="AT31" s="169"/>
    </row>
    <row r="32" spans="1:46" s="170" customFormat="1" ht="75" customHeight="1" x14ac:dyDescent="0.2">
      <c r="A32" s="158">
        <v>6</v>
      </c>
      <c r="B32" s="159" t="s">
        <v>64</v>
      </c>
      <c r="C32" s="159" t="s">
        <v>116</v>
      </c>
      <c r="D32" s="160" t="s">
        <v>136</v>
      </c>
      <c r="E32" s="171">
        <v>0.04</v>
      </c>
      <c r="F32" s="162" t="s">
        <v>118</v>
      </c>
      <c r="G32" s="172" t="s">
        <v>137</v>
      </c>
      <c r="H32" s="160" t="s">
        <v>138</v>
      </c>
      <c r="I32" s="162"/>
      <c r="J32" s="162" t="s">
        <v>51</v>
      </c>
      <c r="K32" s="162" t="s">
        <v>139</v>
      </c>
      <c r="L32" s="161"/>
      <c r="M32" s="161">
        <v>0.7</v>
      </c>
      <c r="N32" s="161"/>
      <c r="O32" s="161">
        <v>0.7</v>
      </c>
      <c r="P32" s="161">
        <v>0.7</v>
      </c>
      <c r="Q32" s="162" t="s">
        <v>53</v>
      </c>
      <c r="R32" s="164" t="s">
        <v>140</v>
      </c>
      <c r="S32" s="162" t="s">
        <v>123</v>
      </c>
      <c r="T32" s="162" t="s">
        <v>141</v>
      </c>
      <c r="U32" s="162"/>
      <c r="V32" s="161">
        <v>0</v>
      </c>
      <c r="W32" s="168">
        <v>0</v>
      </c>
      <c r="X32" s="163" t="s">
        <v>233</v>
      </c>
      <c r="Y32" s="178" t="s">
        <v>233</v>
      </c>
      <c r="Z32" s="178" t="s">
        <v>233</v>
      </c>
      <c r="AA32" s="161">
        <v>0.7</v>
      </c>
      <c r="AB32" s="165"/>
      <c r="AC32" s="163">
        <f t="shared" si="0"/>
        <v>0</v>
      </c>
      <c r="AD32" s="167"/>
      <c r="AE32" s="167"/>
      <c r="AF32" s="161"/>
      <c r="AG32" s="167"/>
      <c r="AH32" s="163" t="s">
        <v>233</v>
      </c>
      <c r="AI32" s="167"/>
      <c r="AJ32" s="167"/>
      <c r="AK32" s="161">
        <v>0.7</v>
      </c>
      <c r="AL32" s="168"/>
      <c r="AM32" s="163">
        <f t="shared" si="2"/>
        <v>0</v>
      </c>
      <c r="AN32" s="169"/>
      <c r="AO32" s="167"/>
      <c r="AP32" s="172" t="s">
        <v>137</v>
      </c>
      <c r="AQ32" s="161">
        <v>0.7</v>
      </c>
      <c r="AR32" s="165"/>
      <c r="AS32" s="163">
        <f t="shared" si="3"/>
        <v>0</v>
      </c>
      <c r="AT32" s="169"/>
    </row>
    <row r="33" spans="1:46" s="170" customFormat="1" ht="75" customHeight="1" x14ac:dyDescent="0.2">
      <c r="A33" s="158">
        <v>6</v>
      </c>
      <c r="B33" s="159" t="s">
        <v>64</v>
      </c>
      <c r="C33" s="159" t="s">
        <v>116</v>
      </c>
      <c r="D33" s="160" t="s">
        <v>267</v>
      </c>
      <c r="E33" s="171">
        <v>0.04</v>
      </c>
      <c r="F33" s="162" t="s">
        <v>118</v>
      </c>
      <c r="G33" s="162" t="s">
        <v>142</v>
      </c>
      <c r="H33" s="172" t="s">
        <v>143</v>
      </c>
      <c r="I33" s="162" t="s">
        <v>127</v>
      </c>
      <c r="J33" s="162" t="s">
        <v>112</v>
      </c>
      <c r="K33" s="162" t="s">
        <v>144</v>
      </c>
      <c r="L33" s="161">
        <v>0</v>
      </c>
      <c r="M33" s="161">
        <v>0</v>
      </c>
      <c r="N33" s="161">
        <v>0.8</v>
      </c>
      <c r="O33" s="161">
        <v>0</v>
      </c>
      <c r="P33" s="161">
        <v>0.8</v>
      </c>
      <c r="Q33" s="162" t="s">
        <v>53</v>
      </c>
      <c r="R33" s="164" t="s">
        <v>140</v>
      </c>
      <c r="S33" s="162" t="s">
        <v>123</v>
      </c>
      <c r="T33" s="162" t="s">
        <v>140</v>
      </c>
      <c r="U33" s="162"/>
      <c r="V33" s="161">
        <v>0</v>
      </c>
      <c r="W33" s="179">
        <v>0</v>
      </c>
      <c r="X33" s="163" t="s">
        <v>233</v>
      </c>
      <c r="Y33" s="178" t="s">
        <v>233</v>
      </c>
      <c r="Z33" s="178" t="s">
        <v>233</v>
      </c>
      <c r="AA33" s="161">
        <v>0</v>
      </c>
      <c r="AB33" s="165"/>
      <c r="AC33" s="163" t="s">
        <v>233</v>
      </c>
      <c r="AD33" s="167"/>
      <c r="AE33" s="167"/>
      <c r="AF33" s="161">
        <v>0.8</v>
      </c>
      <c r="AG33" s="167"/>
      <c r="AH33" s="163">
        <f>AG33/AF33</f>
        <v>0</v>
      </c>
      <c r="AI33" s="167"/>
      <c r="AJ33" s="167"/>
      <c r="AK33" s="161">
        <v>0</v>
      </c>
      <c r="AL33" s="168"/>
      <c r="AM33" s="163" t="s">
        <v>233</v>
      </c>
      <c r="AN33" s="169"/>
      <c r="AO33" s="167"/>
      <c r="AP33" s="162" t="s">
        <v>142</v>
      </c>
      <c r="AQ33" s="161">
        <v>0.8</v>
      </c>
      <c r="AR33" s="165"/>
      <c r="AS33" s="163">
        <f t="shared" si="3"/>
        <v>0</v>
      </c>
      <c r="AT33" s="169"/>
    </row>
    <row r="34" spans="1:46" ht="55.5" customHeight="1" thickBot="1" x14ac:dyDescent="0.3">
      <c r="A34" s="78"/>
      <c r="B34" s="216" t="s">
        <v>145</v>
      </c>
      <c r="C34" s="217"/>
      <c r="D34" s="217"/>
      <c r="E34" s="79">
        <f>+SUM(E17:E33)</f>
        <v>1</v>
      </c>
      <c r="F34" s="80"/>
      <c r="G34" s="81"/>
      <c r="H34" s="82"/>
      <c r="I34" s="82"/>
      <c r="J34" s="82"/>
      <c r="K34" s="82"/>
      <c r="L34" s="82"/>
      <c r="M34" s="82"/>
      <c r="N34" s="82"/>
      <c r="O34" s="82"/>
      <c r="P34" s="34"/>
      <c r="Q34" s="82"/>
      <c r="R34" s="82"/>
      <c r="S34" s="82"/>
      <c r="T34" s="82"/>
      <c r="U34" s="82"/>
      <c r="V34" s="199" t="s">
        <v>234</v>
      </c>
      <c r="W34" s="199"/>
      <c r="X34" s="175">
        <f>AVERAGE(X17:X33)</f>
        <v>0.60775000000000001</v>
      </c>
      <c r="Y34" s="97"/>
      <c r="Z34" s="82"/>
      <c r="AA34" s="211" t="s">
        <v>235</v>
      </c>
      <c r="AB34" s="211"/>
      <c r="AC34" s="97">
        <f>AVERAGE(AC17:AC22)</f>
        <v>0</v>
      </c>
      <c r="AD34" s="97"/>
      <c r="AE34" s="82"/>
      <c r="AF34" s="199" t="s">
        <v>236</v>
      </c>
      <c r="AG34" s="199"/>
      <c r="AH34" s="97">
        <f>AVERAGE(AH17:AH22)</f>
        <v>0</v>
      </c>
      <c r="AI34" s="97"/>
      <c r="AJ34" s="98"/>
      <c r="AK34" s="198" t="s">
        <v>237</v>
      </c>
      <c r="AL34" s="198"/>
      <c r="AM34" s="97">
        <f>AVERAGE(AM17:AM22)</f>
        <v>0</v>
      </c>
      <c r="AN34" s="97"/>
      <c r="AO34" s="195" t="s">
        <v>232</v>
      </c>
      <c r="AP34" s="196"/>
      <c r="AQ34" s="197"/>
      <c r="AR34" s="99" t="e">
        <f>AVERAGE(AR17:AR22)</f>
        <v>#DIV/0!</v>
      </c>
      <c r="AS34" s="99"/>
      <c r="AT34" s="100"/>
    </row>
    <row r="35" spans="1:46" ht="15.75" customHeight="1" x14ac:dyDescent="0.25">
      <c r="A35" s="48"/>
      <c r="B35" s="83"/>
      <c r="C35" s="83"/>
      <c r="D35" s="84"/>
      <c r="E35" s="83"/>
      <c r="F35" s="83"/>
      <c r="G35" s="83"/>
      <c r="H35" s="85"/>
      <c r="I35" s="85"/>
      <c r="J35" s="85"/>
      <c r="K35" s="85"/>
      <c r="L35" s="85"/>
      <c r="M35" s="85"/>
      <c r="N35" s="85"/>
      <c r="O35" s="85"/>
      <c r="P35" s="85"/>
      <c r="Q35" s="85"/>
      <c r="R35" s="85"/>
      <c r="S35" s="37"/>
      <c r="T35" s="37"/>
      <c r="U35" s="37"/>
      <c r="V35" s="189"/>
      <c r="W35" s="189"/>
      <c r="X35" s="86"/>
      <c r="Y35" s="87"/>
      <c r="Z35" s="87"/>
      <c r="AA35" s="189"/>
      <c r="AB35" s="189"/>
      <c r="AC35" s="86"/>
      <c r="AD35" s="87"/>
      <c r="AE35" s="87"/>
      <c r="AF35" s="189"/>
      <c r="AG35" s="189"/>
      <c r="AH35" s="86"/>
      <c r="AI35" s="87"/>
      <c r="AJ35" s="87"/>
      <c r="AK35" s="189"/>
      <c r="AL35" s="189"/>
      <c r="AM35" s="86"/>
      <c r="AN35" s="87"/>
      <c r="AO35" s="87"/>
      <c r="AP35" s="189"/>
      <c r="AQ35" s="189"/>
      <c r="AR35" s="189"/>
      <c r="AS35" s="86"/>
      <c r="AT35" s="87"/>
    </row>
    <row r="36" spans="1:46" ht="15.75" customHeight="1" thickBot="1" x14ac:dyDescent="0.3">
      <c r="A36" s="48"/>
      <c r="B36" s="83"/>
      <c r="C36" s="83"/>
      <c r="D36" s="84"/>
      <c r="E36" s="83"/>
      <c r="F36" s="83"/>
      <c r="G36" s="83"/>
      <c r="H36" s="85"/>
      <c r="I36" s="85"/>
      <c r="J36" s="85"/>
      <c r="K36" s="85"/>
      <c r="L36" s="85"/>
      <c r="M36" s="85"/>
      <c r="N36" s="85"/>
      <c r="O36" s="85"/>
      <c r="P36" s="85"/>
      <c r="Q36" s="85"/>
      <c r="R36" s="85"/>
      <c r="S36" s="37"/>
      <c r="T36" s="37"/>
      <c r="U36" s="37"/>
      <c r="V36" s="189"/>
      <c r="W36" s="189"/>
      <c r="X36" s="183"/>
      <c r="Y36" s="87"/>
      <c r="Z36" s="87"/>
      <c r="AA36" s="189"/>
      <c r="AB36" s="189"/>
      <c r="AC36" s="88"/>
      <c r="AD36" s="87"/>
      <c r="AE36" s="87"/>
      <c r="AF36" s="189"/>
      <c r="AG36" s="189"/>
      <c r="AH36" s="89"/>
      <c r="AI36" s="87"/>
      <c r="AJ36" s="87"/>
      <c r="AK36" s="189"/>
      <c r="AL36" s="189"/>
      <c r="AM36" s="89"/>
      <c r="AN36" s="87"/>
      <c r="AO36" s="87"/>
      <c r="AP36" s="189"/>
      <c r="AQ36" s="189"/>
      <c r="AR36" s="189"/>
      <c r="AS36" s="89"/>
      <c r="AT36" s="87"/>
    </row>
    <row r="37" spans="1:46" ht="29.25" customHeight="1" x14ac:dyDescent="0.25">
      <c r="A37" s="48"/>
      <c r="B37" s="205" t="s">
        <v>146</v>
      </c>
      <c r="C37" s="206"/>
      <c r="D37" s="207"/>
      <c r="E37" s="90"/>
      <c r="F37" s="190" t="s">
        <v>147</v>
      </c>
      <c r="G37" s="191"/>
      <c r="H37" s="191"/>
      <c r="I37" s="192"/>
      <c r="J37" s="190" t="s">
        <v>148</v>
      </c>
      <c r="K37" s="191"/>
      <c r="L37" s="191"/>
      <c r="M37" s="191"/>
      <c r="N37" s="191"/>
      <c r="O37" s="191"/>
      <c r="P37" s="192"/>
      <c r="Q37" s="85"/>
      <c r="R37" s="85"/>
      <c r="S37" s="37"/>
      <c r="T37" s="37"/>
      <c r="U37" s="37"/>
      <c r="V37" s="189"/>
      <c r="W37" s="189"/>
      <c r="X37" s="183">
        <f>AVERAGE(X17:X28)</f>
        <v>0.62699999999999989</v>
      </c>
      <c r="Y37" s="87"/>
      <c r="Z37" s="87"/>
      <c r="AA37" s="189"/>
      <c r="AB37" s="189"/>
      <c r="AC37" s="88"/>
      <c r="AD37" s="87"/>
      <c r="AE37" s="87"/>
      <c r="AF37" s="189"/>
      <c r="AG37" s="189"/>
      <c r="AH37" s="89"/>
      <c r="AI37" s="87"/>
      <c r="AJ37" s="87"/>
      <c r="AK37" s="189"/>
      <c r="AL37" s="189"/>
      <c r="AM37" s="89"/>
      <c r="AN37" s="87"/>
      <c r="AO37" s="87"/>
      <c r="AP37" s="189"/>
      <c r="AQ37" s="189"/>
      <c r="AR37" s="189"/>
      <c r="AS37" s="89"/>
      <c r="AT37" s="87"/>
    </row>
    <row r="38" spans="1:46" ht="51" customHeight="1" x14ac:dyDescent="0.25">
      <c r="A38" s="48"/>
      <c r="B38" s="202" t="s">
        <v>149</v>
      </c>
      <c r="C38" s="203"/>
      <c r="D38" s="91"/>
      <c r="E38" s="92"/>
      <c r="F38" s="212" t="s">
        <v>149</v>
      </c>
      <c r="G38" s="213"/>
      <c r="H38" s="213"/>
      <c r="I38" s="214"/>
      <c r="J38" s="212" t="s">
        <v>149</v>
      </c>
      <c r="K38" s="213"/>
      <c r="L38" s="213"/>
      <c r="M38" s="213"/>
      <c r="N38" s="213"/>
      <c r="O38" s="213"/>
      <c r="P38" s="214"/>
      <c r="Q38" s="85"/>
      <c r="R38" s="85"/>
      <c r="S38" s="37"/>
      <c r="T38" s="37"/>
      <c r="U38" s="37"/>
      <c r="V38" s="204"/>
      <c r="W38" s="204"/>
      <c r="X38" s="86"/>
      <c r="Y38" s="87"/>
      <c r="Z38" s="87"/>
      <c r="AA38" s="204"/>
      <c r="AB38" s="204"/>
      <c r="AC38" s="86"/>
      <c r="AD38" s="87"/>
      <c r="AE38" s="87"/>
      <c r="AF38" s="204"/>
      <c r="AG38" s="204"/>
      <c r="AH38" s="86"/>
      <c r="AI38" s="87"/>
      <c r="AJ38" s="87"/>
      <c r="AK38" s="204"/>
      <c r="AL38" s="204"/>
      <c r="AM38" s="86"/>
      <c r="AN38" s="87"/>
      <c r="AO38" s="87"/>
      <c r="AP38" s="204"/>
      <c r="AQ38" s="204"/>
      <c r="AR38" s="204"/>
      <c r="AS38" s="86"/>
      <c r="AT38" s="87"/>
    </row>
    <row r="39" spans="1:46" ht="30" customHeight="1" x14ac:dyDescent="0.25">
      <c r="A39" s="48"/>
      <c r="B39" s="208"/>
      <c r="C39" s="209"/>
      <c r="D39" s="91"/>
      <c r="E39" s="93"/>
      <c r="F39" s="190"/>
      <c r="G39" s="191"/>
      <c r="H39" s="190"/>
      <c r="I39" s="191"/>
      <c r="J39" s="190"/>
      <c r="K39" s="191"/>
      <c r="L39" s="191"/>
      <c r="M39" s="191"/>
      <c r="N39" s="191"/>
      <c r="O39" s="191"/>
      <c r="P39" s="192"/>
      <c r="Q39" s="85"/>
      <c r="R39" s="85"/>
      <c r="S39" s="37"/>
      <c r="T39" s="37"/>
      <c r="U39" s="37"/>
      <c r="V39" s="37"/>
      <c r="W39" s="37"/>
      <c r="X39" s="94"/>
      <c r="Y39" s="37"/>
      <c r="Z39" s="37"/>
      <c r="AA39" s="37"/>
      <c r="AB39" s="37"/>
      <c r="AC39" s="94"/>
      <c r="AD39" s="37"/>
      <c r="AE39" s="37"/>
      <c r="AF39" s="37"/>
      <c r="AG39" s="37"/>
      <c r="AH39" s="94"/>
      <c r="AI39" s="37"/>
      <c r="AJ39" s="37"/>
      <c r="AK39" s="37"/>
      <c r="AL39" s="37"/>
      <c r="AM39" s="94"/>
      <c r="AN39" s="37"/>
      <c r="AO39" s="37"/>
      <c r="AP39" s="37"/>
      <c r="AQ39" s="37"/>
      <c r="AR39" s="37"/>
      <c r="AS39" s="94"/>
      <c r="AT39" s="37"/>
    </row>
    <row r="40" spans="1:46" x14ac:dyDescent="0.25">
      <c r="A40" s="48"/>
      <c r="B40" s="208"/>
      <c r="C40" s="209"/>
      <c r="D40" s="91"/>
      <c r="E40" s="93"/>
      <c r="F40" s="190"/>
      <c r="G40" s="191"/>
      <c r="H40" s="191"/>
      <c r="I40" s="192"/>
      <c r="J40" s="208"/>
      <c r="K40" s="209"/>
      <c r="L40" s="209"/>
      <c r="M40" s="209"/>
      <c r="N40" s="209"/>
      <c r="O40" s="209"/>
      <c r="P40" s="210"/>
      <c r="Q40" s="85"/>
      <c r="R40" s="85"/>
      <c r="S40" s="37"/>
      <c r="T40" s="37"/>
      <c r="U40" s="37"/>
      <c r="V40" s="37"/>
      <c r="W40" s="37"/>
      <c r="X40" s="94"/>
      <c r="Y40" s="37"/>
      <c r="Z40" s="37"/>
      <c r="AA40" s="37"/>
      <c r="AB40" s="37"/>
      <c r="AC40" s="94"/>
      <c r="AD40" s="37"/>
      <c r="AE40" s="37"/>
      <c r="AF40" s="37"/>
      <c r="AG40" s="37"/>
      <c r="AH40" s="94"/>
      <c r="AI40" s="37"/>
      <c r="AJ40" s="37"/>
      <c r="AK40" s="37"/>
      <c r="AL40" s="37"/>
      <c r="AM40" s="94"/>
      <c r="AN40" s="37"/>
      <c r="AO40" s="37"/>
      <c r="AP40" s="37"/>
      <c r="AQ40" s="37"/>
      <c r="AR40" s="37"/>
      <c r="AS40" s="94"/>
      <c r="AT40" s="37"/>
    </row>
    <row r="41" spans="1:46" x14ac:dyDescent="0.25"/>
    <row r="42" spans="1:46" x14ac:dyDescent="0.25"/>
    <row r="43" spans="1:46" x14ac:dyDescent="0.25"/>
    <row r="44" spans="1:46" x14ac:dyDescent="0.25"/>
    <row r="45" spans="1:46" ht="48.75" customHeight="1" x14ac:dyDescent="0.25">
      <c r="A45" s="96"/>
    </row>
    <row r="46" spans="1:46" x14ac:dyDescent="0.25"/>
    <row r="47" spans="1:46" x14ac:dyDescent="0.25"/>
    <row r="48" spans="1:4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sheetData>
  <sheetProtection algorithmName="SHA-512" hashValue="sFJV/jGs/0eWiQpo49RvqfwVrPAVYtZEHN9gEVfJZZMMju8ouKwsAAm2gD7CsUjIM2kwKdw6JXaKl1Pv1TnsiQ==" saltValue="fATNW9v0J2kWU/JxiRBm/g==" spinCount="100000" sheet="1" formatColumns="0"/>
  <mergeCells count="95">
    <mergeCell ref="A2:H2"/>
    <mergeCell ref="A1:H1"/>
    <mergeCell ref="D10:K10"/>
    <mergeCell ref="D9:S9"/>
    <mergeCell ref="L10:O10"/>
    <mergeCell ref="AA10:AB10"/>
    <mergeCell ref="V12:Z12"/>
    <mergeCell ref="AA12:AE12"/>
    <mergeCell ref="C3:H3"/>
    <mergeCell ref="E4:H4"/>
    <mergeCell ref="E5:H5"/>
    <mergeCell ref="E6:H6"/>
    <mergeCell ref="E7:H7"/>
    <mergeCell ref="D12:U13"/>
    <mergeCell ref="AF7:AJ7"/>
    <mergeCell ref="AF13:AJ13"/>
    <mergeCell ref="AK13:AO13"/>
    <mergeCell ref="AP13:AT13"/>
    <mergeCell ref="V10:W10"/>
    <mergeCell ref="AK12:AO12"/>
    <mergeCell ref="AP12:AT12"/>
    <mergeCell ref="V13:Z13"/>
    <mergeCell ref="AA13:AE13"/>
    <mergeCell ref="AF12:AJ12"/>
    <mergeCell ref="AK7:AO7"/>
    <mergeCell ref="AF10:AG10"/>
    <mergeCell ref="AP7:AT7"/>
    <mergeCell ref="AK10:AL10"/>
    <mergeCell ref="V8:Z8"/>
    <mergeCell ref="AA8:AE8"/>
    <mergeCell ref="AF8:AJ8"/>
    <mergeCell ref="AK8:AO8"/>
    <mergeCell ref="AP14:AR14"/>
    <mergeCell ref="AO14:AO15"/>
    <mergeCell ref="AH14:AH15"/>
    <mergeCell ref="AI14:AI15"/>
    <mergeCell ref="AJ14:AJ15"/>
    <mergeCell ref="AP8:AT8"/>
    <mergeCell ref="AP10:AR10"/>
    <mergeCell ref="AS14:AS15"/>
    <mergeCell ref="AT14:AT15"/>
    <mergeCell ref="AN14:AN15"/>
    <mergeCell ref="AM14:AM15"/>
    <mergeCell ref="AK14:AL14"/>
    <mergeCell ref="B40:C40"/>
    <mergeCell ref="F40:I40"/>
    <mergeCell ref="J40:P40"/>
    <mergeCell ref="AA34:AB34"/>
    <mergeCell ref="AC14:AC15"/>
    <mergeCell ref="AA38:AB38"/>
    <mergeCell ref="J38:P38"/>
    <mergeCell ref="F38:I38"/>
    <mergeCell ref="V38:W38"/>
    <mergeCell ref="C15:C16"/>
    <mergeCell ref="B34:D34"/>
    <mergeCell ref="B39:C39"/>
    <mergeCell ref="F39:G39"/>
    <mergeCell ref="H39:I39"/>
    <mergeCell ref="J39:P39"/>
    <mergeCell ref="A12:B14"/>
    <mergeCell ref="B38:C38"/>
    <mergeCell ref="AP38:AR38"/>
    <mergeCell ref="AP36:AR36"/>
    <mergeCell ref="AK36:AL36"/>
    <mergeCell ref="AK38:AL38"/>
    <mergeCell ref="V36:W36"/>
    <mergeCell ref="B37:D37"/>
    <mergeCell ref="AP37:AR37"/>
    <mergeCell ref="AF36:AG36"/>
    <mergeCell ref="AK37:AL37"/>
    <mergeCell ref="AF37:AG37"/>
    <mergeCell ref="AF38:AG38"/>
    <mergeCell ref="AD14:AD15"/>
    <mergeCell ref="AE14:AE15"/>
    <mergeCell ref="AO34:AQ34"/>
    <mergeCell ref="V35:W35"/>
    <mergeCell ref="V14:W14"/>
    <mergeCell ref="AK34:AL34"/>
    <mergeCell ref="V34:W34"/>
    <mergeCell ref="AF34:AG34"/>
    <mergeCell ref="X14:X15"/>
    <mergeCell ref="Y14:Y15"/>
    <mergeCell ref="AF14:AG14"/>
    <mergeCell ref="AA14:AB14"/>
    <mergeCell ref="AA35:AB35"/>
    <mergeCell ref="AF35:AG35"/>
    <mergeCell ref="AK35:AL35"/>
    <mergeCell ref="AP35:AR35"/>
    <mergeCell ref="D14:S14"/>
    <mergeCell ref="Z14:Z15"/>
    <mergeCell ref="AA36:AB36"/>
    <mergeCell ref="F37:I37"/>
    <mergeCell ref="J37:P37"/>
    <mergeCell ref="V37:W37"/>
    <mergeCell ref="AA37:AB37"/>
  </mergeCells>
  <conditionalFormatting sqref="AH37:AH38 AM37:AM38 AS37:AS38 AC37:AC38 X37:X38 X34:Y34 AC34:AD34 AH34:AI34 AM34:AN34 AR34:AT34 X17:X35 AC17:AC35 AH17:AH35 AM34:AM35 AS17:AS35 X29:Z29 X32:Z33">
    <cfRule type="containsText" dxfId="11" priority="278" operator="containsText" text="N/A">
      <formula>NOT(ISERROR(SEARCH("N/A",X17)))</formula>
    </cfRule>
    <cfRule type="cellIs" dxfId="10" priority="279" operator="between">
      <formula>#REF!</formula>
      <formula>#REF!</formula>
    </cfRule>
    <cfRule type="cellIs" dxfId="9" priority="280" operator="between">
      <formula>#REF!</formula>
      <formula>#REF!</formula>
    </cfRule>
    <cfRule type="cellIs" dxfId="8" priority="281" operator="between">
      <formula>#REF!</formula>
      <formula>#REF!</formula>
    </cfRule>
  </conditionalFormatting>
  <conditionalFormatting sqref="AH38 AH35 AM38 AM35 AS38 AS35 AC38 AC35 X38 X35">
    <cfRule type="containsText" dxfId="7" priority="342" operator="containsText" text="N/A">
      <formula>NOT(ISERROR(SEARCH("N/A",X35)))</formula>
    </cfRule>
    <cfRule type="cellIs" dxfId="6" priority="343" operator="between">
      <formula>$B$13</formula>
      <formula>#REF!</formula>
    </cfRule>
    <cfRule type="cellIs" dxfId="5" priority="344" operator="between">
      <formula>$B$11</formula>
      <formula>#REF!</formula>
    </cfRule>
    <cfRule type="cellIs" dxfId="4" priority="345" operator="between">
      <formula>#REF!</formula>
      <formula>#REF!</formula>
    </cfRule>
  </conditionalFormatting>
  <conditionalFormatting sqref="AS35 AH35 AH38 AM35 AM38 AS38 AC35 AC38 X35 X38">
    <cfRule type="containsText" dxfId="3" priority="382" operator="containsText" text="N/A">
      <formula>NOT(ISERROR(SEARCH("N/A",X35)))</formula>
    </cfRule>
    <cfRule type="cellIs" dxfId="2" priority="383" operator="between">
      <formula>#REF!</formula>
      <formula>#REF!</formula>
    </cfRule>
    <cfRule type="cellIs" dxfId="1" priority="384" operator="between">
      <formula>$B$11</formula>
      <formula>#REF!</formula>
    </cfRule>
    <cfRule type="cellIs" dxfId="0" priority="385" operator="between">
      <formula>#REF!</formula>
      <formula>#REF!</formula>
    </cfRule>
  </conditionalFormatting>
  <conditionalFormatting sqref="Y34">
    <cfRule type="colorScale" priority="57">
      <colorScale>
        <cfvo type="min"/>
        <cfvo type="percentile" val="50"/>
        <cfvo type="max"/>
        <color rgb="FFF8696B"/>
        <color rgb="FFFFEB84"/>
        <color rgb="FF63BE7B"/>
      </colorScale>
    </cfRule>
  </conditionalFormatting>
  <conditionalFormatting sqref="AD34">
    <cfRule type="colorScale" priority="56">
      <colorScale>
        <cfvo type="min"/>
        <cfvo type="percentile" val="50"/>
        <cfvo type="max"/>
        <color rgb="FFF8696B"/>
        <color rgb="FFFFEB84"/>
        <color rgb="FF63BE7B"/>
      </colorScale>
    </cfRule>
  </conditionalFormatting>
  <conditionalFormatting sqref="AI34">
    <cfRule type="colorScale" priority="55">
      <colorScale>
        <cfvo type="min"/>
        <cfvo type="percentile" val="50"/>
        <cfvo type="max"/>
        <color rgb="FFF8696B"/>
        <color rgb="FFFFEB84"/>
        <color rgb="FF63BE7B"/>
      </colorScale>
    </cfRule>
  </conditionalFormatting>
  <conditionalFormatting sqref="AN34">
    <cfRule type="colorScale" priority="54">
      <colorScale>
        <cfvo type="min"/>
        <cfvo type="percentile" val="50"/>
        <cfvo type="max"/>
        <color rgb="FFF8696B"/>
        <color rgb="FFFFEB84"/>
        <color rgb="FF63BE7B"/>
      </colorScale>
    </cfRule>
  </conditionalFormatting>
  <conditionalFormatting sqref="AS34">
    <cfRule type="colorScale" priority="53">
      <colorScale>
        <cfvo type="min"/>
        <cfvo type="percentile" val="50"/>
        <cfvo type="max"/>
        <color rgb="FFF8696B"/>
        <color rgb="FFFFEB84"/>
        <color rgb="FF63BE7B"/>
      </colorScale>
    </cfRule>
  </conditionalFormatting>
  <conditionalFormatting sqref="X34">
    <cfRule type="colorScale" priority="44">
      <colorScale>
        <cfvo type="min"/>
        <cfvo type="percentile" val="50"/>
        <cfvo type="max"/>
        <color rgb="FFF8696B"/>
        <color rgb="FFFFEB84"/>
        <color rgb="FF63BE7B"/>
      </colorScale>
    </cfRule>
  </conditionalFormatting>
  <conditionalFormatting sqref="AC34">
    <cfRule type="colorScale" priority="35">
      <colorScale>
        <cfvo type="min"/>
        <cfvo type="percentile" val="50"/>
        <cfvo type="max"/>
        <color rgb="FFF8696B"/>
        <color rgb="FFFFEB84"/>
        <color rgb="FF63BE7B"/>
      </colorScale>
    </cfRule>
  </conditionalFormatting>
  <conditionalFormatting sqref="AH34">
    <cfRule type="colorScale" priority="26">
      <colorScale>
        <cfvo type="min"/>
        <cfvo type="percentile" val="50"/>
        <cfvo type="max"/>
        <color rgb="FFF8696B"/>
        <color rgb="FFFFEB84"/>
        <color rgb="FF63BE7B"/>
      </colorScale>
    </cfRule>
  </conditionalFormatting>
  <conditionalFormatting sqref="AM34">
    <cfRule type="colorScale" priority="17">
      <colorScale>
        <cfvo type="min"/>
        <cfvo type="percentile" val="50"/>
        <cfvo type="max"/>
        <color rgb="FFF8696B"/>
        <color rgb="FFFFEB84"/>
        <color rgb="FF63BE7B"/>
      </colorScale>
    </cfRule>
  </conditionalFormatting>
  <conditionalFormatting sqref="AR34">
    <cfRule type="colorScale" priority="5">
      <colorScale>
        <cfvo type="min"/>
        <cfvo type="percentile" val="50"/>
        <cfvo type="max"/>
        <color rgb="FF63BE7B"/>
        <color rgb="FFFFEB84"/>
        <color rgb="FFF8696B"/>
      </colorScale>
    </cfRule>
  </conditionalFormatting>
  <conditionalFormatting sqref="AR17:AR33">
    <cfRule type="colorScale" priority="1425">
      <colorScale>
        <cfvo type="num" val="0.45"/>
        <cfvo type="percent" val="0.65"/>
        <cfvo type="percent" val="100"/>
        <color rgb="FFF8696B"/>
        <color rgb="FFFFEB84"/>
        <color rgb="FF63BE7B"/>
      </colorScale>
    </cfRule>
  </conditionalFormatting>
  <conditionalFormatting sqref="AM34">
    <cfRule type="iconSet" priority="1426">
      <iconSet iconSet="4Arrows">
        <cfvo type="percent" val="0"/>
        <cfvo type="percent" val="25"/>
        <cfvo type="percent" val="50"/>
        <cfvo type="percent" val="75"/>
      </iconSet>
    </cfRule>
  </conditionalFormatting>
  <conditionalFormatting sqref="AR18:AR34">
    <cfRule type="colorScale" priority="1428">
      <colorScale>
        <cfvo type="num" val="0.45"/>
        <cfvo type="percent" val="0.65"/>
        <cfvo type="percent" val="100"/>
        <color rgb="FFF8696B"/>
        <color rgb="FFFFEB84"/>
        <color rgb="FF63BE7B"/>
      </colorScale>
    </cfRule>
  </conditionalFormatting>
  <dataValidations disablePrompts="1" count="7">
    <dataValidation type="list" allowBlank="1" showInputMessage="1" showErrorMessage="1" sqref="W5" xr:uid="{00000000-0002-0000-0000-000000000000}">
      <formula1>$AT$7:$AT$10</formula1>
    </dataValidation>
    <dataValidation type="list" allowBlank="1" showInputMessage="1" showErrorMessage="1" sqref="B4" xr:uid="{00000000-0002-0000-0000-000001000000}">
      <formula1>DEPENDENCIA</formula1>
    </dataValidation>
    <dataValidation type="list" allowBlank="1" showInputMessage="1" showErrorMessage="1" sqref="B7" xr:uid="{00000000-0002-0000-0000-000002000000}">
      <formula1>LIDERPROCESO</formula1>
    </dataValidation>
    <dataValidation type="list" allowBlank="1" showInputMessage="1" showErrorMessage="1" sqref="J33 J20:J31" xr:uid="{00000000-0002-0000-0000-000003000000}">
      <formula1>PROGRAMACION</formula1>
    </dataValidation>
    <dataValidation type="list" allowBlank="1" showInputMessage="1" showErrorMessage="1" sqref="Q17:Q33" xr:uid="{00000000-0002-0000-0000-000004000000}">
      <formula1>INDICADOR</formula1>
    </dataValidation>
    <dataValidation type="list" allowBlank="1" showInputMessage="1" showErrorMessage="1" error="Escriba un texto " promptTitle="Cualquier contenido" sqref="F31:F33 F17:F22 F28:F29" xr:uid="{00000000-0002-0000-0000-000005000000}">
      <formula1>META2</formula1>
    </dataValidation>
    <dataValidation type="list" allowBlank="1" showInputMessage="1" showErrorMessage="1" sqref="U17:U33" xr:uid="{00000000-0002-0000-0000-000006000000}">
      <formula1>CONTRALORIA</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&amp;RCódigo: PLE-PIN-F018
Versión: 2
Vigencia desde: 30 noviembre de 2018</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7"/>
  <sheetViews>
    <sheetView topLeftCell="A97" zoomScale="55" zoomScaleNormal="55" workbookViewId="0">
      <selection activeCell="C138" sqref="C138"/>
    </sheetView>
  </sheetViews>
  <sheetFormatPr baseColWidth="10" defaultColWidth="9.140625" defaultRowHeight="15" x14ac:dyDescent="0.2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x14ac:dyDescent="0.25">
      <c r="A1" t="s">
        <v>151</v>
      </c>
      <c r="B1" t="s">
        <v>152</v>
      </c>
      <c r="C1" t="s">
        <v>153</v>
      </c>
      <c r="D1" t="s">
        <v>154</v>
      </c>
      <c r="F1" t="s">
        <v>155</v>
      </c>
    </row>
    <row r="2" spans="1:8" x14ac:dyDescent="0.25">
      <c r="A2" t="s">
        <v>156</v>
      </c>
      <c r="B2" t="s">
        <v>157</v>
      </c>
      <c r="C2" t="s">
        <v>47</v>
      </c>
      <c r="D2" t="s">
        <v>51</v>
      </c>
      <c r="F2" t="s">
        <v>70</v>
      </c>
    </row>
    <row r="3" spans="1:8" x14ac:dyDescent="0.25">
      <c r="A3" t="s">
        <v>158</v>
      </c>
      <c r="B3" t="s">
        <v>159</v>
      </c>
      <c r="C3" t="s">
        <v>160</v>
      </c>
      <c r="D3" t="s">
        <v>112</v>
      </c>
      <c r="F3" t="s">
        <v>53</v>
      </c>
    </row>
    <row r="4" spans="1:8" x14ac:dyDescent="0.25">
      <c r="A4" t="s">
        <v>161</v>
      </c>
      <c r="C4" t="s">
        <v>72</v>
      </c>
      <c r="D4" t="s">
        <v>59</v>
      </c>
      <c r="F4" t="s">
        <v>61</v>
      </c>
    </row>
    <row r="5" spans="1:8" x14ac:dyDescent="0.25">
      <c r="A5" t="s">
        <v>162</v>
      </c>
      <c r="C5" t="s">
        <v>118</v>
      </c>
      <c r="D5" t="s">
        <v>163</v>
      </c>
    </row>
    <row r="6" spans="1:8" x14ac:dyDescent="0.25">
      <c r="A6" t="s">
        <v>164</v>
      </c>
      <c r="E6" t="s">
        <v>165</v>
      </c>
      <c r="G6" t="s">
        <v>166</v>
      </c>
    </row>
    <row r="7" spans="1:8" x14ac:dyDescent="0.25">
      <c r="A7" t="s">
        <v>167</v>
      </c>
      <c r="E7" t="s">
        <v>168</v>
      </c>
      <c r="G7" t="s">
        <v>169</v>
      </c>
    </row>
    <row r="8" spans="1:8" x14ac:dyDescent="0.25">
      <c r="E8" t="s">
        <v>170</v>
      </c>
      <c r="G8" t="s">
        <v>171</v>
      </c>
    </row>
    <row r="9" spans="1:8" x14ac:dyDescent="0.25">
      <c r="E9" t="s">
        <v>172</v>
      </c>
    </row>
    <row r="10" spans="1:8" x14ac:dyDescent="0.25">
      <c r="E10" t="s">
        <v>173</v>
      </c>
    </row>
    <row r="12" spans="1:8" s="3" customFormat="1" ht="74.25" customHeight="1" x14ac:dyDescent="0.25">
      <c r="A12" s="11"/>
      <c r="C12" s="12"/>
      <c r="D12" s="6"/>
      <c r="H12" s="3" t="s">
        <v>174</v>
      </c>
    </row>
    <row r="13" spans="1:8" s="3" customFormat="1" ht="74.25" customHeight="1" x14ac:dyDescent="0.25">
      <c r="A13" s="11"/>
      <c r="C13" s="12"/>
      <c r="D13" s="6"/>
      <c r="H13" s="3" t="s">
        <v>175</v>
      </c>
    </row>
    <row r="14" spans="1:8" s="3" customFormat="1" ht="74.25" customHeight="1" x14ac:dyDescent="0.25">
      <c r="A14" s="11"/>
      <c r="C14" s="12"/>
      <c r="D14" s="2"/>
      <c r="H14" s="3" t="s">
        <v>176</v>
      </c>
    </row>
    <row r="15" spans="1:8" s="3" customFormat="1" ht="74.25" customHeight="1" x14ac:dyDescent="0.25">
      <c r="A15" s="11"/>
      <c r="C15" s="12"/>
      <c r="D15" s="2"/>
      <c r="H15" s="3" t="s">
        <v>177</v>
      </c>
    </row>
    <row r="16" spans="1:8" s="3" customFormat="1" ht="74.25" customHeight="1" thickBot="1" x14ac:dyDescent="0.3">
      <c r="A16" s="11"/>
      <c r="C16" s="12"/>
      <c r="D16" s="5"/>
    </row>
    <row r="17" spans="1:4" s="3" customFormat="1" ht="74.25" customHeight="1" x14ac:dyDescent="0.25">
      <c r="A17" s="11"/>
      <c r="C17" s="12"/>
      <c r="D17" s="4"/>
    </row>
    <row r="18" spans="1:4" s="3" customFormat="1" ht="74.25" customHeight="1" x14ac:dyDescent="0.25">
      <c r="A18" s="11"/>
      <c r="C18" s="12"/>
      <c r="D18" s="6"/>
    </row>
    <row r="19" spans="1:4" s="3" customFormat="1" ht="74.25" customHeight="1" x14ac:dyDescent="0.25">
      <c r="A19" s="11"/>
      <c r="C19" s="12"/>
      <c r="D19" s="6"/>
    </row>
    <row r="20" spans="1:4" s="3" customFormat="1" ht="74.25" customHeight="1" x14ac:dyDescent="0.25">
      <c r="A20" s="11"/>
      <c r="C20" s="12"/>
      <c r="D20" s="6"/>
    </row>
    <row r="21" spans="1:4" s="3" customFormat="1" ht="74.25" customHeight="1" thickBot="1" x14ac:dyDescent="0.3">
      <c r="A21" s="11"/>
      <c r="C21" s="13"/>
      <c r="D21" s="6"/>
    </row>
    <row r="22" spans="1:4" ht="18.75" thickBot="1" x14ac:dyDescent="0.3">
      <c r="C22" s="13"/>
      <c r="D22" s="4"/>
    </row>
    <row r="23" spans="1:4" ht="18.75" thickBot="1" x14ac:dyDescent="0.3">
      <c r="C23" s="13"/>
      <c r="D23" s="1"/>
    </row>
    <row r="24" spans="1:4" ht="18" x14ac:dyDescent="0.25">
      <c r="C24" s="14"/>
      <c r="D24" s="4"/>
    </row>
    <row r="25" spans="1:4" ht="18" x14ac:dyDescent="0.25">
      <c r="C25" s="14"/>
      <c r="D25" s="6"/>
    </row>
    <row r="26" spans="1:4" ht="18" x14ac:dyDescent="0.25">
      <c r="C26" s="14"/>
      <c r="D26" s="6"/>
    </row>
    <row r="27" spans="1:4" ht="18.75" thickBot="1" x14ac:dyDescent="0.3">
      <c r="C27" s="14"/>
      <c r="D27" s="5"/>
    </row>
    <row r="28" spans="1:4" ht="18" x14ac:dyDescent="0.25">
      <c r="C28" s="14"/>
      <c r="D28" s="4"/>
    </row>
    <row r="29" spans="1:4" ht="18" x14ac:dyDescent="0.25">
      <c r="C29" s="14"/>
      <c r="D29" s="6"/>
    </row>
    <row r="30" spans="1:4" ht="18" x14ac:dyDescent="0.25">
      <c r="C30" s="14"/>
      <c r="D30" s="6"/>
    </row>
    <row r="31" spans="1:4" ht="18" x14ac:dyDescent="0.25">
      <c r="C31" s="14"/>
      <c r="D31" s="6"/>
    </row>
    <row r="32" spans="1:4" ht="18" x14ac:dyDescent="0.25">
      <c r="C32" s="15"/>
      <c r="D32" s="6"/>
    </row>
    <row r="33" spans="3:4" ht="18" x14ac:dyDescent="0.25">
      <c r="C33" s="15"/>
      <c r="D33" s="6"/>
    </row>
    <row r="34" spans="3:4" ht="18" x14ac:dyDescent="0.25">
      <c r="C34" s="15"/>
      <c r="D34" s="5"/>
    </row>
    <row r="35" spans="3:4" ht="18" x14ac:dyDescent="0.25">
      <c r="C35" s="15"/>
      <c r="D35" s="5"/>
    </row>
    <row r="36" spans="3:4" ht="18" x14ac:dyDescent="0.25">
      <c r="C36" s="15"/>
      <c r="D36" s="5"/>
    </row>
    <row r="37" spans="3:4" ht="18" x14ac:dyDescent="0.25">
      <c r="C37" s="15"/>
      <c r="D37" s="5"/>
    </row>
    <row r="38" spans="3:4" ht="18" x14ac:dyDescent="0.25">
      <c r="C38" s="15"/>
      <c r="D38" s="8"/>
    </row>
    <row r="39" spans="3:4" ht="18" x14ac:dyDescent="0.25">
      <c r="C39" s="15"/>
      <c r="D39" s="8"/>
    </row>
    <row r="40" spans="3:4" ht="18" x14ac:dyDescent="0.25">
      <c r="C40" s="16"/>
      <c r="D40" s="8"/>
    </row>
    <row r="41" spans="3:4" ht="18" x14ac:dyDescent="0.25">
      <c r="C41" s="16"/>
      <c r="D41" s="8"/>
    </row>
    <row r="42" spans="3:4" ht="18.75" thickBot="1" x14ac:dyDescent="0.3">
      <c r="C42" s="17"/>
      <c r="D42" s="8"/>
    </row>
    <row r="43" spans="3:4" ht="18" x14ac:dyDescent="0.25">
      <c r="C43" s="18"/>
      <c r="D43" s="4"/>
    </row>
    <row r="44" spans="3:4" ht="18" x14ac:dyDescent="0.25">
      <c r="C44" s="19"/>
      <c r="D44" s="5"/>
    </row>
    <row r="45" spans="3:4" ht="18" x14ac:dyDescent="0.25">
      <c r="C45" s="19"/>
      <c r="D45" s="5"/>
    </row>
    <row r="46" spans="3:4" ht="18" x14ac:dyDescent="0.25">
      <c r="C46" s="19"/>
      <c r="D46" s="8"/>
    </row>
    <row r="47" spans="3:4" ht="18.75" thickBot="1" x14ac:dyDescent="0.3">
      <c r="C47" s="20"/>
      <c r="D47" s="7"/>
    </row>
    <row r="48" spans="3:4" ht="18" x14ac:dyDescent="0.25">
      <c r="C48" s="21"/>
    </row>
    <row r="49" spans="3:3" ht="18" x14ac:dyDescent="0.25">
      <c r="C49" s="21"/>
    </row>
    <row r="50" spans="3:3" ht="18" x14ac:dyDescent="0.25">
      <c r="C50" s="21"/>
    </row>
    <row r="51" spans="3:3" ht="18" x14ac:dyDescent="0.25">
      <c r="C51" s="21"/>
    </row>
    <row r="52" spans="3:3" ht="18" x14ac:dyDescent="0.25">
      <c r="C52" s="22"/>
    </row>
    <row r="53" spans="3:3" ht="18" x14ac:dyDescent="0.25">
      <c r="C53" s="22"/>
    </row>
    <row r="54" spans="3:3" ht="18" x14ac:dyDescent="0.25">
      <c r="C54" s="22"/>
    </row>
    <row r="55" spans="3:3" ht="18" x14ac:dyDescent="0.25">
      <c r="C55" s="22"/>
    </row>
    <row r="56" spans="3:3" ht="18" x14ac:dyDescent="0.25">
      <c r="C56" s="23"/>
    </row>
    <row r="57" spans="3:3" ht="18" x14ac:dyDescent="0.25">
      <c r="C57" s="24"/>
    </row>
    <row r="58" spans="3:3" ht="18" x14ac:dyDescent="0.25">
      <c r="C58" s="24"/>
    </row>
    <row r="59" spans="3:3" ht="18" x14ac:dyDescent="0.25">
      <c r="C59" s="24"/>
    </row>
    <row r="60" spans="3:3" ht="18.75" thickBot="1" x14ac:dyDescent="0.3">
      <c r="C60" s="25"/>
    </row>
    <row r="61" spans="3:3" ht="18" x14ac:dyDescent="0.25">
      <c r="C61" s="26"/>
    </row>
    <row r="62" spans="3:3" ht="18" x14ac:dyDescent="0.25">
      <c r="C62" s="27"/>
    </row>
    <row r="63" spans="3:3" ht="18" x14ac:dyDescent="0.25">
      <c r="C63" s="27"/>
    </row>
    <row r="64" spans="3:3" ht="18" x14ac:dyDescent="0.25">
      <c r="C64" s="27"/>
    </row>
    <row r="65" spans="3:3" ht="18" x14ac:dyDescent="0.25">
      <c r="C65" s="27"/>
    </row>
    <row r="66" spans="3:3" ht="18" x14ac:dyDescent="0.25">
      <c r="C66" s="28"/>
    </row>
    <row r="67" spans="3:3" ht="18" x14ac:dyDescent="0.25">
      <c r="C67" s="28"/>
    </row>
    <row r="68" spans="3:3" ht="18" x14ac:dyDescent="0.25">
      <c r="C68" s="28"/>
    </row>
    <row r="69" spans="3:3" ht="18" x14ac:dyDescent="0.25">
      <c r="C69" s="28"/>
    </row>
    <row r="70" spans="3:3" ht="18" x14ac:dyDescent="0.25">
      <c r="C70" s="28"/>
    </row>
    <row r="71" spans="3:3" ht="18" x14ac:dyDescent="0.25">
      <c r="C71" s="29"/>
    </row>
    <row r="72" spans="3:3" ht="18" x14ac:dyDescent="0.25">
      <c r="C72" s="28"/>
    </row>
    <row r="73" spans="3:3" ht="18" x14ac:dyDescent="0.25">
      <c r="C73" s="28"/>
    </row>
    <row r="74" spans="3:3" ht="18" x14ac:dyDescent="0.25">
      <c r="C74" s="28"/>
    </row>
    <row r="75" spans="3:3" ht="18" x14ac:dyDescent="0.25">
      <c r="C75" s="28"/>
    </row>
    <row r="76" spans="3:3" ht="18" x14ac:dyDescent="0.25">
      <c r="C76" s="28"/>
    </row>
    <row r="77" spans="3:3" ht="18" x14ac:dyDescent="0.25">
      <c r="C77" s="28"/>
    </row>
    <row r="78" spans="3:3" ht="18" x14ac:dyDescent="0.25">
      <c r="C78" s="28"/>
    </row>
    <row r="79" spans="3:3" ht="18" x14ac:dyDescent="0.25">
      <c r="C79" s="27"/>
    </row>
    <row r="80" spans="3:3" ht="18" x14ac:dyDescent="0.25">
      <c r="C80" s="27"/>
    </row>
    <row r="81" spans="3:3" ht="18" x14ac:dyDescent="0.25">
      <c r="C81" s="27"/>
    </row>
    <row r="82" spans="3:3" ht="18" x14ac:dyDescent="0.25">
      <c r="C82" s="27"/>
    </row>
    <row r="83" spans="3:3" ht="18" x14ac:dyDescent="0.25">
      <c r="C83" s="27"/>
    </row>
    <row r="84" spans="3:3" ht="18" x14ac:dyDescent="0.25">
      <c r="C84" s="27"/>
    </row>
    <row r="85" spans="3:3" ht="18" x14ac:dyDescent="0.25">
      <c r="C85" s="30"/>
    </row>
    <row r="86" spans="3:3" ht="18" x14ac:dyDescent="0.25">
      <c r="C86" s="27"/>
    </row>
    <row r="87" spans="3:3" ht="18" x14ac:dyDescent="0.25">
      <c r="C87" s="27"/>
    </row>
    <row r="88" spans="3:3" ht="18.75" thickBot="1" x14ac:dyDescent="0.3">
      <c r="C88" s="31"/>
    </row>
    <row r="89" spans="3:3" ht="18" x14ac:dyDescent="0.25">
      <c r="C89" s="32"/>
    </row>
    <row r="90" spans="3:3" ht="18" x14ac:dyDescent="0.25">
      <c r="C90" s="28"/>
    </row>
    <row r="91" spans="3:3" ht="18" x14ac:dyDescent="0.25">
      <c r="C91" s="28"/>
    </row>
    <row r="92" spans="3:3" ht="18" x14ac:dyDescent="0.25">
      <c r="C92" s="28"/>
    </row>
    <row r="93" spans="3:3" ht="18" x14ac:dyDescent="0.25">
      <c r="C93" s="28"/>
    </row>
    <row r="94" spans="3:3" ht="18.75" thickBot="1" x14ac:dyDescent="0.3">
      <c r="C94" s="33"/>
    </row>
    <row r="99" spans="2:3" x14ac:dyDescent="0.25">
      <c r="B99" t="s">
        <v>150</v>
      </c>
      <c r="C99" t="s">
        <v>178</v>
      </c>
    </row>
    <row r="100" spans="2:3" x14ac:dyDescent="0.25">
      <c r="B100" s="10">
        <v>1167</v>
      </c>
      <c r="C100" s="3" t="s">
        <v>179</v>
      </c>
    </row>
    <row r="101" spans="2:3" ht="30" x14ac:dyDescent="0.25">
      <c r="B101" s="10">
        <v>1131</v>
      </c>
      <c r="C101" s="3" t="s">
        <v>180</v>
      </c>
    </row>
    <row r="102" spans="2:3" x14ac:dyDescent="0.25">
      <c r="B102" s="10">
        <v>1177</v>
      </c>
      <c r="C102" s="3" t="s">
        <v>181</v>
      </c>
    </row>
    <row r="103" spans="2:3" ht="30" x14ac:dyDescent="0.25">
      <c r="B103" s="10">
        <v>1094</v>
      </c>
      <c r="C103" s="3" t="s">
        <v>182</v>
      </c>
    </row>
    <row r="104" spans="2:3" x14ac:dyDescent="0.25">
      <c r="B104" s="10">
        <v>1128</v>
      </c>
      <c r="C104" s="3" t="s">
        <v>183</v>
      </c>
    </row>
    <row r="105" spans="2:3" ht="30" x14ac:dyDescent="0.25">
      <c r="B105" s="10">
        <v>1095</v>
      </c>
      <c r="C105" s="3" t="s">
        <v>184</v>
      </c>
    </row>
    <row r="106" spans="2:3" ht="30" x14ac:dyDescent="0.25">
      <c r="B106" s="10">
        <v>1129</v>
      </c>
      <c r="C106" s="3" t="s">
        <v>185</v>
      </c>
    </row>
    <row r="107" spans="2:3" ht="45" x14ac:dyDescent="0.25">
      <c r="B107" s="10">
        <v>1120</v>
      </c>
      <c r="C107" s="3" t="s">
        <v>186</v>
      </c>
    </row>
    <row r="108" spans="2:3" x14ac:dyDescent="0.25">
      <c r="B108" s="9"/>
    </row>
    <row r="109" spans="2:3" x14ac:dyDescent="0.25">
      <c r="B109" s="9"/>
    </row>
    <row r="117" spans="2:3" x14ac:dyDescent="0.25">
      <c r="B117" t="s">
        <v>187</v>
      </c>
    </row>
    <row r="118" spans="2:3" x14ac:dyDescent="0.25">
      <c r="B118" t="s">
        <v>188</v>
      </c>
      <c r="C118" t="s">
        <v>189</v>
      </c>
    </row>
    <row r="119" spans="2:3" x14ac:dyDescent="0.25">
      <c r="B119" t="s">
        <v>190</v>
      </c>
      <c r="C119" t="s">
        <v>191</v>
      </c>
    </row>
    <row r="120" spans="2:3" x14ac:dyDescent="0.25">
      <c r="B120" t="s">
        <v>192</v>
      </c>
      <c r="C120" t="s">
        <v>193</v>
      </c>
    </row>
    <row r="121" spans="2:3" x14ac:dyDescent="0.25">
      <c r="B121" t="s">
        <v>194</v>
      </c>
      <c r="C121" t="s">
        <v>195</v>
      </c>
    </row>
    <row r="122" spans="2:3" x14ac:dyDescent="0.25">
      <c r="B122" t="s">
        <v>196</v>
      </c>
      <c r="C122" t="s">
        <v>197</v>
      </c>
    </row>
    <row r="123" spans="2:3" x14ac:dyDescent="0.25">
      <c r="B123" t="s">
        <v>198</v>
      </c>
      <c r="C123" t="s">
        <v>199</v>
      </c>
    </row>
    <row r="124" spans="2:3" x14ac:dyDescent="0.25">
      <c r="B124" t="s">
        <v>200</v>
      </c>
      <c r="C124" t="s">
        <v>201</v>
      </c>
    </row>
    <row r="125" spans="2:3" x14ac:dyDescent="0.25">
      <c r="B125" t="s">
        <v>202</v>
      </c>
      <c r="C125" t="s">
        <v>203</v>
      </c>
    </row>
    <row r="126" spans="2:3" x14ac:dyDescent="0.25">
      <c r="B126" t="s">
        <v>204</v>
      </c>
      <c r="C126" t="s">
        <v>205</v>
      </c>
    </row>
    <row r="127" spans="2:3" x14ac:dyDescent="0.25">
      <c r="B127" t="s">
        <v>206</v>
      </c>
      <c r="C127" t="s">
        <v>207</v>
      </c>
    </row>
    <row r="128" spans="2:3" x14ac:dyDescent="0.25">
      <c r="B128" t="s">
        <v>208</v>
      </c>
      <c r="C128" t="s">
        <v>209</v>
      </c>
    </row>
    <row r="129" spans="2:3" x14ac:dyDescent="0.25">
      <c r="B129" t="s">
        <v>210</v>
      </c>
      <c r="C129" t="s">
        <v>211</v>
      </c>
    </row>
    <row r="130" spans="2:3" x14ac:dyDescent="0.25">
      <c r="B130" t="s">
        <v>212</v>
      </c>
      <c r="C130" t="s">
        <v>213</v>
      </c>
    </row>
    <row r="131" spans="2:3" x14ac:dyDescent="0.25">
      <c r="B131" t="s">
        <v>214</v>
      </c>
      <c r="C131" t="s">
        <v>215</v>
      </c>
    </row>
    <row r="132" spans="2:3" x14ac:dyDescent="0.25">
      <c r="B132" t="s">
        <v>216</v>
      </c>
      <c r="C132" t="s">
        <v>217</v>
      </c>
    </row>
    <row r="133" spans="2:3" x14ac:dyDescent="0.25">
      <c r="B133" t="s">
        <v>218</v>
      </c>
      <c r="C133" t="s">
        <v>219</v>
      </c>
    </row>
    <row r="134" spans="2:3" x14ac:dyDescent="0.25">
      <c r="B134" t="s">
        <v>220</v>
      </c>
      <c r="C134" t="s">
        <v>221</v>
      </c>
    </row>
    <row r="135" spans="2:3" x14ac:dyDescent="0.25">
      <c r="B135" t="s">
        <v>222</v>
      </c>
      <c r="C135" t="s">
        <v>223</v>
      </c>
    </row>
    <row r="136" spans="2:3" x14ac:dyDescent="0.25">
      <c r="B136" t="s">
        <v>224</v>
      </c>
      <c r="C136" t="s">
        <v>225</v>
      </c>
    </row>
    <row r="137" spans="2:3" x14ac:dyDescent="0.25">
      <c r="B137" t="s">
        <v>226</v>
      </c>
      <c r="C137" t="s">
        <v>227</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18</vt:i4>
      </vt:variant>
    </vt:vector>
  </HeadingPairs>
  <TitlesOfParts>
    <vt:vector size="21" baseType="lpstr">
      <vt:lpstr>PLAN GESTION POR PROCESO</vt:lpstr>
      <vt:lpstr>Hoja2</vt:lpstr>
      <vt:lpstr>Hoja4</vt:lpstr>
      <vt:lpstr>'PLAN GESTION POR PROCESO'!Área_de_impresión</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PRODUCTO</vt:lpstr>
      <vt:lpstr>PROGRAMACION</vt:lpstr>
      <vt:lpstr>proyectos</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Jeraldyn Tautiva Guarin</cp:lastModifiedBy>
  <cp:revision/>
  <dcterms:created xsi:type="dcterms:W3CDTF">2016-04-29T15:58:00Z</dcterms:created>
  <dcterms:modified xsi:type="dcterms:W3CDTF">2019-07-02T22:47:02Z</dcterms:modified>
  <cp:category/>
  <cp:contentStatus/>
</cp:coreProperties>
</file>