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910" tabRatio="849" activeTab="0"/>
  </bookViews>
  <sheets>
    <sheet name="PLAN GESTION POR PROCESO" sheetId="1" r:id="rId1"/>
    <sheet name="Hoja2" sheetId="2" state="hidden" r:id="rId2"/>
  </sheets>
  <externalReferences>
    <externalReference r:id="rId5"/>
  </externalReferences>
  <definedNames>
    <definedName name="_xlfn.AGGREGATE" hidden="1">#NAME?</definedName>
    <definedName name="_xlnm.Print_Area" localSheetId="0">'PLAN GESTION POR PROCESO'!$A$1:$BE$32</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 name="_xlnm.Print_Titles" localSheetId="0">'PLAN GESTION POR PROCESO'!$1:$13</definedName>
  </definedNames>
  <calcPr fullCalcOnLoad="1"/>
</workbook>
</file>

<file path=xl/comments1.xml><?xml version="1.0" encoding="utf-8"?>
<comments xmlns="http://schemas.openxmlformats.org/spreadsheetml/2006/main">
  <authors>
    <author>juan.jimenez</author>
  </authors>
  <commentList>
    <comment ref="Z13" authorId="0">
      <text>
        <r>
          <rPr>
            <b/>
            <sz val="8"/>
            <rFont val="Tahoma"/>
            <family val="2"/>
          </rPr>
          <t>juan.jimenez:</t>
        </r>
        <r>
          <rPr>
            <sz val="8"/>
            <rFont val="Tahoma"/>
            <family val="2"/>
          </rPr>
          <t xml:space="preserve">
Al insertar el codigo del proyecto automaticamente se despliega el nombre del proyecto</t>
        </r>
      </text>
    </comment>
    <comment ref="B12" authorId="0">
      <text>
        <r>
          <rPr>
            <b/>
            <sz val="8"/>
            <rFont val="Tahoma"/>
            <family val="2"/>
          </rPr>
          <t>juan.jimenez:</t>
        </r>
        <r>
          <rPr>
            <sz val="8"/>
            <rFont val="Tahoma"/>
            <family val="2"/>
          </rPr>
          <t xml:space="preserve">
Seleccionar el objetivo estrategico asociado al proceso</t>
        </r>
      </text>
    </comment>
    <comment ref="K12" authorId="0">
      <text>
        <r>
          <rPr>
            <b/>
            <sz val="8"/>
            <rFont val="Tahoma"/>
            <family val="2"/>
          </rPr>
          <t>juan.jimenez:</t>
        </r>
        <r>
          <rPr>
            <sz val="8"/>
            <rFont val="Tahoma"/>
            <family val="2"/>
          </rPr>
          <t xml:space="preserve">
Establecer el tipo programacion:
- Suma
-Constante
-Creciente
-Decreciente</t>
        </r>
      </text>
    </comment>
    <comment ref="R12" authorId="0">
      <text>
        <r>
          <rPr>
            <b/>
            <sz val="8"/>
            <rFont val="Tahoma"/>
            <family val="2"/>
          </rPr>
          <t>juan.jimenez:</t>
        </r>
        <r>
          <rPr>
            <sz val="8"/>
            <rFont val="Tahoma"/>
            <family val="2"/>
          </rPr>
          <t xml:space="preserve">
Establecer el tipo de indicador para la medicion:
- Eficacia
-Efectividad
-Eficiencia</t>
        </r>
      </text>
    </comment>
    <comment ref="T12" authorId="0">
      <text>
        <r>
          <rPr>
            <b/>
            <sz val="8"/>
            <rFont val="Tahoma"/>
            <family val="2"/>
          </rPr>
          <t>juan.jimenez:</t>
        </r>
        <r>
          <rPr>
            <sz val="8"/>
            <rFont val="Tahoma"/>
            <family val="2"/>
          </rPr>
          <t xml:space="preserve">
Establecer la o las dependencias responsables del proceso</t>
        </r>
      </text>
    </comment>
    <comment ref="V12" authorId="0">
      <text>
        <r>
          <rPr>
            <b/>
            <sz val="8"/>
            <rFont val="Tahoma"/>
            <family val="2"/>
          </rPr>
          <t>juan.jimenez:</t>
        </r>
        <r>
          <rPr>
            <sz val="8"/>
            <rFont val="Tahoma"/>
            <family val="2"/>
          </rPr>
          <t xml:space="preserve">
Dejar este apartado para el diligenciamiento en la DPSI</t>
        </r>
      </text>
    </comment>
    <comment ref="X12" authorId="0">
      <text>
        <r>
          <rPr>
            <b/>
            <sz val="8"/>
            <rFont val="Tahoma"/>
            <family val="2"/>
          </rPr>
          <t>juan.jimenez:</t>
        </r>
        <r>
          <rPr>
            <sz val="8"/>
            <rFont val="Tahoma"/>
            <family val="2"/>
          </rPr>
          <t xml:space="preserve">
Asociar la fuente de financiacion
-Recursos Inversion
-Recursos Funcionamiento</t>
        </r>
      </text>
    </comment>
    <comment ref="AB12" authorId="0">
      <text>
        <r>
          <rPr>
            <b/>
            <sz val="8"/>
            <rFont val="Tahoma"/>
            <family val="2"/>
          </rPr>
          <t>juan.jimenez:</t>
        </r>
        <r>
          <rPr>
            <sz val="8"/>
            <rFont val="Tahoma"/>
            <family val="2"/>
          </rPr>
          <t xml:space="preserve">
Cuantificar el valor total (en millones de pesos) de cada meta</t>
        </r>
      </text>
    </comment>
    <comment ref="W12" authorId="0">
      <text>
        <r>
          <rPr>
            <b/>
            <sz val="8"/>
            <rFont val="Tahoma"/>
            <family val="2"/>
          </rPr>
          <t>juan.jimenez:</t>
        </r>
        <r>
          <rPr>
            <sz val="8"/>
            <rFont val="Tahoma"/>
            <family val="2"/>
          </rPr>
          <t xml:space="preserve">
Dejar este apartado para el diligenciamiento en la DPSI</t>
        </r>
      </text>
    </comment>
  </commentList>
</comments>
</file>

<file path=xl/comments2.xml><?xml version="1.0" encoding="utf-8"?>
<comments xmlns="http://schemas.openxmlformats.org/spreadsheetml/2006/main">
  <authors>
    <author>Sandy.Calderon</author>
  </authors>
  <commentList>
    <comment ref="C91" authorId="0">
      <text>
        <r>
          <rPr>
            <b/>
            <sz val="8"/>
            <rFont val="Tahoma"/>
            <family val="2"/>
          </rPr>
          <t>Sandy.Calderon:</t>
        </r>
        <r>
          <rPr>
            <sz val="8"/>
            <rFont val="Tahoma"/>
            <family val="2"/>
          </rPr>
          <t xml:space="preserve">
ambos A.L y SDG</t>
        </r>
      </text>
    </comment>
  </commentList>
</comments>
</file>

<file path=xl/sharedStrings.xml><?xml version="1.0" encoding="utf-8"?>
<sst xmlns="http://schemas.openxmlformats.org/spreadsheetml/2006/main" count="480" uniqueCount="270">
  <si>
    <t xml:space="preserve">EVALUACIÓN I TRIMESTRE </t>
  </si>
  <si>
    <t xml:space="preserve">EVALUACIÓN II TRIMESTRE </t>
  </si>
  <si>
    <t xml:space="preserve">EVALUACIÓN III TRIMESTRE </t>
  </si>
  <si>
    <t xml:space="preserve">EVALUACIÓN IV TRIMESTRE </t>
  </si>
  <si>
    <t>PROGRAMADO EN LA VIGENCIA</t>
  </si>
  <si>
    <t xml:space="preserve">RESULTADO INDICADOR </t>
  </si>
  <si>
    <t>RESULTADO DE LA MEDICION</t>
  </si>
  <si>
    <t>ANÁLISIS DE AVANCE</t>
  </si>
  <si>
    <t>MEDIO DE VERIFICACIÓN</t>
  </si>
  <si>
    <t>NOMBRE DEL INDICADOR</t>
  </si>
  <si>
    <t>FORMULA DEL INDICADOR</t>
  </si>
  <si>
    <t>LINEA BASE</t>
  </si>
  <si>
    <t>UNIDAD DE MEDIDA</t>
  </si>
  <si>
    <t>TIPO DE INDICADOR</t>
  </si>
  <si>
    <t>FUENTE DE INFORMACIÓN</t>
  </si>
  <si>
    <t>RESPONSABLES DE LA ACTIVIDAD</t>
  </si>
  <si>
    <t>PROGRAMADO</t>
  </si>
  <si>
    <t>EJECUTADO</t>
  </si>
  <si>
    <t>N° OE</t>
  </si>
  <si>
    <t>OBJETIVO ESTRATÉGICO</t>
  </si>
  <si>
    <t>INDICADOR</t>
  </si>
  <si>
    <t>VALOR ESTIMADO (En millones de pesos colombianos)</t>
  </si>
  <si>
    <t>x</t>
  </si>
  <si>
    <r>
      <t>Objetivo Proceso:</t>
    </r>
    <r>
      <rPr>
        <sz val="10"/>
        <rFont val="Arial"/>
        <family val="2"/>
      </rPr>
      <t xml:space="preserve"> </t>
    </r>
  </si>
  <si>
    <r>
      <t>Alcance del Proceso:</t>
    </r>
    <r>
      <rPr>
        <sz val="10"/>
        <rFont val="Arial"/>
        <family val="2"/>
      </rPr>
      <t xml:space="preserve"> </t>
    </r>
  </si>
  <si>
    <t>SECRETARIA DISTRITAL DE GOBIERNO</t>
  </si>
  <si>
    <t>FINANCIACIÓN DE LA ACTIVIDAD</t>
  </si>
  <si>
    <t>FUENTE</t>
  </si>
  <si>
    <t>GF / INV</t>
  </si>
  <si>
    <t>RUBRO GASTO FUNCIONAMIENTO</t>
  </si>
  <si>
    <t xml:space="preserve">PROYECTO DE INVERSIÓN </t>
  </si>
  <si>
    <t>CODIGO</t>
  </si>
  <si>
    <t xml:space="preserve">NOMBRE </t>
  </si>
  <si>
    <t>REPORTA CB0404</t>
  </si>
  <si>
    <t>ADQUISICION DE BIENES</t>
  </si>
  <si>
    <t>ADQUISICION DE SERVICIOS</t>
  </si>
  <si>
    <t>SERVICIOS PUBLICOS</t>
  </si>
  <si>
    <t>GASTOS GENERALES</t>
  </si>
  <si>
    <t>SERVICIOS PERSONALES</t>
  </si>
  <si>
    <t>OTROS GASTOS GENERALES</t>
  </si>
  <si>
    <t>RUBROSFUNCIONAMIENTO</t>
  </si>
  <si>
    <t>GASTOS DE FUNCIONAMIENTO</t>
  </si>
  <si>
    <t>GASTOS DE INVERSION</t>
  </si>
  <si>
    <t>SIG</t>
  </si>
  <si>
    <t>TIPO DE PROGRAMACION</t>
  </si>
  <si>
    <t>PROGRAMACION</t>
  </si>
  <si>
    <t>SUMA</t>
  </si>
  <si>
    <t>CONSTANTE</t>
  </si>
  <si>
    <t>CRECIENTE</t>
  </si>
  <si>
    <t>DECRECIENTE</t>
  </si>
  <si>
    <t>MENSUAL</t>
  </si>
  <si>
    <t>TRIMESTRAL</t>
  </si>
  <si>
    <t>EFICIENCIA</t>
  </si>
  <si>
    <t>EFICACIA</t>
  </si>
  <si>
    <t>EFECTIVIDAD</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</si>
  <si>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</si>
  <si>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</si>
  <si>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</si>
  <si>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</si>
  <si>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</si>
  <si>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</si>
  <si>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</si>
  <si>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</si>
  <si>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</si>
  <si>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PLAN ESTRATEGICO INSTITUCIONAL</t>
  </si>
  <si>
    <t>SEGUIMIENTO PLAN GESTION DEL PROCESO</t>
  </si>
  <si>
    <t>SEMESTRAL</t>
  </si>
  <si>
    <t>ANUAL</t>
  </si>
  <si>
    <t>MEDICIONFINAL</t>
  </si>
  <si>
    <t>CONTRALORIA</t>
  </si>
  <si>
    <t>SI</t>
  </si>
  <si>
    <t>NO</t>
  </si>
  <si>
    <t>ANÁLISIS DE RESULTADO</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</si>
  <si>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</si>
  <si>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</si>
  <si>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</si>
  <si>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</si>
  <si>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TIPO DE META</t>
  </si>
  <si>
    <t>META PLAN DE GESTION VIGENCIA</t>
  </si>
  <si>
    <t>META CUATRIENAL PLAN ESTRATEGICO SDG</t>
  </si>
  <si>
    <t>I TRI</t>
  </si>
  <si>
    <t>II TRI</t>
  </si>
  <si>
    <t>III TRI</t>
  </si>
  <si>
    <t>IV TRI</t>
  </si>
  <si>
    <t>EVALUACIÓN FINAL PLAN DE GESTION</t>
  </si>
  <si>
    <t>TOTAL PROGRAMACION VIGENCIA</t>
  </si>
  <si>
    <t>TOTAL PLAN DE GESTIÓN</t>
  </si>
  <si>
    <t>PONDERACIÓN DE LA META</t>
  </si>
  <si>
    <t>Porcentaje de Cumplimiento Trimestre I</t>
  </si>
  <si>
    <t>Porcentaje de Cumplimiento Trimestre II</t>
  </si>
  <si>
    <t>Porcentaje de Cumplimiento Trimestre III</t>
  </si>
  <si>
    <t>Porcentaje de Cumplimiento Trimestre IV</t>
  </si>
  <si>
    <t>Porcentaje de Cumplimiento PLAN DE GESTIÓN 2017</t>
  </si>
  <si>
    <t>RUTINARIA</t>
  </si>
  <si>
    <t>RETADORA (MEJORA)</t>
  </si>
  <si>
    <t>GESTION</t>
  </si>
  <si>
    <t>SOSTENIBILIDAD DEL SISTEMA DE GESTIÓN</t>
  </si>
  <si>
    <t xml:space="preserve">VIGENCIA DE LA PLANEACIÓN: </t>
  </si>
  <si>
    <t xml:space="preserve">Dependencia: </t>
  </si>
  <si>
    <r>
      <t>Líder del  Proceso:</t>
    </r>
    <r>
      <rPr>
        <sz val="10"/>
        <rFont val="Arial"/>
        <family val="2"/>
      </rPr>
      <t xml:space="preserve"> </t>
    </r>
  </si>
  <si>
    <t>CONTROL DE CAMBIOS</t>
  </si>
  <si>
    <t>VERSIÓN</t>
  </si>
  <si>
    <t>FECHA</t>
  </si>
  <si>
    <t>DESCRIPCIÓN DE LA MODIFICACIÓN</t>
  </si>
  <si>
    <t>OBJETIVO ESPECIFICO/ESTRATEGIA</t>
  </si>
  <si>
    <t>METODO DE VERIFICACIÓN AL SEGUIMIENTO</t>
  </si>
  <si>
    <t>Dirección de TIC</t>
  </si>
  <si>
    <t>Director de TIC</t>
  </si>
  <si>
    <t>Integrar las herramientas de planeación, gestión y control, con enfoque de innovación, mejoramiento continuo, responsabilidad social, desarrollo integral del talento humano y transparencia</t>
  </si>
  <si>
    <r>
      <t>Fortalecer los mecanismos de articulación y control de los diferentes elementos del Sistema de Gestión de</t>
    </r>
    <r>
      <rPr>
        <sz val="12"/>
        <color indexed="8"/>
        <rFont val="Arial Rounded MT Bold"/>
        <family val="2"/>
      </rPr>
      <t xml:space="preserve"> </t>
    </r>
    <r>
      <rPr>
        <b/>
        <sz val="22"/>
        <rFont val="Arial Rounded MT Bold"/>
        <family val="2"/>
      </rPr>
      <t>la entidad</t>
    </r>
  </si>
  <si>
    <t>Incrementar el reconocimiento del Sistema de Gestión de la entidad como instrumento de fortalecimiento y modernización de la gestión en la entidad</t>
  </si>
  <si>
    <t>SOTENIBILIDAD DEL SISTEMA DE GESTIÓN</t>
  </si>
  <si>
    <t>Ejercicios de evaluación de los requisitos legales aplicables el proceso/Alcaldía realizados</t>
  </si>
  <si>
    <t>Numero de ejercicios de evaluación de los requisitos legales aplicables el proceso/Alcaldía realizados</t>
  </si>
  <si>
    <t>Fuentes de Requisitos Legales Aplicables al Proceso Registrados</t>
  </si>
  <si>
    <t xml:space="preserve">Herramienta de Registro de Requisitos Legales </t>
  </si>
  <si>
    <t>Mediciones de desempeño ambiental realizadas en el proceso/alcaldia local</t>
  </si>
  <si>
    <t>Numero de mediciones del desempeño ambiental en el proceso/alcaldia local realizados</t>
  </si>
  <si>
    <t>Gestión Ambiental</t>
  </si>
  <si>
    <t>Buenas practicas y lecciones aprendidas identificadas por proceso o Alcaldía Local en la herramienta de gestión del conocimiento (AGORA)</t>
  </si>
  <si>
    <t>Numero de buenas practicas y lecciones aprendidas registradas por proceso o Alcaldía Local en la herramienta institucional de gestión del conocimiento (AGORA)</t>
  </si>
  <si>
    <t>Buenas y lecciones aprendidas identificadas en la herramienta de gestión del conocimiento  (AGORA)</t>
  </si>
  <si>
    <t>AGORA</t>
  </si>
  <si>
    <t>Cumplir con el 100% de los requisitos del modelo integrado de planeación y gestión</t>
  </si>
  <si>
    <t>Porcentaje de depuración de las comunicaciones en el aplicatio de gestión documental</t>
  </si>
  <si>
    <t>(Número de comunicaciones depuradas en el aplicativo de gestión documental ORFEO/Numero total de comunicaciones que se encuentran asignadas en el AGD ORFEO)*100</t>
  </si>
  <si>
    <t>Comunicaciones en el aplicativo de gestión documental ORFEO</t>
  </si>
  <si>
    <t>COMUNICACIONES DEPURADAS</t>
  </si>
  <si>
    <t>N/A</t>
  </si>
  <si>
    <t>Cumplimiento del plan de actualización de los procesos en el marco del Sistema de Gestión</t>
  </si>
  <si>
    <t>(No. De Documentos actualizados según el  Plan/No. De Documentos previstos para actualización en el Plan  )*100</t>
  </si>
  <si>
    <t>Plan de Actualización de la Documentación</t>
  </si>
  <si>
    <t>OFICINA ASESORA DE PLANEACION</t>
  </si>
  <si>
    <t>Acciones correctivas documentadas y vigentes</t>
  </si>
  <si>
    <t>(No. De acciones de plan de mejoramiento responsabilidad del proceso documentadas y vigentes/No. De acciones bajo responsabilidad del proceso)*100</t>
  </si>
  <si>
    <t>Información publicada según lineamientos de la ley de transparencia 1712 de 2014</t>
  </si>
  <si>
    <t>(No.criterios cumplidos según la herramienta de medición de requisitos e indice de transparencia/No. Criterios definidos según la herramienta de medición de requisitos e indice de transparencia)*100</t>
  </si>
  <si>
    <t>Primera versión del Plan de Gestión 2018, en el cual se encuentran incluídas las metas de Implementación del Modelo de Planeación y Gestión.</t>
  </si>
  <si>
    <t>EN CONSTRUCCIÓN</t>
  </si>
  <si>
    <t>Constancia de realización de ejercicios de evaluación del normograma aplicables al proceso/Alcaldía de conformidad con  el procedimiento para la identificación y evaluación de requisitos legales</t>
  </si>
  <si>
    <t>Lista de chequeo de medición ambiental en el proceso/alcaldía</t>
  </si>
  <si>
    <t>Buena practica y lección aprendida registrada en el AGORA</t>
  </si>
  <si>
    <t>ORFEO depurado de comunicaciones (Excepto derechos de petición)</t>
  </si>
  <si>
    <t>Cumplimiento de la actualización documental del proceso</t>
  </si>
  <si>
    <t>Acciones de mejora asignadas al proceso actualizadas y documentadas</t>
  </si>
  <si>
    <t>Información publicada conforme a  los requisitos e indice de transparencia</t>
  </si>
  <si>
    <t>Instaurar la capacidad de Arquitectura Empresarial como una práctica estratégica que permita atender metodológicamente las necesidades actuales y futuras de la SDG</t>
  </si>
  <si>
    <t>Elaborar 4  documentos basados en el modelo gestión estratégico de TI dentro de la entidad.</t>
  </si>
  <si>
    <t>Cronograma</t>
  </si>
  <si>
    <t>Dirección de TI</t>
  </si>
  <si>
    <t>Profesional Designado</t>
  </si>
  <si>
    <t>Revisión trimestral de avance frente a línea base</t>
  </si>
  <si>
    <t>Mejorar la productividad y eficiencia en la SDG, desarrollando las competencias de uso y apropiación de las TIC.</t>
  </si>
  <si>
    <t>Cumplir con el 100% de las acciones programadas en la Plan de Acción de GEL para cada vigencia</t>
  </si>
  <si>
    <t>Implementar sistemas de Información que apoyen el cumplimiento del Objetivos estratégicos de la SDG</t>
  </si>
  <si>
    <t>Implementar 1 programa de renovación Tecnológica para fortalecer los procesos de la entidad.</t>
  </si>
  <si>
    <t>Establecer y mantener el gobierno de información de la SDG, que permita la planeación, gestión, análisis y visualización de la información de calidad que apoye la toma de decisiones.</t>
  </si>
  <si>
    <t>Adoptar y fortalecer buenas prácticas de seguridad y privacidad de la información alineadas al negocio y orientadas hacia una seguridad digital.</t>
  </si>
  <si>
    <t>Proveer servicios tecnológicos alineados a las iniciativas estratégicas de la SDG con orientación al servicio y las necesidades de los usuarios.</t>
  </si>
  <si>
    <t>Mejorar  al 0,94 el índice  de disponibilidad de los servicios tecnológicos de la entidad.
Implementar 1  esquema de alta disponibilidad de los servicios principales y/o críticos de la entidad en TIC
Implementar 1 metodología de mejores prácticas en gestión de servicios (ITIL).</t>
  </si>
  <si>
    <t>Implementar 1  esquema de alta disponibilidad de los servicios principales y/o críticos de la entidad en TIC</t>
  </si>
  <si>
    <t>Desarrollar dos mediciones del desempeño ambiental en el Proceso Gerencia de TI de acuerdo a la metodología definida por la OAP</t>
  </si>
  <si>
    <t>cronograma del aplicativo para el cumplimiento de la producción</t>
  </si>
  <si>
    <t>cronograma de arquitectura empresarial definidas para la vigencia 2018</t>
  </si>
  <si>
    <t>cronograma de  Uso y Apropiación definidas para la vigencia 2018</t>
  </si>
  <si>
    <t>cronograma de  Seguridad y Privacidad de la Información definidas para la vigencia 2018</t>
  </si>
  <si>
    <t>cronograma de Gestión de Información definidas para la vigencia 2018</t>
  </si>
  <si>
    <t>Porcentaje de cumplimiento del cronograma de implementación del aplicativo</t>
  </si>
  <si>
    <t>(Porcentaje del cronograma del aplicativo cumplido/ Porcentaje del cronograma del aplicativo determinado para el periodo a evaluar)*100</t>
  </si>
  <si>
    <t>(Porcentaje del cronograma cumplido/ Porcentaje del cronograma determinado para el periodo a evaluar)*100</t>
  </si>
  <si>
    <t xml:space="preserve">Ejecutar el 100% de las actividades del cronograma para la puesta en producción del nuevo sistema de información para Inspecciones de Policía (SIIC) V.1,0.
</t>
  </si>
  <si>
    <t>Ejecutar el 100% de las actividades del cronograma para la puesta en producción del nuevo sistema para la Gestión Documental (MEMEX-POXTA) V.1,0.</t>
  </si>
  <si>
    <t>Ejecutar el 100% de las actividades del cronograma para la puesta en producción del  sistema SIPSE Localidades V.1,0.</t>
  </si>
  <si>
    <t>Cumplir el 100% de las actividades determinadas en el cronograma de vigencia 2018, para el Proyecto de Uso y Apropiación de TI.</t>
  </si>
  <si>
    <t>Cumplir el 100% de las actividades determinadas en el cronograma de vigencia 2018, para el Proyecto de Seguridad y Privacidad de la Información.</t>
  </si>
  <si>
    <t>Cumplir el 100% de las actividades determinadas en el cronograma de vigencia 2018, para el Proyecto de Gestión de la Información.</t>
  </si>
  <si>
    <t>Cumplir el 100% de las actividades determinadas en el cronograma de vigencia 2018, para el Proyecto de Servicios Tecnológicos.</t>
  </si>
  <si>
    <t>Cumplir el 100% de las actividades determinadas en el cronogramade vigencia 2018, para planeación de  TI (Arquitectura Empresarial)</t>
  </si>
  <si>
    <t>Porcentaje de cumplimiento de las actividades del cronograma de planeación de TI (Arquitectura empresarial) definidas para la vigencia 2018</t>
  </si>
  <si>
    <t>Porcentaje de cumplimiento de las actividades del cronograma de Uso y Apropiación definidas para la vigencia 2018</t>
  </si>
  <si>
    <t>Porcentaje de cumplimiento de las actividades del cronograma de de Seguridad y Privacidad de la Información definidas para la vigencia 2018</t>
  </si>
  <si>
    <t>Porcentaje de cumplimiento de las actividades del cronograma de de Gestión de Información definidas para la vigencia 2018</t>
  </si>
  <si>
    <t>Porcentaje de cumplimiento de las actividades del cronograma de Proyecto de Servicios Tecnológicos definidas para la vigencia 2018</t>
  </si>
  <si>
    <t>Registrar una (1) buena practica y una (1) experiencia producto de errores operacionales del Proceso Gerencia de TI, en la herramienta institucional de Gestión del Conocimiento (AGORA)</t>
  </si>
  <si>
    <t>Cumplir el 100% del Plan de Actualización de la documentación del Sistema de Gestión de la Entidad correspondientes al proceso de Gerencia de TI (Nivel Central)</t>
  </si>
  <si>
    <t>Mantener el 100% de las acciones de mejora asignadas al proceso de Gerencia de TI con relación a planes de mejoramiento interno/externo documentadas y vigentes</t>
  </si>
  <si>
    <t>Realizar la publicación del 100% de la información relacionada con el proceso de Gerencia de TI atendiendo los lineamientos de la ley 1712 de 2014</t>
  </si>
  <si>
    <t>REPORTA INTERNO</t>
  </si>
  <si>
    <t>Ruth Lady Arias</t>
  </si>
  <si>
    <t>Javier Bautista</t>
  </si>
  <si>
    <t>Nohora Vasquez</t>
  </si>
  <si>
    <t>Luis Alejandro Vargas</t>
  </si>
  <si>
    <t>Carlos Andres Sanchez</t>
  </si>
  <si>
    <t>Sandra Pereira</t>
  </si>
  <si>
    <t>Gloria Medina</t>
  </si>
  <si>
    <t>Nubia Liliana Sarmiento</t>
  </si>
  <si>
    <t>Zulma Ramos</t>
  </si>
  <si>
    <t>Cronograma de Proyectos de Servicios Tecnólogicos definidas para la vigencia 2018</t>
  </si>
  <si>
    <t>Jorge Espitia /Adriana Roa</t>
  </si>
  <si>
    <t>Plan de Actualización de planes de mejoramiento</t>
  </si>
  <si>
    <t>Carlos Andres Sanchez/ Nubia Liliana Sarmiento</t>
  </si>
  <si>
    <t>Oscar Camargo /Sonia Cabarcas</t>
  </si>
  <si>
    <t>Carlos Andres Sanchez/ Claudia Rodriguez</t>
  </si>
  <si>
    <t>De las 38 actividades programadas en el cronograma actual, hay 24 actividades que terminan en el primer trimestre y 1 actividades que comienzan en el primer trimestre y continuan en el segundo trimestre.  Se reportaron satisfactoriamente las evidencias de las actividades terminadas en el primer trimestre.  Solo se tendra en cuenta las actividades que finalicen en el trimestre reportado</t>
  </si>
  <si>
    <t>De las 44 actividades programadas en el cronograma actual, hay 8 actividades que terminan en el primer trimestre y 1 actividades que comienzan en el primer trimestre y continuan en el segundo trimestre.  Se reportaron satisfactoriamente las evidencias de las actividades terminadas en el primer trimestre.  Solo se tendra en cuenta las actividades que finalicen en el trimestre reportado</t>
  </si>
  <si>
    <t>De las 92 actividades programadas en el cronograma actual, hay 11 actividades que terminan en el primer trimestre y 3 actividades que comienzan en el primer trimestre y continuan en el segundo trimestre.  Se reportaron satisfactoriamente las evidencias de las actividades terminadas en el primer trimestre.  Solo se tendra en cuenta las actividades que finalicen en el trimestre reportado</t>
  </si>
  <si>
    <t>No aplica</t>
  </si>
  <si>
    <t>Dado por la OAP</t>
  </si>
  <si>
    <t>De las 11 actividades programadas en el cronograma actual, hay 0 actividades que terminan en el primer trimestre y reporta actividades que comienzan en el primer trimestre y continuan en el segundo trimestre.  No se debe reportar actividades terminadas en el primer trimestre.  Solo se tendra en cuenta las actividades que finalicen en el trimestre reportado</t>
  </si>
  <si>
    <t>De las 28 actividades programadas en el cronograma actual, hay 16 actividades que terminan en el primer trimestre y no reporta actividades que comienzan en el primer trimestre y continuan en el segundo trimestre.  Se reportaron satisfactoriamente las evidencias de las actividades terminadas en el primer trimestre.  Solo se tendra en cuenta las actividades que finalicen en el trimestre reportado</t>
  </si>
  <si>
    <t>De las 66 actividades programadas en el cronograma actual, hay 18 actividades que terminan en el primer trimestre y reporta actividades que comienzan en el primer trimestre y continuan en el segundo trimestre.  Se reportaron satisfactoriamente las evidencias de las actividades terminadas en el primer trimestre.  Solo se tendra en cuenta las actividades que finalicen en el trimestre reportado
Con respecto al Sello de participacion, De las 32 actividades programadas en el cronograma actual, hay 3 actividades que terminan en el primer trimestre y reporta actividades que comienzan en el primer trimestre y continuan en el segundo trimestre.  Se reportaron satisfactoriamente las evidencias de las actividades terminadas en el primer trimestre.  Solo se tendra en cuenta las actividades que finalicen en el trimestre reportado</t>
  </si>
  <si>
    <t>De las 14 actividades programadas en el cronograma actual, hay 2 actividades que terminan en el primer trimestre y reporta actividades que comienzan en el primer trimestre y continuan en el segundo trimestre.  Se reportaron satisfactoriamente las evidencias de las actividades terminadas en el primer trimestre.  Solo se tendra en cuenta las actividades que finalicen en el trimestre reportado</t>
  </si>
  <si>
    <t>De las 36 actividades programadas en el cronograma actual, hay 2 actividades que terminan en el primer trimestre y se reporta actividades que comienzan en el primer trimestre y continuan en el segundo trimestre.  Se reportaron satisfactoriamente las evidencias de las actividades terminadas en el primer trimestre.  Solo se tendra en cuenta las actividades que finalicen en el trimestre reportado</t>
  </si>
  <si>
    <t>Plan de Gestion interno</t>
  </si>
  <si>
    <t>Plan de gestión DTI</t>
  </si>
  <si>
    <t>De las 28 actividades programadas en el cronograma actual, no hay actividades que terminen en el segundo trimestre y reporta actividades que comienzan en el segundo trimestre y continuan en el tercer trimestre.  No debe reportar evidencia, por lo cual es satisfactorio el segundo trimestre.  Solo se tendra en cuenta las actividades que finalicen en el trimestre reportado</t>
  </si>
  <si>
    <t>Reportado el ejercicio por Juan Carlos Rodriguez Guzman de la subsecretaria de Gestion Institucional el dia 30 de mayo por correo electronico a Liliana Casas Betancourt</t>
  </si>
  <si>
    <t>Reportado en Agora el 27 de Junio, la implementación de ITIL</t>
  </si>
  <si>
    <t>DTI no tiene comunicaciones registradas en ORFEO 1, evidencia en la carpeta 2do trimestre\2018-05-17 evidencia Orfeo 1</t>
  </si>
  <si>
    <t>Hubo cambio de cronograma interno, a razón de los inconvenientes para pasar a producción el nuevo aplicativo de gestión documental.  
De las 11 actividades programadas en el cronograma actual, hay 1 actividad que termina en el segundo trimestre ya ejecutada y reporta actividades que comienzan en el segundo trimestre y continuan en el tercer trimestre.  Solo se tendra en cuenta las actividades que finalicen en el trimestre reportado</t>
  </si>
  <si>
    <t>De las 38 actividades programadas en el cronograma actual, hay 3 actividades que terminan en el segundo trimestre y 5 actividades que comienzan en el segundo trimestre y continuan en el tercer trimestre.  Se reportaron satisfactoriamente las evidencias de las actividades terminadas en el segundo trimestre.  Solo se tendra en cuenta las actividades que finalicen en el trimestre reportado</t>
  </si>
  <si>
    <t>De las 14 actividades programadas en el cronograma actual, hay 12 actividades que terminan en el segundo trimestre y reporta actividades que comienzan en el segundo trimestre y continuan en el tercer trimestre.  Se reportaron satisfactoriamente las evidencias de las actividades terminadas en el segundo trimestre.  Solo se tendra en cuenta las actividades que finalicen en el trimestre reportado</t>
  </si>
  <si>
    <t>De las 36 actividades programadas en el cronograma actual, hay 16 actividades que terminan en el segundo trimestre y se reporta actividades que comienzan en el segudn trimestre y continuan en el tercer trimestre.  Se reportaron satisfactoriamente las evidencias de las actividades terminadas en el segundo trimestre.  Solo se tendra en cuenta las actividades que finalicen en el trimestre reportado</t>
  </si>
  <si>
    <t>De las 44 actividades programadas en el cronograma actual, hay 22 actividades que terminan en el segundo trimestre y  actividades que comienzan en el segundo trimestre y continuan en el tercer trimestre.  Se reportaron satisfactoriamente las evidencias de las actividades terminadas en el segundo trimestre.  Solo se tendra en cuenta las actividades que finalicen en el trimestre reportado</t>
  </si>
  <si>
    <t>Hubo cambio de cronograma interno, según lo comentado en el acta de seguimiento de mayo. 18-Autoevaluación-mejora\Seguimientos\2018-05-30 seg. punto 7
De las 57 actividades programadas en el cronograma actual, hay 15 actividades que terminan en el segundo trimestre y  actividades que comienzan en el segundo trimestre y continuan en el tercer trimestre.  Se reportaron satisfactoriamente las evidencias de las actividades terminadas en el segundo trimestre.  Solo se tendra en cuenta las actividades que finalicen en el trimestre reportado</t>
  </si>
  <si>
    <r>
      <rPr>
        <u val="single"/>
        <sz val="10"/>
        <color indexed="8"/>
        <rFont val="Arial"/>
        <family val="2"/>
      </rPr>
      <t>De las 66 actividades programadas en el cronograma actual, hay 34 actividades que terminen en el segundo trimestre y reporta actividades que comienzan en el segundo trimestre y continuan en el tercer trimestre.  Es satisfactorio el segundo trimestre.  Solo se tendra en cuenta las actividades que finalicen en el trimestre reportado</t>
    </r>
    <r>
      <rPr>
        <sz val="10"/>
        <color indexed="8"/>
        <rFont val="Arial"/>
        <family val="2"/>
      </rPr>
      <t xml:space="preserve">
Con respecto al Sello de Excelencia, de las 32 actividades programadas en el cronograma actual, hay 23 actividades que terminan en el segundo trimestre y reporta actividades que continuan en el tercer trimestre.  Se reportaron satisfactoriamente las evidencias de las actividades terminadas en el segundo trimestre e incluso hay 2 actividades ya adelantadas del cronograma.  Solo se tendra en cuenta las actividades que finalicen en el trimestre reportado
Con respecto al concurso de Maxima Velocidad, de las 34 actividades programadas en el cronograma actual, hay 5 actividades que terminan en el segundo trimestre y reporta actividades que continuan en el tercer trimestre.  Se reportaron satisfactoriamente las evidencias de las actividades terminadas en el segundo trimestre e incluso hay 4 actividades ya adelantadas del cronograma.  Solo se tendra en cuenta las actividades que finalicen en el trimestre reportado</t>
    </r>
  </si>
  <si>
    <t>El proceso de gestión de TIC, realizó la medición del desempeño ambiental según los lineamientos de la OAP</t>
  </si>
  <si>
    <t>Informe de espacio Ágora</t>
  </si>
  <si>
    <t>carpeta 2do trimestre\2018-05-17 evidencia Orfeo 1</t>
  </si>
  <si>
    <t>según el reporte de acciones de mejoramiento internas, el proceso de GTIC cuenta con el 50% de acciones vencidas
En acciones externas el cumplimiento es del 100%</t>
  </si>
  <si>
    <t>Informe de acciones de mejoramiento de nivel central</t>
  </si>
  <si>
    <t>Según el registro de publicaciones, el proceso de GTIC cumple con el 100% de los criterios de la ley 1712</t>
  </si>
  <si>
    <t>http://www.gobiernobogota.gov.co/transparencia/instrumentos-gestion-informacion-publica/relacionados-informacion</t>
  </si>
  <si>
    <t>Carpeta compartida Punto 15 DTI</t>
  </si>
  <si>
    <t>De las 44 actividades programadas en el cronograma actual, hay 10 actividades que terminan en el tercer trimestre y actividades que comienzan en el tercer trimestre y continuan en el cuarto trimestre.  Se reportaron satisfactoriamente las evidencias de 9 de las actividades terminadas en el tercer trimestre y se adelanto 1 del cuarto trimestre que compensaria la faltante del tercer trimestre.  Solo se tendra en cuenta las actividades que finalicen en el trimestre reportado para el conteo de las actividades programadas</t>
  </si>
  <si>
    <t>Carpeta compartida Punto 14 DTI</t>
  </si>
  <si>
    <t>Carpeta compartida Punto 6 DTI</t>
  </si>
  <si>
    <t>Ya se genero el reporte con lo relacionado con Máxima Velocidad.  Punto plan de gestion finalizado</t>
  </si>
  <si>
    <t>Orfeo 1 esta depurado. Por Resolucion 692/2018, no se puede depurar Orfeo 2. Punto plan de gestion finalizado</t>
  </si>
  <si>
    <t>No se debe reportar. Punto plan de gestion finalizado</t>
  </si>
  <si>
    <t>OAP</t>
  </si>
  <si>
    <t>No se debe reportar</t>
  </si>
  <si>
    <t>Publicada en el portal web en la sección de transparencia:
10.7 
Registro de publicaciones Primer Trimestre 2018
       Registro de publicaciones Segundo Trimestre 2018
       Registro de publicaciones Tercer Trimestre 2018</t>
  </si>
  <si>
    <t>http://www.gobiernobogota.gov.co/transparencia/</t>
  </si>
  <si>
    <t>Finalizado al tener 100% el reporte de planes de mejoramiento internos y externos</t>
  </si>
  <si>
    <t>Punto 3 del plan de gestion</t>
  </si>
  <si>
    <t>De las 28 actividades programadas en el cronograma actual, hay 22 actividades que terminan en el tercer trimestre y reporta actividades que  continuan en el cuarto trimestre. Solo se tendra en cuenta las actividades que finalicen en el trimestre reportado. Se reprotan las actividades requeridas</t>
  </si>
  <si>
    <t>Por medio del seguimiento realziado el 9 de septiembre, se verifica la oportunidad en el cronograma DTI de este punto.</t>
  </si>
  <si>
    <t>Punto 5 del plan de gestion
Plan de gestion\18-Autoevaluación-mejora\Seguimientos\2018-09-28 seg punto 5</t>
  </si>
  <si>
    <t>Punto 2 del plan de gestion</t>
  </si>
  <si>
    <t>Se reportaron satisfactoriamente las evidencias de las actividades terminadas en el terver trimestre.  Solo se tendra en cuenta las actividades que finalicen en el trimestre reportado</t>
  </si>
  <si>
    <t>Carpeta compartida Punto 8 DTI</t>
  </si>
  <si>
    <t>Se solicita eliminación por incumplimieto del contratista e imposibilidad de demostrar el producto final.  
Las actividades propuestas se desarrollaron pero no se llego al resultado esperado.</t>
  </si>
  <si>
    <t>Punto 1 del plan de gestion</t>
  </si>
  <si>
    <t>De las 14 actividades programadas en el cronograma actual, hay 1 actividades que terminan en el tercer trimestre.  Se reportaron satisfactoriamente las evidencias de las actividades terminadas en el tercer trimestre.  Solo se tendra en cuenta las actividades que finalicen en el trimestre reportado</t>
  </si>
  <si>
    <t>Se debe generar cambio de cronograma porque hay cambios en los responsables.
De las 57 actividades programadas en el cronograma actual, hay 43 actividades que terminan en el tercer trimestre.  Se reportaron satisfactoriamente las evidencias de  las actividades terminadas en el tercer trimestre.  Solo se tendra en cuenta las actividades que finalicen en el trimestre reportado</t>
  </si>
  <si>
    <t>Carpeta compartida Punto 7 DTI</t>
  </si>
  <si>
    <t>Punto 4 del plan de gestion</t>
  </si>
  <si>
    <t>Se verifica la oportunidad en el cronograma DTI de este punto.  Finalizados 2 cronogramas internos</t>
  </si>
  <si>
    <t>Lo reporta OAP</t>
  </si>
  <si>
    <t>META NO PROGRAMADA</t>
  </si>
  <si>
    <t>Hacer un (1) ejercicio de evaluación del normograma  aplicables al Proceso Gerencia de TI de conformidad con el procedimiento  "Procedimiento para la identificación y evaluación de requisitos legales"</t>
  </si>
  <si>
    <r>
      <t xml:space="preserve">Depurar el 100% de las comunicaciones en el aplicativo de gestión documental </t>
    </r>
    <r>
      <rPr>
        <b/>
        <sz val="12"/>
        <color indexed="8"/>
        <rFont val="Arial"/>
        <family val="2"/>
      </rPr>
      <t>ORFEO I</t>
    </r>
  </si>
  <si>
    <t>Disminuir a 0 la cantidad de requerimientos ciudadanos vencidos asignados al proceso/ Alcaldia Local, seguón el resultado presentado en la vigencia 2017 y la información generada por servicio a la ciudadania</t>
  </si>
  <si>
    <t>Requerimiento ciudadanos en cero</t>
  </si>
  <si>
    <t>No se tenian requerimientos pendientes a corte 2017.</t>
  </si>
  <si>
    <t>Según el informe de servicio a la ciudadanía el proceso no cuenta con requerimientos pendientes</t>
  </si>
  <si>
    <t>Disminución de requerimientos ciudadanos vencidos asignados al proceso/Alcaldía Local</t>
  </si>
  <si>
    <t>El proceso no cuenta con requerimientos ciudadanos vencidos de la vigencia 2017</t>
  </si>
  <si>
    <t>Se realizó la actualización de 28 documentos</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</si>
</sst>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
    <numFmt numFmtId="187" formatCode="0.0"/>
    <numFmt numFmtId="188" formatCode="[$$-240A]\ #,##0.00"/>
    <numFmt numFmtId="189" formatCode="* #,##0.00&quot;    &quot;;\-* #,##0.00&quot;    &quot;;* \-#&quot;    &quot;;@\ "/>
    <numFmt numFmtId="190" formatCode="[$-C0A]dddd\,\ dd&quot; de &quot;mmmm&quot; de &quot;yyyy"/>
    <numFmt numFmtId="191" formatCode="[$-240A]dddd\,\ d\ &quot;de&quot;\ mmmm\ &quot;de&quot;\ yyyy"/>
    <numFmt numFmtId="192" formatCode="[$-240A]h:mm:ss\ AM/PM"/>
    <numFmt numFmtId="193" formatCode="&quot;Sí&quot;;&quot;Sí&quot;;&quot;No&quot;"/>
    <numFmt numFmtId="194" formatCode="&quot;Verdadero&quot;;&quot;Verdadero&quot;;&quot;Falso&quot;"/>
    <numFmt numFmtId="195" formatCode="&quot;Activado&quot;;&quot;Activado&quot;;&quot;Desactivado&quot;"/>
    <numFmt numFmtId="196" formatCode="[$€-2]\ #,##0.00_);[Red]\([$€-2]\ #,##0.00\)"/>
  </numFmts>
  <fonts count="92">
    <font>
      <sz val="11"/>
      <color theme="1"/>
      <name val="Calibri"/>
      <family val="2"/>
    </font>
    <font>
      <sz val="11"/>
      <color indexed="8"/>
      <name val="Calibri"/>
      <family val="2"/>
    </font>
    <font>
      <b/>
      <sz val="10"/>
      <name val="Arial"/>
      <family val="2"/>
    </font>
    <font>
      <sz val="10"/>
      <name val="Arial"/>
      <family val="2"/>
    </font>
    <font>
      <sz val="10"/>
      <color indexed="8"/>
      <name val="Arial"/>
      <family val="2"/>
    </font>
    <font>
      <b/>
      <sz val="10"/>
      <color indexed="8"/>
      <name val="Arial"/>
      <family val="2"/>
    </font>
    <font>
      <sz val="8"/>
      <name val="Tahoma"/>
      <family val="2"/>
    </font>
    <font>
      <b/>
      <sz val="8"/>
      <name val="Tahoma"/>
      <family val="2"/>
    </font>
    <font>
      <sz val="14"/>
      <name val="Arial Narrow"/>
      <family val="2"/>
    </font>
    <font>
      <b/>
      <sz val="22"/>
      <name val="Arial"/>
      <family val="2"/>
    </font>
    <font>
      <b/>
      <sz val="14"/>
      <name val="Arial Rounded MT Bold"/>
      <family val="2"/>
    </font>
    <font>
      <b/>
      <sz val="11"/>
      <color indexed="16"/>
      <name val="Arial"/>
      <family val="2"/>
    </font>
    <font>
      <sz val="12"/>
      <name val="Arial"/>
      <family val="2"/>
    </font>
    <font>
      <sz val="16"/>
      <name val="Arial"/>
      <family val="2"/>
    </font>
    <font>
      <sz val="12"/>
      <color indexed="8"/>
      <name val="Arial Rounded MT Bold"/>
      <family val="2"/>
    </font>
    <font>
      <b/>
      <sz val="22"/>
      <name val="Arial Rounded MT Bold"/>
      <family val="2"/>
    </font>
    <font>
      <b/>
      <sz val="18"/>
      <name val="Arial Rounded MT Bold"/>
      <family val="2"/>
    </font>
    <font>
      <u val="single"/>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sz val="11"/>
      <color indexed="8"/>
      <name val="Arial"/>
      <family val="2"/>
    </font>
    <font>
      <sz val="12"/>
      <color indexed="8"/>
      <name val="Arial"/>
      <family val="2"/>
    </font>
    <font>
      <sz val="14"/>
      <color indexed="8"/>
      <name val="Arial Narrow"/>
      <family val="2"/>
    </font>
    <font>
      <sz val="14"/>
      <color indexed="10"/>
      <name val="Arial Narrow"/>
      <family val="2"/>
    </font>
    <font>
      <b/>
      <sz val="10"/>
      <color indexed="8"/>
      <name val="Calibri"/>
      <family val="2"/>
    </font>
    <font>
      <sz val="16"/>
      <color indexed="8"/>
      <name val="Arial"/>
      <family val="2"/>
    </font>
    <font>
      <sz val="11"/>
      <name val="Calibri"/>
      <family val="2"/>
    </font>
    <font>
      <b/>
      <sz val="28"/>
      <color indexed="8"/>
      <name val="Arial"/>
      <family val="2"/>
    </font>
    <font>
      <sz val="14"/>
      <color indexed="8"/>
      <name val="Calibri"/>
      <family val="2"/>
    </font>
    <font>
      <sz val="14"/>
      <color indexed="8"/>
      <name val="Arial"/>
      <family val="2"/>
    </font>
    <font>
      <b/>
      <sz val="24"/>
      <color indexed="8"/>
      <name val="Arial"/>
      <family val="2"/>
    </font>
    <font>
      <b/>
      <sz val="11"/>
      <color indexed="8"/>
      <name val="Arial"/>
      <family val="2"/>
    </font>
    <font>
      <b/>
      <sz val="24"/>
      <color indexed="8"/>
      <name val="Arial Rounded MT Bold"/>
      <family val="2"/>
    </font>
    <font>
      <b/>
      <sz val="18"/>
      <color indexed="8"/>
      <name val="Calibri"/>
      <family val="2"/>
    </font>
    <font>
      <b/>
      <sz val="20"/>
      <color indexed="8"/>
      <name val="Arial"/>
      <family val="2"/>
    </font>
    <font>
      <b/>
      <sz val="26"/>
      <color indexed="8"/>
      <name val="Arial"/>
      <family val="2"/>
    </font>
    <font>
      <b/>
      <sz val="12"/>
      <color indexed="8"/>
      <name val="Arial"/>
      <family val="2"/>
    </font>
    <font>
      <b/>
      <sz val="20"/>
      <color indexed="9"/>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0"/>
      <color theme="1"/>
      <name val="Arial"/>
      <family val="2"/>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Calibri"/>
      <family val="2"/>
    </font>
    <font>
      <sz val="16"/>
      <color theme="1"/>
      <name val="Arial"/>
      <family val="2"/>
    </font>
    <font>
      <b/>
      <sz val="28"/>
      <color theme="1"/>
      <name val="Arial"/>
      <family val="2"/>
    </font>
    <font>
      <sz val="14"/>
      <color rgb="FF000000"/>
      <name val="Calibri"/>
      <family val="2"/>
    </font>
    <font>
      <sz val="14"/>
      <color theme="1"/>
      <name val="Arial"/>
      <family val="2"/>
    </font>
    <font>
      <b/>
      <sz val="26"/>
      <color theme="1"/>
      <name val="Arial"/>
      <family val="2"/>
    </font>
    <font>
      <b/>
      <sz val="11"/>
      <color theme="1"/>
      <name val="Arial"/>
      <family val="2"/>
    </font>
    <font>
      <b/>
      <sz val="20"/>
      <color theme="1"/>
      <name val="Arial"/>
      <family val="2"/>
    </font>
    <font>
      <b/>
      <sz val="18"/>
      <color theme="1"/>
      <name val="Calibri"/>
      <family val="2"/>
    </font>
    <font>
      <b/>
      <sz val="24"/>
      <color theme="1"/>
      <name val="Arial Rounded MT Bold"/>
      <family val="2"/>
    </font>
    <font>
      <b/>
      <sz val="24"/>
      <color theme="1"/>
      <name val="Arial"/>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theme="0"/>
        <bgColor indexed="64"/>
      </patternFill>
    </fill>
    <fill>
      <patternFill patternType="solid">
        <fgColor theme="8" tint="-0.24997000396251678"/>
        <bgColor indexed="64"/>
      </patternFill>
    </fill>
    <fill>
      <patternFill patternType="solid">
        <fgColor rgb="FF0070C0"/>
        <bgColor indexed="64"/>
      </patternFill>
    </fill>
    <fill>
      <patternFill patternType="solid">
        <fgColor rgb="FFFFFF00"/>
        <bgColor indexed="64"/>
      </patternFill>
    </fill>
    <fill>
      <patternFill patternType="solid">
        <fgColor theme="2" tint="-0.24997000396251678"/>
        <bgColor indexed="64"/>
      </patternFill>
    </fill>
    <fill>
      <patternFill patternType="solid">
        <fgColor rgb="FF00B050"/>
        <bgColor indexed="64"/>
      </patternFill>
    </fill>
    <fill>
      <patternFill patternType="solid">
        <fgColor indexed="9"/>
        <bgColor indexed="64"/>
      </patternFill>
    </fill>
    <fill>
      <patternFill patternType="solid">
        <fgColor theme="0" tint="-0.24997000396251678"/>
        <bgColor indexed="64"/>
      </patternFill>
    </fill>
    <fill>
      <patternFill patternType="solid">
        <fgColor rgb="FFFFC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style="thin"/>
      <bottom style="thin"/>
    </border>
    <border>
      <left style="thin"/>
      <right style="thin"/>
      <top style="thin"/>
      <bottom/>
    </border>
    <border>
      <left style="medium"/>
      <right style="thin"/>
      <top style="medium"/>
      <bottom/>
    </border>
    <border>
      <left style="thin"/>
      <right style="thin"/>
      <top style="medium"/>
      <bottom style="thin"/>
    </border>
    <border>
      <left style="thin"/>
      <right style="thin"/>
      <top/>
      <bottom style="thin"/>
    </border>
    <border>
      <left style="thin"/>
      <right style="thin"/>
      <top style="thin"/>
      <bottom style="medium"/>
    </border>
    <border>
      <left/>
      <right style="thin"/>
      <top style="thin"/>
      <bottom style="thin"/>
    </border>
    <border>
      <left/>
      <right style="thin"/>
      <top style="thin"/>
      <bottom style="medium"/>
    </border>
    <border>
      <left/>
      <right style="thin"/>
      <top style="medium"/>
      <bottom style="thin"/>
    </border>
    <border>
      <left/>
      <right style="thin"/>
      <top/>
      <bottom style="thin"/>
    </border>
    <border>
      <left/>
      <right style="thin"/>
      <top style="thin"/>
      <bottom/>
    </border>
    <border>
      <left style="thin"/>
      <right/>
      <top style="thin"/>
      <bottom style="thin"/>
    </border>
    <border>
      <left/>
      <right/>
      <top style="thin"/>
      <bottom style="thin"/>
    </border>
    <border>
      <left style="thin"/>
      <right/>
      <top/>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style="thin"/>
      <top style="thin"/>
      <bottom style="medium"/>
    </border>
    <border>
      <left style="thin"/>
      <right/>
      <top style="thin"/>
      <bottom>
        <color indexed="63"/>
      </bottom>
    </border>
    <border>
      <left style="thin"/>
      <right style="thin"/>
      <top/>
      <bottom/>
    </border>
    <border>
      <left style="medium"/>
      <right/>
      <top style="thin"/>
      <bottom style="thin"/>
    </border>
    <border>
      <left style="medium"/>
      <right/>
      <top style="thin"/>
      <bottom>
        <color indexed="63"/>
      </bottom>
    </border>
    <border>
      <left style="thin"/>
      <right style="medium"/>
      <top style="thin"/>
      <bottom style="medium"/>
    </border>
    <border>
      <left style="thin"/>
      <right style="thin"/>
      <top style="medium"/>
      <bottom/>
    </border>
    <border>
      <left style="thin"/>
      <right style="medium"/>
      <top style="medium"/>
      <bottom style="thin"/>
    </border>
    <border>
      <left/>
      <right/>
      <top/>
      <bottom style="thin"/>
    </border>
    <border>
      <left style="medium"/>
      <right style="thin"/>
      <top style="medium"/>
      <bottom style="thin"/>
    </border>
    <border>
      <left/>
      <right style="medium"/>
      <top style="thin"/>
      <bottom style="thin"/>
    </border>
    <border>
      <left style="thin"/>
      <right style="medium"/>
      <top>
        <color indexed="63"/>
      </top>
      <bottom>
        <color indexed="63"/>
      </bottom>
    </border>
    <border>
      <left style="thin"/>
      <right style="medium"/>
      <top>
        <color indexed="63"/>
      </top>
      <bottom style="medium"/>
    </border>
    <border>
      <left style="thin"/>
      <right/>
      <top style="thin"/>
      <bottom style="medium"/>
    </border>
    <border>
      <left>
        <color indexed="63"/>
      </left>
      <right>
        <color indexed="63"/>
      </right>
      <top style="thin"/>
      <bottom style="medium"/>
    </border>
    <border>
      <left>
        <color indexed="63"/>
      </left>
      <right style="medium"/>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3" fillId="20" borderId="0" applyNumberFormat="0" applyBorder="0" applyAlignment="0" applyProtection="0"/>
    <xf numFmtId="0" fontId="57" fillId="21" borderId="0" applyNumberFormat="0" applyBorder="0" applyAlignment="0" applyProtection="0"/>
    <xf numFmtId="0" fontId="58" fillId="22" borderId="1" applyNumberFormat="0" applyAlignment="0" applyProtection="0"/>
    <xf numFmtId="0" fontId="59" fillId="23" borderId="2" applyNumberFormat="0" applyAlignment="0" applyProtection="0"/>
    <xf numFmtId="0" fontId="60" fillId="0" borderId="3" applyNumberFormat="0" applyFill="0" applyAlignment="0" applyProtection="0"/>
    <xf numFmtId="0" fontId="61" fillId="0" borderId="4" applyNumberFormat="0" applyFill="0" applyAlignment="0" applyProtection="0"/>
    <xf numFmtId="0" fontId="62" fillId="0" borderId="0" applyNumberFormat="0" applyFill="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63" fillId="30" borderId="1"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9" fontId="3" fillId="0" borderId="0" applyFill="0" applyBorder="0" applyAlignment="0" applyProtection="0"/>
    <xf numFmtId="184" fontId="0" fillId="0" borderId="0" applyFont="0" applyFill="0" applyBorder="0" applyAlignment="0" applyProtection="0"/>
    <xf numFmtId="168" fontId="0" fillId="0" borderId="0" applyFont="0" applyFill="0" applyBorder="0" applyAlignment="0" applyProtection="0"/>
    <xf numFmtId="0" fontId="67" fillId="32" borderId="0" applyNumberFormat="0" applyBorder="0" applyAlignment="0" applyProtection="0"/>
    <xf numFmtId="0" fontId="3" fillId="0" borderId="0">
      <alignment/>
      <protection/>
    </xf>
    <xf numFmtId="0" fontId="0" fillId="33" borderId="5" applyNumberFormat="0" applyFont="0" applyAlignment="0" applyProtection="0"/>
    <xf numFmtId="9" fontId="0"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0" fontId="3" fillId="34" borderId="0" applyNumberFormat="0" applyBorder="0" applyAlignment="0" applyProtection="0"/>
    <xf numFmtId="0" fontId="68" fillId="22" borderId="6"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0" fontId="62" fillId="0" borderId="8" applyNumberFormat="0" applyFill="0" applyAlignment="0" applyProtection="0"/>
    <xf numFmtId="0" fontId="73" fillId="0" borderId="9" applyNumberFormat="0" applyFill="0" applyAlignment="0" applyProtection="0"/>
    <xf numFmtId="0" fontId="3" fillId="35" borderId="0" applyNumberFormat="0" applyBorder="0" applyAlignment="0" applyProtection="0"/>
  </cellStyleXfs>
  <cellXfs count="328">
    <xf numFmtId="0" fontId="0" fillId="0" borderId="0" xfId="0" applyFont="1" applyAlignment="1">
      <alignment/>
    </xf>
    <xf numFmtId="0" fontId="74" fillId="36" borderId="0" xfId="0" applyFont="1" applyFill="1" applyAlignment="1">
      <alignment/>
    </xf>
    <xf numFmtId="0" fontId="3" fillId="36" borderId="10" xfId="0" applyFont="1" applyFill="1" applyBorder="1" applyAlignment="1">
      <alignment horizontal="left" vertical="center" wrapText="1"/>
    </xf>
    <xf numFmtId="0" fontId="3" fillId="36" borderId="0" xfId="0" applyFont="1" applyFill="1" applyBorder="1" applyAlignment="1">
      <alignment horizontal="left" vertical="center" wrapText="1"/>
    </xf>
    <xf numFmtId="0" fontId="74" fillId="36" borderId="0" xfId="0" applyFont="1" applyFill="1" applyAlignment="1">
      <alignment horizontal="center"/>
    </xf>
    <xf numFmtId="9" fontId="3" fillId="36" borderId="11" xfId="58" applyFont="1" applyFill="1" applyBorder="1" applyAlignment="1">
      <alignment horizontal="center" vertical="center" wrapText="1"/>
    </xf>
    <xf numFmtId="0" fontId="2" fillId="37" borderId="11" xfId="0" applyFont="1" applyFill="1" applyBorder="1" applyAlignment="1">
      <alignment horizontal="center" vertical="center" wrapText="1"/>
    </xf>
    <xf numFmtId="0" fontId="2" fillId="19" borderId="12" xfId="0" applyFont="1" applyFill="1" applyBorder="1" applyAlignment="1">
      <alignment horizontal="center" vertical="center" wrapText="1"/>
    </xf>
    <xf numFmtId="0" fontId="75" fillId="36" borderId="0" xfId="0" applyFont="1" applyFill="1" applyBorder="1" applyAlignment="1">
      <alignment vertical="center" wrapText="1"/>
    </xf>
    <xf numFmtId="0" fontId="75" fillId="36" borderId="0" xfId="0" applyFont="1" applyFill="1" applyAlignment="1">
      <alignment/>
    </xf>
    <xf numFmtId="0" fontId="2" fillId="38" borderId="11" xfId="0" applyFont="1" applyFill="1" applyBorder="1" applyAlignment="1">
      <alignment horizontal="center" vertical="center" wrapText="1"/>
    </xf>
    <xf numFmtId="0" fontId="74" fillId="36" borderId="0" xfId="0" applyFont="1" applyFill="1" applyBorder="1" applyAlignment="1">
      <alignment/>
    </xf>
    <xf numFmtId="0" fontId="76" fillId="0" borderId="13" xfId="0" applyFont="1" applyFill="1" applyBorder="1" applyAlignment="1">
      <alignment horizontal="justify" vertical="center" wrapText="1"/>
    </xf>
    <xf numFmtId="0" fontId="76" fillId="0" borderId="11" xfId="0" applyFont="1" applyFill="1" applyBorder="1" applyAlignment="1">
      <alignment horizontal="center" vertical="center" wrapText="1"/>
    </xf>
    <xf numFmtId="0" fontId="0" fillId="0" borderId="0" xfId="0" applyAlignment="1">
      <alignment wrapText="1"/>
    </xf>
    <xf numFmtId="0" fontId="76" fillId="0" borderId="14" xfId="0" applyFont="1" applyFill="1" applyBorder="1" applyAlignment="1">
      <alignment horizontal="justify" vertical="center" wrapText="1"/>
    </xf>
    <xf numFmtId="0" fontId="76" fillId="0" borderId="11" xfId="0" applyFont="1" applyFill="1" applyBorder="1" applyAlignment="1">
      <alignment horizontal="justify" vertical="center" wrapText="1"/>
    </xf>
    <xf numFmtId="0" fontId="76" fillId="0" borderId="15" xfId="0" applyFont="1" applyFill="1" applyBorder="1" applyAlignment="1">
      <alignment horizontal="justify" vertical="center" wrapText="1"/>
    </xf>
    <xf numFmtId="0" fontId="76" fillId="0" borderId="16" xfId="0" applyFont="1" applyFill="1" applyBorder="1" applyAlignment="1">
      <alignment horizontal="justify" vertical="center" wrapText="1"/>
    </xf>
    <xf numFmtId="0" fontId="76" fillId="0" borderId="12"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4" fillId="36" borderId="0" xfId="0" applyFont="1" applyFill="1" applyBorder="1" applyAlignment="1">
      <alignment horizontal="center"/>
    </xf>
    <xf numFmtId="0" fontId="77" fillId="0" borderId="0" xfId="0" applyFont="1" applyAlignment="1">
      <alignment horizontal="justify"/>
    </xf>
    <xf numFmtId="0" fontId="78" fillId="10" borderId="17" xfId="0" applyFont="1" applyFill="1" applyBorder="1" applyAlignment="1">
      <alignment horizontal="justify" vertical="center" wrapText="1"/>
    </xf>
    <xf numFmtId="0" fontId="78" fillId="36" borderId="17" xfId="0" applyFont="1" applyFill="1" applyBorder="1" applyAlignment="1">
      <alignment horizontal="justify" vertical="center" wrapText="1"/>
    </xf>
    <xf numFmtId="0" fontId="8" fillId="8" borderId="11" xfId="0" applyFont="1" applyFill="1" applyBorder="1" applyAlignment="1">
      <alignment horizontal="center" vertical="center" wrapText="1"/>
    </xf>
    <xf numFmtId="0" fontId="8" fillId="8" borderId="11" xfId="0" applyFont="1" applyFill="1" applyBorder="1" applyAlignment="1">
      <alignment horizontal="justify" vertical="center" wrapText="1"/>
    </xf>
    <xf numFmtId="0" fontId="78" fillId="8" borderId="17" xfId="0" applyFont="1" applyFill="1" applyBorder="1" applyAlignment="1">
      <alignment horizontal="justify" vertical="center" wrapText="1"/>
    </xf>
    <xf numFmtId="0" fontId="78" fillId="8" borderId="18" xfId="0" applyFont="1" applyFill="1" applyBorder="1" applyAlignment="1">
      <alignment horizontal="justify" vertical="center" wrapText="1"/>
    </xf>
    <xf numFmtId="0" fontId="8" fillId="39" borderId="19" xfId="0" applyFont="1" applyFill="1" applyBorder="1" applyAlignment="1">
      <alignment horizontal="justify" vertical="center" wrapText="1"/>
    </xf>
    <xf numFmtId="0" fontId="8" fillId="39" borderId="17" xfId="0" applyFont="1" applyFill="1" applyBorder="1" applyAlignment="1">
      <alignment horizontal="justify" vertical="center" wrapText="1"/>
    </xf>
    <xf numFmtId="0" fontId="8" fillId="11" borderId="11" xfId="0" applyFont="1" applyFill="1" applyBorder="1" applyAlignment="1">
      <alignment horizontal="justify" vertical="center" wrapText="1"/>
    </xf>
    <xf numFmtId="0" fontId="8" fillId="11" borderId="17" xfId="0" applyFont="1" applyFill="1" applyBorder="1" applyAlignment="1">
      <alignment horizontal="justify" vertical="center" wrapText="1"/>
    </xf>
    <xf numFmtId="0" fontId="8" fillId="40" borderId="17" xfId="0" applyFont="1" applyFill="1" applyBorder="1" applyAlignment="1">
      <alignment horizontal="justify" vertical="center" wrapText="1"/>
    </xf>
    <xf numFmtId="0" fontId="78" fillId="40" borderId="20" xfId="0" applyFont="1" applyFill="1" applyBorder="1" applyAlignment="1">
      <alignment horizontal="justify" vertical="center" wrapText="1"/>
    </xf>
    <xf numFmtId="0" fontId="78" fillId="40" borderId="17" xfId="0" applyFont="1" applyFill="1" applyBorder="1" applyAlignment="1">
      <alignment horizontal="justify" vertical="center" wrapText="1"/>
    </xf>
    <xf numFmtId="0" fontId="8" fillId="40" borderId="11" xfId="0" applyFont="1" applyFill="1" applyBorder="1" applyAlignment="1">
      <alignment vertical="center" wrapText="1"/>
    </xf>
    <xf numFmtId="0" fontId="78" fillId="13" borderId="19" xfId="0" applyFont="1" applyFill="1" applyBorder="1" applyAlignment="1">
      <alignment horizontal="justify" vertical="center" wrapText="1"/>
    </xf>
    <xf numFmtId="0" fontId="78" fillId="13" borderId="17" xfId="0" applyFont="1" applyFill="1" applyBorder="1" applyAlignment="1">
      <alignment horizontal="justify" vertical="center" wrapText="1"/>
    </xf>
    <xf numFmtId="0" fontId="8" fillId="13" borderId="17" xfId="0" applyFont="1" applyFill="1" applyBorder="1" applyAlignment="1">
      <alignment horizontal="justify" vertical="center" wrapText="1"/>
    </xf>
    <xf numFmtId="0" fontId="79" fillId="13" borderId="17" xfId="0" applyFont="1" applyFill="1" applyBorder="1" applyAlignment="1">
      <alignment horizontal="justify" vertical="center" wrapText="1"/>
    </xf>
    <xf numFmtId="0" fontId="78" fillId="13" borderId="21" xfId="0" applyFont="1" applyFill="1" applyBorder="1" applyAlignment="1">
      <alignment horizontal="left" vertical="center" wrapText="1"/>
    </xf>
    <xf numFmtId="0" fontId="78" fillId="13" borderId="18" xfId="0" applyFont="1" applyFill="1" applyBorder="1" applyAlignment="1">
      <alignment horizontal="justify" vertical="center" wrapText="1"/>
    </xf>
    <xf numFmtId="0" fontId="8" fillId="13" borderId="19" xfId="0" applyFont="1" applyFill="1" applyBorder="1" applyAlignment="1">
      <alignment horizontal="justify" vertical="center" wrapText="1"/>
    </xf>
    <xf numFmtId="0" fontId="8" fillId="13" borderId="18" xfId="0" applyFont="1" applyFill="1" applyBorder="1" applyAlignment="1">
      <alignment horizontal="justify" vertical="center" wrapText="1"/>
    </xf>
    <xf numFmtId="0" fontId="2" fillId="38" borderId="12" xfId="0" applyFont="1" applyFill="1" applyBorder="1" applyAlignment="1">
      <alignment vertical="center" wrapText="1"/>
    </xf>
    <xf numFmtId="9" fontId="3" fillId="36" borderId="0" xfId="58" applyFont="1" applyFill="1" applyBorder="1" applyAlignment="1">
      <alignment horizontal="center" vertical="center" wrapText="1"/>
    </xf>
    <xf numFmtId="9" fontId="3" fillId="36" borderId="11" xfId="58" applyFont="1" applyFill="1" applyBorder="1" applyAlignment="1" applyProtection="1">
      <alignment horizontal="center" vertical="center" wrapText="1"/>
      <protection locked="0"/>
    </xf>
    <xf numFmtId="0" fontId="77" fillId="36" borderId="11" xfId="0" applyFont="1" applyFill="1" applyBorder="1" applyAlignment="1" applyProtection="1">
      <alignment horizontal="center" vertical="center" wrapText="1"/>
      <protection locked="0"/>
    </xf>
    <xf numFmtId="0" fontId="77" fillId="36" borderId="11" xfId="0" applyFont="1" applyFill="1" applyBorder="1" applyAlignment="1" applyProtection="1">
      <alignment horizontal="justify" vertical="center" wrapText="1"/>
      <protection locked="0"/>
    </xf>
    <xf numFmtId="0" fontId="75" fillId="36" borderId="11" xfId="0" applyFont="1" applyFill="1" applyBorder="1" applyAlignment="1" applyProtection="1">
      <alignment horizontal="center" vertical="center" wrapText="1"/>
      <protection locked="0"/>
    </xf>
    <xf numFmtId="9" fontId="75" fillId="36" borderId="11" xfId="58" applyFont="1" applyFill="1" applyBorder="1" applyAlignment="1" applyProtection="1">
      <alignment horizontal="center" vertical="center" wrapText="1"/>
      <protection locked="0"/>
    </xf>
    <xf numFmtId="9" fontId="75" fillId="36" borderId="11" xfId="0" applyNumberFormat="1" applyFont="1" applyFill="1" applyBorder="1" applyAlignment="1" applyProtection="1">
      <alignment horizontal="center" vertical="center" wrapText="1"/>
      <protection locked="0"/>
    </xf>
    <xf numFmtId="187" fontId="75" fillId="36" borderId="11" xfId="0" applyNumberFormat="1" applyFont="1" applyFill="1" applyBorder="1" applyAlignment="1" applyProtection="1">
      <alignment horizontal="center" vertical="center" wrapText="1"/>
      <protection locked="0"/>
    </xf>
    <xf numFmtId="0" fontId="75" fillId="36" borderId="11" xfId="0" applyFont="1" applyFill="1" applyBorder="1" applyAlignment="1" applyProtection="1">
      <alignment horizontal="justify" vertical="center" wrapText="1"/>
      <protection locked="0"/>
    </xf>
    <xf numFmtId="0" fontId="75" fillId="36" borderId="11" xfId="0" applyFont="1" applyFill="1" applyBorder="1" applyAlignment="1" applyProtection="1">
      <alignment horizontal="left" vertical="center" wrapText="1"/>
      <protection locked="0"/>
    </xf>
    <xf numFmtId="0" fontId="80" fillId="36" borderId="0" xfId="0" applyFont="1" applyFill="1" applyBorder="1" applyAlignment="1">
      <alignment horizontal="right" vertical="center" wrapText="1"/>
    </xf>
    <xf numFmtId="0" fontId="2" fillId="39" borderId="11" xfId="0" applyFont="1" applyFill="1" applyBorder="1" applyAlignment="1">
      <alignment horizontal="center" vertical="center" wrapText="1"/>
    </xf>
    <xf numFmtId="0" fontId="2" fillId="41" borderId="11" xfId="0" applyFont="1" applyFill="1" applyBorder="1" applyAlignment="1">
      <alignment horizontal="center" vertical="center" wrapText="1"/>
    </xf>
    <xf numFmtId="0" fontId="5" fillId="38" borderId="11"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2" fillId="19" borderId="11" xfId="0" applyFont="1" applyFill="1" applyBorder="1" applyAlignment="1">
      <alignment horizontal="center" vertical="center" wrapText="1"/>
    </xf>
    <xf numFmtId="0" fontId="2" fillId="37" borderId="22" xfId="0" applyFont="1" applyFill="1" applyBorder="1" applyAlignment="1">
      <alignment horizontal="center" vertical="center" wrapText="1"/>
    </xf>
    <xf numFmtId="0" fontId="2" fillId="37" borderId="23" xfId="0" applyFont="1" applyFill="1" applyBorder="1" applyAlignment="1">
      <alignment horizontal="center" vertical="center" wrapText="1"/>
    </xf>
    <xf numFmtId="9" fontId="3" fillId="36" borderId="15" xfId="58" applyFont="1" applyFill="1" applyBorder="1" applyAlignment="1">
      <alignment horizontal="center" vertical="center" wrapText="1"/>
    </xf>
    <xf numFmtId="0" fontId="77" fillId="36" borderId="15" xfId="0" applyFont="1" applyFill="1" applyBorder="1" applyAlignment="1" applyProtection="1">
      <alignment horizontal="center" vertical="center" wrapText="1"/>
      <protection locked="0"/>
    </xf>
    <xf numFmtId="9" fontId="9" fillId="36" borderId="15" xfId="58" applyFont="1" applyFill="1" applyBorder="1" applyAlignment="1">
      <alignment horizontal="center" vertical="center" wrapText="1"/>
    </xf>
    <xf numFmtId="0" fontId="2" fillId="41" borderId="12" xfId="0" applyFont="1" applyFill="1" applyBorder="1" applyAlignment="1">
      <alignment horizontal="center" vertical="center" wrapText="1"/>
    </xf>
    <xf numFmtId="0" fontId="2" fillId="26" borderId="12"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36" borderId="24" xfId="0" applyFont="1" applyFill="1" applyBorder="1" applyAlignment="1">
      <alignment vertical="center" wrapText="1"/>
    </xf>
    <xf numFmtId="0" fontId="5" fillId="38" borderId="25" xfId="0" applyFont="1" applyFill="1" applyBorder="1" applyAlignment="1">
      <alignment horizontal="center" vertical="center" wrapText="1"/>
    </xf>
    <xf numFmtId="0" fontId="5" fillId="38" borderId="26"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2" fillId="24" borderId="26"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8" borderId="28" xfId="0" applyFont="1" applyFill="1" applyBorder="1" applyAlignment="1">
      <alignment horizontal="center" vertical="center" wrapText="1"/>
    </xf>
    <xf numFmtId="0" fontId="2" fillId="36" borderId="29" xfId="0" applyFont="1" applyFill="1" applyBorder="1" applyAlignment="1">
      <alignment vertical="center" wrapText="1"/>
    </xf>
    <xf numFmtId="0" fontId="2" fillId="37" borderId="25" xfId="0" applyFont="1" applyFill="1" applyBorder="1" applyAlignment="1">
      <alignment horizontal="center" vertical="center" wrapText="1"/>
    </xf>
    <xf numFmtId="0" fontId="2" fillId="19" borderId="26" xfId="0" applyFont="1" applyFill="1" applyBorder="1" applyAlignment="1">
      <alignment horizontal="center" vertical="center" wrapText="1"/>
    </xf>
    <xf numFmtId="0" fontId="2" fillId="19" borderId="25" xfId="0" applyFont="1" applyFill="1" applyBorder="1" applyAlignment="1">
      <alignment horizontal="center" vertical="center" wrapText="1"/>
    </xf>
    <xf numFmtId="0" fontId="2" fillId="26" borderId="25" xfId="0" applyFont="1" applyFill="1" applyBorder="1" applyAlignment="1">
      <alignment horizontal="center" vertical="center" wrapText="1"/>
    </xf>
    <xf numFmtId="0" fontId="2" fillId="41" borderId="27" xfId="0" applyFont="1" applyFill="1" applyBorder="1" applyAlignment="1">
      <alignment horizontal="center" vertical="center" wrapText="1"/>
    </xf>
    <xf numFmtId="0" fontId="2" fillId="41" borderId="28" xfId="0" applyFont="1" applyFill="1" applyBorder="1" applyAlignment="1">
      <alignment horizontal="center" vertical="center" wrapText="1"/>
    </xf>
    <xf numFmtId="0" fontId="2" fillId="19" borderId="27" xfId="0" applyFont="1" applyFill="1" applyBorder="1" applyAlignment="1">
      <alignment horizontal="center" vertical="center" wrapText="1"/>
    </xf>
    <xf numFmtId="0" fontId="2" fillId="19" borderId="28" xfId="0" applyFont="1" applyFill="1" applyBorder="1" applyAlignment="1">
      <alignment horizontal="center" vertical="center" wrapText="1"/>
    </xf>
    <xf numFmtId="0" fontId="2" fillId="39" borderId="25" xfId="0" applyFont="1" applyFill="1" applyBorder="1" applyAlignment="1">
      <alignment horizontal="center" vertical="center" wrapText="1"/>
    </xf>
    <xf numFmtId="0" fontId="2" fillId="39" borderId="27" xfId="0" applyFont="1" applyFill="1" applyBorder="1" applyAlignment="1">
      <alignment horizontal="center" vertical="center" wrapText="1"/>
    </xf>
    <xf numFmtId="0" fontId="2" fillId="39" borderId="28" xfId="0" applyFont="1" applyFill="1" applyBorder="1" applyAlignment="1">
      <alignment horizontal="center" vertical="center" wrapText="1"/>
    </xf>
    <xf numFmtId="0" fontId="2" fillId="16" borderId="25" xfId="0" applyFont="1" applyFill="1" applyBorder="1" applyAlignment="1">
      <alignment horizontal="center" vertical="center" wrapText="1"/>
    </xf>
    <xf numFmtId="0" fontId="2" fillId="41" borderId="25"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0" fillId="36" borderId="11" xfId="0" applyFill="1" applyBorder="1" applyAlignment="1" applyProtection="1">
      <alignment horizontal="left" vertical="center" wrapText="1"/>
      <protection locked="0"/>
    </xf>
    <xf numFmtId="0" fontId="2" fillId="36" borderId="23" xfId="0" applyFont="1" applyFill="1" applyBorder="1" applyAlignment="1">
      <alignment vertical="center" wrapText="1"/>
    </xf>
    <xf numFmtId="0" fontId="2" fillId="36" borderId="17" xfId="0" applyFont="1" applyFill="1" applyBorder="1" applyAlignment="1">
      <alignment vertical="center" wrapText="1"/>
    </xf>
    <xf numFmtId="0" fontId="11" fillId="12" borderId="11" xfId="0" applyFont="1" applyFill="1" applyBorder="1" applyAlignment="1">
      <alignment horizontal="center" vertical="center" wrapText="1"/>
    </xf>
    <xf numFmtId="0" fontId="12" fillId="42" borderId="11" xfId="0" applyFont="1" applyFill="1" applyBorder="1" applyAlignment="1" applyProtection="1">
      <alignment horizontal="left" vertical="center" wrapText="1"/>
      <protection/>
    </xf>
    <xf numFmtId="0" fontId="11" fillId="12" borderId="25" xfId="0" applyFont="1" applyFill="1" applyBorder="1" applyAlignment="1">
      <alignment horizontal="center" vertical="center" wrapText="1"/>
    </xf>
    <xf numFmtId="0" fontId="12" fillId="42" borderId="25" xfId="0" applyFont="1" applyFill="1" applyBorder="1" applyAlignment="1" applyProtection="1">
      <alignment horizontal="left" vertical="center" wrapText="1"/>
      <protection/>
    </xf>
    <xf numFmtId="0" fontId="2" fillId="36" borderId="16" xfId="0" applyFont="1" applyFill="1" applyBorder="1" applyAlignment="1">
      <alignment vertical="center" wrapText="1"/>
    </xf>
    <xf numFmtId="0" fontId="12" fillId="42" borderId="25" xfId="0" applyFont="1" applyFill="1" applyBorder="1" applyAlignment="1" applyProtection="1">
      <alignment horizontal="center" vertical="center" wrapText="1"/>
      <protection/>
    </xf>
    <xf numFmtId="0" fontId="81" fillId="36" borderId="11" xfId="0" applyFont="1" applyFill="1" applyBorder="1" applyAlignment="1">
      <alignment horizontal="center" vertical="center" wrapText="1"/>
    </xf>
    <xf numFmtId="9" fontId="81" fillId="36" borderId="11" xfId="58"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37" borderId="12" xfId="0" applyFont="1" applyFill="1" applyBorder="1" applyAlignment="1">
      <alignment horizontal="center" vertical="center" wrapText="1"/>
    </xf>
    <xf numFmtId="0" fontId="80" fillId="37" borderId="12" xfId="0" applyFont="1" applyFill="1" applyBorder="1" applyAlignment="1">
      <alignment/>
    </xf>
    <xf numFmtId="0" fontId="2" fillId="37" borderId="30" xfId="0" applyFont="1" applyFill="1" applyBorder="1" applyAlignment="1">
      <alignment horizontal="center" vertical="center" wrapText="1"/>
    </xf>
    <xf numFmtId="0" fontId="2" fillId="16" borderId="27" xfId="0" applyFont="1" applyFill="1" applyBorder="1" applyAlignment="1">
      <alignment horizontal="center" vertical="center" wrapText="1"/>
    </xf>
    <xf numFmtId="0" fontId="2" fillId="16" borderId="12" xfId="0" applyFont="1" applyFill="1" applyBorder="1" applyAlignment="1">
      <alignment horizontal="center" vertical="center" wrapText="1"/>
    </xf>
    <xf numFmtId="0" fontId="2" fillId="16" borderId="28" xfId="0" applyFont="1" applyFill="1" applyBorder="1" applyAlignment="1">
      <alignment horizontal="center" vertical="center" wrapText="1"/>
    </xf>
    <xf numFmtId="188" fontId="75" fillId="36" borderId="11" xfId="53" applyNumberFormat="1" applyFont="1" applyFill="1" applyBorder="1" applyAlignment="1" applyProtection="1">
      <alignment horizontal="center" vertical="center" wrapText="1"/>
      <protection locked="0"/>
    </xf>
    <xf numFmtId="9" fontId="75" fillId="36" borderId="11" xfId="0" applyNumberFormat="1" applyFont="1" applyFill="1" applyBorder="1" applyAlignment="1">
      <alignment horizontal="center" vertical="center" wrapText="1"/>
    </xf>
    <xf numFmtId="9" fontId="75" fillId="36" borderId="11" xfId="58" applyNumberFormat="1" applyFont="1" applyFill="1" applyBorder="1" applyAlignment="1">
      <alignment horizontal="center" vertical="center" wrapText="1"/>
    </xf>
    <xf numFmtId="0" fontId="75" fillId="36" borderId="11" xfId="0" applyNumberFormat="1" applyFont="1" applyFill="1" applyBorder="1" applyAlignment="1" applyProtection="1">
      <alignment horizontal="center" vertical="center" wrapText="1"/>
      <protection locked="0"/>
    </xf>
    <xf numFmtId="9" fontId="13" fillId="36" borderId="11" xfId="58" applyFont="1" applyFill="1" applyBorder="1" applyAlignment="1">
      <alignment horizontal="center" vertical="center" wrapText="1"/>
    </xf>
    <xf numFmtId="188" fontId="75" fillId="36" borderId="11" xfId="0" applyNumberFormat="1" applyFont="1" applyFill="1" applyBorder="1" applyAlignment="1" applyProtection="1">
      <alignment horizontal="center" vertical="center" wrapText="1"/>
      <protection locked="0"/>
    </xf>
    <xf numFmtId="0" fontId="75" fillId="36" borderId="12" xfId="0" applyFont="1" applyFill="1" applyBorder="1" applyAlignment="1">
      <alignment horizontal="center" vertical="center" wrapText="1"/>
    </xf>
    <xf numFmtId="9" fontId="75" fillId="36" borderId="12" xfId="0" applyNumberFormat="1" applyFont="1" applyFill="1" applyBorder="1" applyAlignment="1">
      <alignment horizontal="center" vertical="center" wrapText="1"/>
    </xf>
    <xf numFmtId="0" fontId="75" fillId="0" borderId="11" xfId="0" applyFont="1" applyFill="1" applyBorder="1" applyAlignment="1" applyProtection="1">
      <alignment horizontal="center" vertical="center" wrapText="1"/>
      <protection locked="0"/>
    </xf>
    <xf numFmtId="0" fontId="13" fillId="36" borderId="11" xfId="0" applyFont="1" applyFill="1" applyBorder="1" applyAlignment="1">
      <alignment horizontal="left" vertical="center" wrapText="1"/>
    </xf>
    <xf numFmtId="0" fontId="75" fillId="36" borderId="11" xfId="0" applyNumberFormat="1" applyFont="1" applyFill="1" applyBorder="1" applyAlignment="1">
      <alignment horizontal="center" vertical="center" wrapText="1"/>
    </xf>
    <xf numFmtId="14" fontId="12" fillId="42" borderId="11" xfId="0" applyNumberFormat="1" applyFont="1" applyFill="1" applyBorder="1" applyAlignment="1" applyProtection="1">
      <alignment horizontal="center" vertical="center" wrapText="1"/>
      <protection/>
    </xf>
    <xf numFmtId="0" fontId="43" fillId="36" borderId="11" xfId="0" applyFont="1" applyFill="1" applyBorder="1" applyAlignment="1">
      <alignment horizontal="left" vertical="center" wrapText="1"/>
    </xf>
    <xf numFmtId="9" fontId="43" fillId="36" borderId="11" xfId="58" applyFont="1" applyFill="1" applyBorder="1" applyAlignment="1">
      <alignment horizontal="left" vertical="center" wrapText="1"/>
    </xf>
    <xf numFmtId="186" fontId="82" fillId="36" borderId="15" xfId="58" applyNumberFormat="1" applyFont="1" applyFill="1" applyBorder="1" applyAlignment="1" applyProtection="1">
      <alignment horizontal="center" vertical="center" wrapText="1"/>
      <protection locked="0"/>
    </xf>
    <xf numFmtId="9" fontId="81" fillId="36" borderId="15" xfId="0" applyNumberFormat="1" applyFont="1" applyFill="1" applyBorder="1" applyAlignment="1" applyProtection="1">
      <alignment horizontal="center" vertical="center" wrapText="1"/>
      <protection locked="0"/>
    </xf>
    <xf numFmtId="9" fontId="81" fillId="36" borderId="15" xfId="58" applyFont="1" applyFill="1" applyBorder="1" applyAlignment="1" applyProtection="1">
      <alignment horizontal="center" vertical="center"/>
      <protection locked="0"/>
    </xf>
    <xf numFmtId="0" fontId="83" fillId="0" borderId="11" xfId="0" applyFont="1" applyBorder="1" applyAlignment="1">
      <alignment horizontal="justify" vertical="center" wrapText="1"/>
    </xf>
    <xf numFmtId="0" fontId="0" fillId="0" borderId="0" xfId="0" applyAlignment="1">
      <alignment/>
    </xf>
    <xf numFmtId="9" fontId="75" fillId="36" borderId="11" xfId="58" applyFont="1" applyFill="1" applyBorder="1" applyAlignment="1">
      <alignment horizontal="center" vertical="center" wrapText="1"/>
    </xf>
    <xf numFmtId="0" fontId="75" fillId="36" borderId="11" xfId="0" applyFont="1" applyFill="1" applyBorder="1" applyAlignment="1">
      <alignment horizontal="center" vertical="center" wrapText="1"/>
    </xf>
    <xf numFmtId="0" fontId="77" fillId="36" borderId="15" xfId="0" applyFont="1" applyFill="1" applyBorder="1" applyAlignment="1" applyProtection="1">
      <alignment horizontal="center" vertical="center" wrapText="1"/>
      <protection locked="0"/>
    </xf>
    <xf numFmtId="9" fontId="3" fillId="36" borderId="14" xfId="58" applyFont="1" applyFill="1" applyBorder="1" applyAlignment="1">
      <alignment horizontal="center" vertical="center" wrapText="1"/>
    </xf>
    <xf numFmtId="0" fontId="75" fillId="36" borderId="14" xfId="0" applyFont="1" applyFill="1" applyBorder="1" applyAlignment="1" applyProtection="1">
      <alignment horizontal="justify" vertical="center" wrapText="1"/>
      <protection locked="0"/>
    </xf>
    <xf numFmtId="0" fontId="2" fillId="36" borderId="25" xfId="0" applyFont="1" applyFill="1" applyBorder="1" applyAlignment="1">
      <alignment vertical="center" wrapText="1"/>
    </xf>
    <xf numFmtId="9" fontId="13" fillId="36" borderId="15" xfId="58" applyFont="1" applyFill="1" applyBorder="1" applyAlignment="1">
      <alignment horizontal="center" vertical="center" wrapText="1"/>
    </xf>
    <xf numFmtId="0" fontId="81" fillId="36" borderId="15" xfId="0" applyFont="1" applyFill="1" applyBorder="1" applyAlignment="1" applyProtection="1">
      <alignment horizontal="center" vertical="center" wrapText="1"/>
      <protection locked="0"/>
    </xf>
    <xf numFmtId="0" fontId="75" fillId="36" borderId="15" xfId="0" applyFont="1" applyFill="1" applyBorder="1" applyAlignment="1" applyProtection="1">
      <alignment horizontal="left" vertical="center" wrapText="1"/>
      <protection locked="0"/>
    </xf>
    <xf numFmtId="9" fontId="81" fillId="36" borderId="15" xfId="58" applyFont="1" applyFill="1" applyBorder="1" applyAlignment="1">
      <alignment horizontal="center" vertical="center" wrapText="1"/>
    </xf>
    <xf numFmtId="0" fontId="75" fillId="36" borderId="31" xfId="0" applyFont="1" applyFill="1" applyBorder="1" applyAlignment="1" applyProtection="1">
      <alignment horizontal="left" vertical="center" wrapText="1"/>
      <protection locked="0"/>
    </xf>
    <xf numFmtId="188" fontId="75" fillId="36" borderId="10" xfId="53" applyNumberFormat="1" applyFont="1" applyFill="1" applyBorder="1" applyAlignment="1" applyProtection="1">
      <alignment horizontal="center" vertical="center" wrapText="1"/>
      <protection locked="0"/>
    </xf>
    <xf numFmtId="0" fontId="83" fillId="0" borderId="12" xfId="0" applyFont="1" applyBorder="1" applyAlignment="1">
      <alignment horizontal="justify" vertical="center" wrapText="1"/>
    </xf>
    <xf numFmtId="0" fontId="77" fillId="36" borderId="11" xfId="0" applyFont="1" applyFill="1" applyBorder="1" applyAlignment="1">
      <alignment horizontal="center" vertical="center" wrapText="1"/>
    </xf>
    <xf numFmtId="0" fontId="75" fillId="36" borderId="14" xfId="0" applyFont="1" applyFill="1" applyBorder="1" applyAlignment="1">
      <alignment horizontal="center" vertical="center" wrapText="1"/>
    </xf>
    <xf numFmtId="0" fontId="75" fillId="36" borderId="14" xfId="0" applyFont="1" applyFill="1" applyBorder="1" applyAlignment="1" applyProtection="1">
      <alignment horizontal="center" vertical="center" wrapText="1"/>
      <protection locked="0"/>
    </xf>
    <xf numFmtId="0" fontId="75" fillId="36" borderId="14" xfId="0" applyFont="1" applyFill="1" applyBorder="1" applyAlignment="1" applyProtection="1">
      <alignment horizontal="left" vertical="center" wrapText="1"/>
      <protection locked="0"/>
    </xf>
    <xf numFmtId="9" fontId="75" fillId="36" borderId="14" xfId="58" applyFont="1" applyFill="1" applyBorder="1" applyAlignment="1">
      <alignment horizontal="center" vertical="center" wrapText="1"/>
    </xf>
    <xf numFmtId="9" fontId="3" fillId="36" borderId="14" xfId="58" applyFont="1" applyFill="1" applyBorder="1" applyAlignment="1" applyProtection="1">
      <alignment horizontal="center" vertical="center" wrapText="1"/>
      <protection locked="0"/>
    </xf>
    <xf numFmtId="0" fontId="77" fillId="36" borderId="32" xfId="0" applyFont="1" applyFill="1" applyBorder="1" applyAlignment="1">
      <alignment horizontal="center" vertical="center" wrapText="1"/>
    </xf>
    <xf numFmtId="0" fontId="77" fillId="36" borderId="26" xfId="0" applyFont="1" applyFill="1" applyBorder="1" applyAlignment="1" applyProtection="1">
      <alignment horizontal="center" vertical="center" wrapText="1"/>
      <protection locked="0"/>
    </xf>
    <xf numFmtId="0" fontId="77" fillId="36" borderId="33" xfId="0" applyFont="1" applyFill="1" applyBorder="1" applyAlignment="1">
      <alignment horizontal="center" vertical="center" wrapText="1"/>
    </xf>
    <xf numFmtId="0" fontId="77" fillId="36" borderId="25" xfId="0" applyFont="1" applyFill="1" applyBorder="1" applyAlignment="1">
      <alignment horizontal="center" vertical="center" wrapText="1"/>
    </xf>
    <xf numFmtId="0" fontId="77" fillId="36" borderId="29" xfId="0" applyFont="1" applyFill="1" applyBorder="1" applyAlignment="1">
      <alignment horizontal="center" vertical="center" wrapText="1"/>
    </xf>
    <xf numFmtId="0" fontId="77" fillId="36" borderId="16" xfId="0" applyFont="1" applyFill="1" applyBorder="1" applyAlignment="1" applyProtection="1">
      <alignment horizontal="center" vertical="center" wrapText="1"/>
      <protection locked="0"/>
    </xf>
    <xf numFmtId="9" fontId="81" fillId="36" borderId="16" xfId="58" applyFont="1" applyFill="1" applyBorder="1" applyAlignment="1">
      <alignment horizontal="center" vertical="center" wrapText="1"/>
    </xf>
    <xf numFmtId="0" fontId="81" fillId="36" borderId="16" xfId="0" applyFont="1" applyFill="1" applyBorder="1" applyAlignment="1">
      <alignment horizontal="center" vertical="center" wrapText="1"/>
    </xf>
    <xf numFmtId="0" fontId="75" fillId="36" borderId="16" xfId="0" applyFont="1" applyFill="1" applyBorder="1" applyAlignment="1">
      <alignment horizontal="center" vertical="center" wrapText="1"/>
    </xf>
    <xf numFmtId="0" fontId="77" fillId="36" borderId="16" xfId="0" applyFont="1" applyFill="1" applyBorder="1" applyAlignment="1">
      <alignment horizontal="center" vertical="center" wrapText="1"/>
    </xf>
    <xf numFmtId="0" fontId="75" fillId="36" borderId="16" xfId="0" applyFont="1" applyFill="1" applyBorder="1" applyAlignment="1" applyProtection="1">
      <alignment horizontal="center" vertical="center" wrapText="1"/>
      <protection locked="0"/>
    </xf>
    <xf numFmtId="0" fontId="75" fillId="36" borderId="16" xfId="0" applyFont="1" applyFill="1" applyBorder="1" applyAlignment="1" applyProtection="1">
      <alignment horizontal="left" vertical="center" wrapText="1"/>
      <protection locked="0"/>
    </xf>
    <xf numFmtId="188" fontId="75" fillId="36" borderId="16" xfId="0" applyNumberFormat="1" applyFont="1" applyFill="1" applyBorder="1" applyAlignment="1" applyProtection="1">
      <alignment horizontal="center" vertical="center" wrapText="1"/>
      <protection locked="0"/>
    </xf>
    <xf numFmtId="9" fontId="75" fillId="36" borderId="16" xfId="0" applyNumberFormat="1" applyFont="1" applyFill="1" applyBorder="1" applyAlignment="1">
      <alignment horizontal="center" vertical="center" wrapText="1"/>
    </xf>
    <xf numFmtId="9" fontId="3" fillId="36" borderId="16" xfId="58" applyFont="1" applyFill="1" applyBorder="1" applyAlignment="1">
      <alignment horizontal="center" vertical="center" wrapText="1"/>
    </xf>
    <xf numFmtId="0" fontId="75" fillId="36" borderId="16" xfId="0" applyFont="1" applyFill="1" applyBorder="1" applyAlignment="1" applyProtection="1">
      <alignment horizontal="justify" vertical="center" wrapText="1"/>
      <protection locked="0"/>
    </xf>
    <xf numFmtId="9" fontId="75" fillId="36" borderId="16" xfId="58" applyNumberFormat="1" applyFont="1" applyFill="1" applyBorder="1" applyAlignment="1">
      <alignment horizontal="center" vertical="center" wrapText="1"/>
    </xf>
    <xf numFmtId="0" fontId="75" fillId="36" borderId="16" xfId="0" applyNumberFormat="1" applyFont="1" applyFill="1" applyBorder="1" applyAlignment="1" applyProtection="1">
      <alignment horizontal="center" vertical="center" wrapText="1"/>
      <protection locked="0"/>
    </xf>
    <xf numFmtId="9" fontId="75" fillId="36" borderId="16" xfId="58" applyFont="1" applyFill="1" applyBorder="1" applyAlignment="1">
      <alignment horizontal="center" vertical="center" wrapText="1"/>
    </xf>
    <xf numFmtId="9" fontId="3" fillId="36" borderId="16" xfId="58" applyFont="1" applyFill="1" applyBorder="1" applyAlignment="1" applyProtection="1">
      <alignment horizontal="center" vertical="center" wrapText="1"/>
      <protection locked="0"/>
    </xf>
    <xf numFmtId="0" fontId="77" fillId="36" borderId="34" xfId="0" applyFont="1" applyFill="1" applyBorder="1" applyAlignment="1" applyProtection="1">
      <alignment horizontal="center" vertical="center" wrapText="1"/>
      <protection locked="0"/>
    </xf>
    <xf numFmtId="0" fontId="77" fillId="36" borderId="14" xfId="0" applyFont="1" applyFill="1" applyBorder="1" applyAlignment="1" applyProtection="1">
      <alignment horizontal="justify" vertical="center" wrapText="1"/>
      <protection locked="0"/>
    </xf>
    <xf numFmtId="0" fontId="77" fillId="36" borderId="11" xfId="0" applyFont="1" applyFill="1" applyBorder="1" applyAlignment="1">
      <alignment horizontal="justify" vertical="center" wrapText="1"/>
    </xf>
    <xf numFmtId="0" fontId="77" fillId="36" borderId="12" xfId="0" applyFont="1" applyFill="1" applyBorder="1" applyAlignment="1">
      <alignment horizontal="justify" vertical="center" wrapText="1"/>
    </xf>
    <xf numFmtId="0" fontId="77" fillId="36" borderId="16" xfId="0" applyFont="1" applyFill="1" applyBorder="1" applyAlignment="1" applyProtection="1">
      <alignment horizontal="justify" vertical="center" wrapText="1"/>
      <protection locked="0"/>
    </xf>
    <xf numFmtId="0" fontId="12" fillId="36" borderId="15" xfId="0" applyFont="1" applyFill="1" applyBorder="1" applyAlignment="1" applyProtection="1">
      <alignment horizontal="center" vertical="center" wrapText="1"/>
      <protection locked="0"/>
    </xf>
    <xf numFmtId="0" fontId="77" fillId="36" borderId="16" xfId="0" applyFont="1" applyFill="1" applyBorder="1" applyAlignment="1">
      <alignment horizontal="justify" vertical="center" wrapText="1"/>
    </xf>
    <xf numFmtId="0" fontId="77" fillId="36" borderId="15" xfId="0" applyFont="1" applyFill="1" applyBorder="1" applyAlignment="1">
      <alignment horizontal="center" vertical="center" wrapText="1"/>
    </xf>
    <xf numFmtId="0" fontId="13" fillId="36" borderId="14" xfId="0" applyFont="1" applyFill="1" applyBorder="1" applyAlignment="1">
      <alignment horizontal="left" vertical="center" wrapText="1"/>
    </xf>
    <xf numFmtId="9" fontId="13" fillId="36" borderId="14" xfId="58" applyFont="1" applyFill="1" applyBorder="1" applyAlignment="1">
      <alignment horizontal="center" vertical="center" wrapText="1"/>
    </xf>
    <xf numFmtId="0" fontId="43" fillId="36" borderId="14" xfId="0" applyFont="1" applyFill="1" applyBorder="1" applyAlignment="1">
      <alignment horizontal="left" vertical="center" wrapText="1"/>
    </xf>
    <xf numFmtId="0" fontId="0" fillId="36" borderId="14" xfId="0" applyFill="1" applyBorder="1" applyAlignment="1" applyProtection="1">
      <alignment horizontal="left" vertical="center" wrapText="1"/>
      <protection locked="0"/>
    </xf>
    <xf numFmtId="188" fontId="75" fillId="36" borderId="14" xfId="0" applyNumberFormat="1" applyFont="1" applyFill="1" applyBorder="1" applyAlignment="1" applyProtection="1">
      <alignment horizontal="center" vertical="center" wrapText="1"/>
      <protection locked="0"/>
    </xf>
    <xf numFmtId="0" fontId="75" fillId="36" borderId="35" xfId="0" applyFont="1" applyFill="1" applyBorder="1" applyAlignment="1">
      <alignment horizontal="center" vertical="center" wrapText="1"/>
    </xf>
    <xf numFmtId="9" fontId="75" fillId="36" borderId="35" xfId="58" applyNumberFormat="1" applyFont="1" applyFill="1" applyBorder="1" applyAlignment="1">
      <alignment horizontal="center" vertical="center" wrapText="1"/>
    </xf>
    <xf numFmtId="9" fontId="10" fillId="36" borderId="14" xfId="58" applyFont="1" applyFill="1" applyBorder="1" applyAlignment="1">
      <alignment horizontal="center" vertical="center" wrapText="1"/>
    </xf>
    <xf numFmtId="9" fontId="75" fillId="36" borderId="35" xfId="0" applyNumberFormat="1" applyFont="1" applyFill="1" applyBorder="1" applyAlignment="1">
      <alignment horizontal="center" vertical="center" wrapText="1"/>
    </xf>
    <xf numFmtId="9" fontId="75" fillId="36" borderId="14" xfId="58" applyFont="1" applyFill="1" applyBorder="1" applyAlignment="1" applyProtection="1">
      <alignment horizontal="center" vertical="center" wrapText="1"/>
      <protection locked="0"/>
    </xf>
    <xf numFmtId="0" fontId="75" fillId="36" borderId="14" xfId="0" applyNumberFormat="1" applyFont="1" applyFill="1" applyBorder="1" applyAlignment="1">
      <alignment horizontal="center" vertical="center" wrapText="1"/>
    </xf>
    <xf numFmtId="0" fontId="77" fillId="36" borderId="36" xfId="0" applyFont="1" applyFill="1" applyBorder="1" applyAlignment="1" applyProtection="1">
      <alignment horizontal="justify" vertical="center" wrapText="1"/>
      <protection locked="0"/>
    </xf>
    <xf numFmtId="0" fontId="77" fillId="36" borderId="26" xfId="0" applyFont="1" applyFill="1" applyBorder="1" applyAlignment="1" applyProtection="1">
      <alignment horizontal="justify" vertical="center" wrapText="1"/>
      <protection locked="0"/>
    </xf>
    <xf numFmtId="0" fontId="77" fillId="36" borderId="26" xfId="0" applyFont="1" applyFill="1" applyBorder="1" applyAlignment="1" applyProtection="1">
      <alignment horizontal="left" vertical="center" wrapText="1"/>
      <protection locked="0"/>
    </xf>
    <xf numFmtId="0" fontId="13" fillId="36" borderId="16" xfId="0" applyFont="1" applyFill="1" applyBorder="1" applyAlignment="1">
      <alignment horizontal="left" vertical="center" wrapText="1"/>
    </xf>
    <xf numFmtId="9" fontId="13" fillId="36" borderId="16" xfId="58" applyFont="1" applyFill="1" applyBorder="1" applyAlignment="1">
      <alignment horizontal="center" vertical="center" wrapText="1"/>
    </xf>
    <xf numFmtId="9" fontId="43" fillId="36" borderId="16" xfId="58" applyFont="1" applyFill="1" applyBorder="1" applyAlignment="1">
      <alignment horizontal="left" vertical="center" wrapText="1"/>
    </xf>
    <xf numFmtId="188" fontId="75" fillId="36" borderId="16" xfId="53" applyNumberFormat="1" applyFont="1" applyFill="1" applyBorder="1" applyAlignment="1" applyProtection="1">
      <alignment horizontal="center" vertical="center" wrapText="1"/>
      <protection locked="0"/>
    </xf>
    <xf numFmtId="0" fontId="75" fillId="36" borderId="34" xfId="0" applyFont="1" applyFill="1" applyBorder="1" applyAlignment="1" applyProtection="1">
      <alignment horizontal="center" vertical="center" wrapText="1"/>
      <protection locked="0"/>
    </xf>
    <xf numFmtId="0" fontId="2" fillId="37" borderId="23" xfId="0" applyFont="1" applyFill="1" applyBorder="1" applyAlignment="1">
      <alignment horizontal="center" vertical="center" wrapText="1"/>
    </xf>
    <xf numFmtId="0" fontId="84" fillId="36" borderId="16" xfId="0" applyFont="1" applyFill="1" applyBorder="1" applyAlignment="1" applyProtection="1">
      <alignment horizontal="left" vertical="center" wrapText="1"/>
      <protection locked="0"/>
    </xf>
    <xf numFmtId="0" fontId="84" fillId="36" borderId="16" xfId="0" applyFont="1" applyFill="1" applyBorder="1" applyAlignment="1">
      <alignment horizontal="center" vertical="center" wrapText="1"/>
    </xf>
    <xf numFmtId="9" fontId="75" fillId="36" borderId="11" xfId="58" applyNumberFormat="1" applyFont="1" applyFill="1" applyBorder="1" applyAlignment="1" applyProtection="1">
      <alignment horizontal="center" vertical="center" wrapText="1"/>
      <protection locked="0"/>
    </xf>
    <xf numFmtId="0" fontId="4" fillId="0" borderId="11" xfId="0" applyFont="1" applyFill="1" applyBorder="1" applyAlignment="1" applyProtection="1">
      <alignment horizontal="justify" vertical="center" wrapText="1"/>
      <protection locked="0"/>
    </xf>
    <xf numFmtId="0" fontId="0" fillId="0" borderId="0" xfId="0" applyAlignment="1">
      <alignment vertical="center" wrapText="1"/>
    </xf>
    <xf numFmtId="0" fontId="75" fillId="36" borderId="11" xfId="0" applyFont="1" applyFill="1" applyBorder="1" applyAlignment="1" applyProtection="1">
      <alignment horizontal="center" vertical="center" wrapText="1"/>
      <protection locked="0"/>
    </xf>
    <xf numFmtId="9" fontId="75" fillId="36" borderId="11" xfId="58" applyFont="1" applyFill="1" applyBorder="1" applyAlignment="1" applyProtection="1">
      <alignment horizontal="center" vertical="center" wrapText="1"/>
      <protection locked="0"/>
    </xf>
    <xf numFmtId="9" fontId="10" fillId="36" borderId="11" xfId="58" applyFont="1" applyFill="1" applyBorder="1" applyAlignment="1">
      <alignment horizontal="center" vertical="center" wrapText="1"/>
    </xf>
    <xf numFmtId="9" fontId="75" fillId="36" borderId="12" xfId="58" applyNumberFormat="1" applyFont="1" applyFill="1" applyBorder="1" applyAlignment="1">
      <alignment horizontal="center" vertical="center" wrapText="1"/>
    </xf>
    <xf numFmtId="0" fontId="75" fillId="0" borderId="11" xfId="0" applyFont="1" applyFill="1" applyBorder="1" applyAlignment="1" applyProtection="1">
      <alignment horizontal="center" vertical="center" wrapText="1"/>
      <protection locked="0"/>
    </xf>
    <xf numFmtId="0" fontId="75" fillId="36" borderId="11" xfId="0" applyFont="1" applyFill="1" applyBorder="1" applyAlignment="1">
      <alignment horizontal="center" vertical="center" wrapText="1"/>
    </xf>
    <xf numFmtId="0" fontId="75" fillId="36" borderId="16" xfId="0" applyFont="1" applyFill="1" applyBorder="1" applyAlignment="1">
      <alignment horizontal="center" vertical="center" wrapText="1"/>
    </xf>
    <xf numFmtId="0" fontId="75" fillId="36" borderId="16" xfId="0" applyFont="1" applyFill="1" applyBorder="1" applyAlignment="1" applyProtection="1">
      <alignment horizontal="center" vertical="center" wrapText="1"/>
      <protection locked="0"/>
    </xf>
    <xf numFmtId="9" fontId="75" fillId="36" borderId="16" xfId="58" applyNumberFormat="1" applyFont="1" applyFill="1" applyBorder="1" applyAlignment="1">
      <alignment horizontal="center" vertical="center" wrapText="1"/>
    </xf>
    <xf numFmtId="9" fontId="10" fillId="36" borderId="16" xfId="58" applyFont="1" applyFill="1" applyBorder="1" applyAlignment="1">
      <alignment horizontal="center" vertical="center" wrapText="1"/>
    </xf>
    <xf numFmtId="9" fontId="3" fillId="36" borderId="24" xfId="58" applyFont="1" applyFill="1" applyBorder="1" applyAlignment="1" applyProtection="1">
      <alignment horizontal="center" vertical="center" wrapText="1"/>
      <protection locked="0"/>
    </xf>
    <xf numFmtId="9" fontId="3" fillId="36" borderId="20" xfId="58" applyFont="1" applyFill="1" applyBorder="1" applyAlignment="1" applyProtection="1">
      <alignment horizontal="center" vertical="center" wrapText="1"/>
      <protection locked="0"/>
    </xf>
    <xf numFmtId="0" fontId="85" fillId="43" borderId="24" xfId="0" applyFont="1" applyFill="1" applyBorder="1" applyAlignment="1" applyProtection="1">
      <alignment horizontal="center" vertical="center" wrapText="1"/>
      <protection locked="0"/>
    </xf>
    <xf numFmtId="0" fontId="85" fillId="43" borderId="37" xfId="0" applyFont="1" applyFill="1" applyBorder="1" applyAlignment="1" applyProtection="1">
      <alignment horizontal="center" vertical="center" wrapText="1"/>
      <protection locked="0"/>
    </xf>
    <xf numFmtId="0" fontId="85" fillId="43" borderId="20" xfId="0" applyFont="1" applyFill="1" applyBorder="1" applyAlignment="1" applyProtection="1">
      <alignment horizontal="center" vertical="center" wrapText="1"/>
      <protection locked="0"/>
    </xf>
    <xf numFmtId="0" fontId="86" fillId="29" borderId="24" xfId="0" applyFont="1" applyFill="1" applyBorder="1" applyAlignment="1" applyProtection="1">
      <alignment horizontal="center" vertical="center" wrapText="1"/>
      <protection locked="0"/>
    </xf>
    <xf numFmtId="0" fontId="86" fillId="29" borderId="37" xfId="0" applyFont="1" applyFill="1" applyBorder="1" applyAlignment="1" applyProtection="1">
      <alignment horizontal="center" vertical="center" wrapText="1"/>
      <protection locked="0"/>
    </xf>
    <xf numFmtId="0" fontId="86" fillId="29" borderId="20" xfId="0" applyFont="1" applyFill="1" applyBorder="1" applyAlignment="1" applyProtection="1">
      <alignment horizontal="center" vertical="center" wrapText="1"/>
      <protection locked="0"/>
    </xf>
    <xf numFmtId="0" fontId="86" fillId="26" borderId="24" xfId="0" applyFont="1" applyFill="1" applyBorder="1" applyAlignment="1" applyProtection="1">
      <alignment horizontal="center" vertical="center" wrapText="1"/>
      <protection locked="0"/>
    </xf>
    <xf numFmtId="0" fontId="86" fillId="26" borderId="37" xfId="0" applyFont="1" applyFill="1" applyBorder="1" applyAlignment="1" applyProtection="1">
      <alignment horizontal="center" vertical="center" wrapText="1"/>
      <protection locked="0"/>
    </xf>
    <xf numFmtId="0" fontId="86" fillId="26" borderId="20" xfId="0" applyFont="1" applyFill="1" applyBorder="1" applyAlignment="1" applyProtection="1">
      <alignment horizontal="center" vertical="center" wrapText="1"/>
      <protection locked="0"/>
    </xf>
    <xf numFmtId="0" fontId="86" fillId="39" borderId="24" xfId="0" applyFont="1" applyFill="1" applyBorder="1" applyAlignment="1" applyProtection="1">
      <alignment horizontal="center" vertical="center" wrapText="1"/>
      <protection locked="0"/>
    </xf>
    <xf numFmtId="0" fontId="86" fillId="39" borderId="37" xfId="0" applyFont="1" applyFill="1" applyBorder="1" applyAlignment="1" applyProtection="1">
      <alignment horizontal="center" vertical="center" wrapText="1"/>
      <protection locked="0"/>
    </xf>
    <xf numFmtId="0" fontId="86" fillId="39" borderId="20" xfId="0" applyFont="1" applyFill="1" applyBorder="1" applyAlignment="1" applyProtection="1">
      <alignment horizontal="center" vertical="center" wrapText="1"/>
      <protection locked="0"/>
    </xf>
    <xf numFmtId="0" fontId="80" fillId="36" borderId="0" xfId="0" applyFont="1" applyFill="1" applyBorder="1" applyAlignment="1">
      <alignment horizontal="right" vertical="center" wrapText="1"/>
    </xf>
    <xf numFmtId="0" fontId="75" fillId="36" borderId="24" xfId="0" applyFont="1" applyFill="1" applyBorder="1" applyAlignment="1" applyProtection="1">
      <alignment horizontal="center" vertical="center" wrapText="1"/>
      <protection locked="0"/>
    </xf>
    <xf numFmtId="0" fontId="75" fillId="36" borderId="20" xfId="0" applyFont="1" applyFill="1" applyBorder="1" applyAlignment="1" applyProtection="1">
      <alignment horizontal="center" vertical="center" wrapText="1"/>
      <protection locked="0"/>
    </xf>
    <xf numFmtId="0" fontId="75" fillId="36" borderId="37" xfId="0" applyFont="1" applyFill="1" applyBorder="1" applyAlignment="1" applyProtection="1">
      <alignment horizontal="center" vertical="center" wrapText="1"/>
      <protection locked="0"/>
    </xf>
    <xf numFmtId="0" fontId="5" fillId="41" borderId="25" xfId="0" applyFont="1" applyFill="1" applyBorder="1" applyAlignment="1">
      <alignment horizontal="center" vertical="center" wrapText="1"/>
    </xf>
    <xf numFmtId="0" fontId="5" fillId="41" borderId="11" xfId="0" applyFont="1" applyFill="1" applyBorder="1" applyAlignment="1">
      <alignment horizontal="center" vertical="center" wrapText="1"/>
    </xf>
    <xf numFmtId="0" fontId="5" fillId="41" borderId="26" xfId="0" applyFont="1" applyFill="1" applyBorder="1" applyAlignment="1">
      <alignment horizontal="center" vertical="center" wrapText="1"/>
    </xf>
    <xf numFmtId="0" fontId="5" fillId="39" borderId="25" xfId="0" applyFont="1" applyFill="1" applyBorder="1" applyAlignment="1">
      <alignment horizontal="center" vertical="center" wrapText="1"/>
    </xf>
    <xf numFmtId="0" fontId="5" fillId="39" borderId="11" xfId="0" applyFont="1" applyFill="1" applyBorder="1" applyAlignment="1">
      <alignment horizontal="center" vertical="center" wrapText="1"/>
    </xf>
    <xf numFmtId="0" fontId="5" fillId="39" borderId="26" xfId="0" applyFont="1" applyFill="1" applyBorder="1" applyAlignment="1">
      <alignment horizontal="center" vertical="center" wrapText="1"/>
    </xf>
    <xf numFmtId="0" fontId="2" fillId="39" borderId="11" xfId="0" applyFont="1" applyFill="1" applyBorder="1" applyAlignment="1">
      <alignment horizontal="center" vertical="center" wrapText="1"/>
    </xf>
    <xf numFmtId="0" fontId="2" fillId="39" borderId="26" xfId="0" applyFont="1" applyFill="1" applyBorder="1" applyAlignment="1">
      <alignment horizontal="center" vertical="center" wrapText="1"/>
    </xf>
    <xf numFmtId="0" fontId="2" fillId="39" borderId="25" xfId="0" applyFont="1" applyFill="1" applyBorder="1" applyAlignment="1">
      <alignment horizontal="center" vertical="center" wrapText="1"/>
    </xf>
    <xf numFmtId="0" fontId="5" fillId="36" borderId="0" xfId="0" applyFont="1" applyFill="1" applyBorder="1" applyAlignment="1">
      <alignment horizontal="center" vertical="center" wrapText="1"/>
    </xf>
    <xf numFmtId="0" fontId="87" fillId="26" borderId="24" xfId="0" applyFont="1" applyFill="1" applyBorder="1" applyAlignment="1" applyProtection="1">
      <alignment horizontal="center" vertical="center" wrapText="1"/>
      <protection locked="0"/>
    </xf>
    <xf numFmtId="0" fontId="87" fillId="26" borderId="37" xfId="0" applyFont="1" applyFill="1" applyBorder="1" applyAlignment="1" applyProtection="1">
      <alignment horizontal="center" vertical="center" wrapText="1"/>
      <protection locked="0"/>
    </xf>
    <xf numFmtId="0" fontId="87" fillId="26" borderId="20" xfId="0" applyFont="1" applyFill="1" applyBorder="1" applyAlignment="1" applyProtection="1">
      <alignment horizontal="center" vertical="center" wrapText="1"/>
      <protection locked="0"/>
    </xf>
    <xf numFmtId="0" fontId="77" fillId="36" borderId="24" xfId="0" applyFont="1" applyFill="1" applyBorder="1" applyAlignment="1" applyProtection="1">
      <alignment horizontal="center" vertical="center" wrapText="1"/>
      <protection locked="0"/>
    </xf>
    <xf numFmtId="0" fontId="77" fillId="36" borderId="20" xfId="0" applyFont="1" applyFill="1" applyBorder="1" applyAlignment="1" applyProtection="1">
      <alignment horizontal="center" vertical="center" wrapText="1"/>
      <protection locked="0"/>
    </xf>
    <xf numFmtId="0" fontId="5" fillId="16" borderId="38" xfId="0" applyFont="1" applyFill="1" applyBorder="1" applyAlignment="1">
      <alignment horizontal="center" vertical="center" wrapText="1"/>
    </xf>
    <xf numFmtId="0" fontId="5" fillId="16" borderId="14" xfId="0" applyFont="1" applyFill="1" applyBorder="1" applyAlignment="1">
      <alignment horizontal="center" vertical="center" wrapText="1"/>
    </xf>
    <xf numFmtId="0" fontId="5" fillId="16" borderId="36" xfId="0" applyFont="1" applyFill="1" applyBorder="1" applyAlignment="1">
      <alignment horizontal="center" vertical="center" wrapText="1"/>
    </xf>
    <xf numFmtId="0" fontId="5" fillId="19" borderId="25" xfId="0" applyFont="1" applyFill="1" applyBorder="1" applyAlignment="1">
      <alignment horizontal="center" vertical="center" wrapText="1"/>
    </xf>
    <xf numFmtId="0" fontId="5" fillId="19" borderId="11" xfId="0" applyFont="1" applyFill="1" applyBorder="1" applyAlignment="1">
      <alignment horizontal="center" vertical="center" wrapText="1"/>
    </xf>
    <xf numFmtId="0" fontId="5" fillId="19" borderId="26" xfId="0" applyFont="1" applyFill="1" applyBorder="1" applyAlignment="1">
      <alignment horizontal="center" vertical="center" wrapText="1"/>
    </xf>
    <xf numFmtId="0" fontId="5" fillId="41" borderId="38" xfId="0" applyFont="1" applyFill="1" applyBorder="1" applyAlignment="1">
      <alignment horizontal="center" vertical="center" wrapText="1"/>
    </xf>
    <xf numFmtId="0" fontId="5" fillId="41" borderId="14" xfId="0" applyFont="1" applyFill="1" applyBorder="1" applyAlignment="1">
      <alignment horizontal="center" vertical="center" wrapText="1"/>
    </xf>
    <xf numFmtId="0" fontId="5" fillId="41" borderId="36" xfId="0" applyFont="1" applyFill="1" applyBorder="1" applyAlignment="1">
      <alignment horizontal="center" vertical="center" wrapText="1"/>
    </xf>
    <xf numFmtId="0" fontId="2" fillId="41" borderId="26" xfId="0" applyFont="1" applyFill="1" applyBorder="1" applyAlignment="1">
      <alignment horizontal="center" vertical="center" wrapText="1"/>
    </xf>
    <xf numFmtId="0" fontId="2" fillId="41" borderId="11" xfId="0" applyFont="1" applyFill="1" applyBorder="1" applyAlignment="1">
      <alignment horizontal="center" vertical="center" wrapText="1"/>
    </xf>
    <xf numFmtId="22" fontId="88" fillId="14" borderId="11" xfId="0" applyNumberFormat="1" applyFont="1" applyFill="1" applyBorder="1" applyAlignment="1">
      <alignment horizontal="center" vertical="center"/>
    </xf>
    <xf numFmtId="0" fontId="88" fillId="14" borderId="11" xfId="0" applyFont="1" applyFill="1" applyBorder="1" applyAlignment="1">
      <alignment horizontal="center" vertical="center"/>
    </xf>
    <xf numFmtId="0" fontId="88" fillId="8" borderId="11" xfId="0" applyFont="1" applyFill="1" applyBorder="1" applyAlignment="1">
      <alignment horizontal="center" vertical="center"/>
    </xf>
    <xf numFmtId="0" fontId="88" fillId="8" borderId="12" xfId="0" applyFont="1" applyFill="1" applyBorder="1" applyAlignment="1">
      <alignment horizontal="center" vertical="center"/>
    </xf>
    <xf numFmtId="0" fontId="2" fillId="19" borderId="22" xfId="0" applyFont="1" applyFill="1" applyBorder="1" applyAlignment="1">
      <alignment horizontal="center" vertical="center" wrapText="1"/>
    </xf>
    <xf numFmtId="0" fontId="2" fillId="19" borderId="17" xfId="0" applyFont="1" applyFill="1" applyBorder="1" applyAlignment="1">
      <alignment horizontal="center" vertical="center" wrapText="1"/>
    </xf>
    <xf numFmtId="0" fontId="5" fillId="37" borderId="38" xfId="0" applyFont="1" applyFill="1" applyBorder="1" applyAlignment="1">
      <alignment horizontal="center" vertical="center" wrapText="1"/>
    </xf>
    <xf numFmtId="0" fontId="5" fillId="37" borderId="14" xfId="0" applyFont="1" applyFill="1" applyBorder="1" applyAlignment="1">
      <alignment horizontal="center" vertical="center" wrapText="1"/>
    </xf>
    <xf numFmtId="0" fontId="5" fillId="37" borderId="36" xfId="0" applyFont="1" applyFill="1" applyBorder="1" applyAlignment="1">
      <alignment horizontal="center" vertical="center" wrapText="1"/>
    </xf>
    <xf numFmtId="0" fontId="5" fillId="37" borderId="25" xfId="0" applyFont="1" applyFill="1" applyBorder="1" applyAlignment="1">
      <alignment horizontal="center" vertical="center" wrapText="1"/>
    </xf>
    <xf numFmtId="0" fontId="5" fillId="37" borderId="11" xfId="0" applyFont="1" applyFill="1" applyBorder="1" applyAlignment="1">
      <alignment horizontal="center" vertical="center" wrapText="1"/>
    </xf>
    <xf numFmtId="0" fontId="5" fillId="37" borderId="12" xfId="0" applyFont="1" applyFill="1" applyBorder="1" applyAlignment="1">
      <alignment horizontal="center" vertical="center" wrapText="1"/>
    </xf>
    <xf numFmtId="0" fontId="5" fillId="37" borderId="28"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2" fillId="36" borderId="22" xfId="0" applyFont="1" applyFill="1" applyBorder="1" applyAlignment="1">
      <alignment horizontal="center" vertical="center" wrapText="1"/>
    </xf>
    <xf numFmtId="0" fontId="2" fillId="36" borderId="39" xfId="0" applyFont="1" applyFill="1" applyBorder="1" applyAlignment="1">
      <alignment horizontal="center" vertical="center" wrapText="1"/>
    </xf>
    <xf numFmtId="0" fontId="89" fillId="36" borderId="36" xfId="0" applyFont="1" applyFill="1" applyBorder="1" applyAlignment="1" applyProtection="1">
      <alignment horizontal="center" vertical="center" textRotation="90" wrapText="1"/>
      <protection locked="0"/>
    </xf>
    <xf numFmtId="0" fontId="89" fillId="36" borderId="26" xfId="0" applyFont="1" applyFill="1" applyBorder="1" applyAlignment="1" applyProtection="1">
      <alignment horizontal="center" vertical="center" textRotation="90" wrapText="1"/>
      <protection locked="0"/>
    </xf>
    <xf numFmtId="0" fontId="89" fillId="36" borderId="28" xfId="0" applyFont="1" applyFill="1" applyBorder="1" applyAlignment="1" applyProtection="1">
      <alignment horizontal="center" vertical="center" textRotation="90" wrapText="1"/>
      <protection locked="0"/>
    </xf>
    <xf numFmtId="0" fontId="89" fillId="36" borderId="19" xfId="0" applyFont="1" applyFill="1" applyBorder="1" applyAlignment="1" applyProtection="1">
      <alignment horizontal="center" vertical="center" textRotation="90" wrapText="1"/>
      <protection locked="0"/>
    </xf>
    <xf numFmtId="0" fontId="89" fillId="36" borderId="17" xfId="0" applyFont="1" applyFill="1" applyBorder="1" applyAlignment="1" applyProtection="1">
      <alignment horizontal="center" vertical="center" textRotation="90" wrapText="1"/>
      <protection locked="0"/>
    </xf>
    <xf numFmtId="0" fontId="89" fillId="36" borderId="21" xfId="0" applyFont="1" applyFill="1" applyBorder="1" applyAlignment="1" applyProtection="1">
      <alignment horizontal="center" vertical="center" textRotation="90" wrapText="1"/>
      <protection locked="0"/>
    </xf>
    <xf numFmtId="0" fontId="16" fillId="0" borderId="14" xfId="0" applyFont="1" applyBorder="1" applyAlignment="1">
      <alignment horizontal="center" vertical="center" textRotation="90" wrapText="1"/>
    </xf>
    <xf numFmtId="0" fontId="16" fillId="0" borderId="11" xfId="0" applyFont="1" applyBorder="1" applyAlignment="1">
      <alignment horizontal="center" vertical="center" textRotation="90" wrapText="1"/>
    </xf>
    <xf numFmtId="0" fontId="16" fillId="0" borderId="12" xfId="0" applyFont="1" applyBorder="1" applyAlignment="1">
      <alignment horizontal="center" vertical="center" textRotation="90" wrapText="1"/>
    </xf>
    <xf numFmtId="0" fontId="2" fillId="19" borderId="25" xfId="0" applyFont="1" applyFill="1" applyBorder="1" applyAlignment="1">
      <alignment horizontal="center" vertical="center" wrapText="1"/>
    </xf>
    <xf numFmtId="0" fontId="2" fillId="19" borderId="11" xfId="0" applyFont="1" applyFill="1" applyBorder="1" applyAlignment="1">
      <alignment horizontal="center" vertical="center" wrapText="1"/>
    </xf>
    <xf numFmtId="0" fontId="5" fillId="38" borderId="38" xfId="0" applyFont="1" applyFill="1" applyBorder="1" applyAlignment="1">
      <alignment horizontal="center" vertical="center" wrapText="1"/>
    </xf>
    <xf numFmtId="0" fontId="5" fillId="38" borderId="14" xfId="0" applyFont="1" applyFill="1" applyBorder="1" applyAlignment="1">
      <alignment horizontal="center" vertical="center" wrapText="1"/>
    </xf>
    <xf numFmtId="0" fontId="5" fillId="38" borderId="36" xfId="0" applyFont="1" applyFill="1" applyBorder="1" applyAlignment="1">
      <alignment horizontal="center" vertical="center" wrapText="1"/>
    </xf>
    <xf numFmtId="0" fontId="5" fillId="38" borderId="25" xfId="0" applyFont="1" applyFill="1" applyBorder="1" applyAlignment="1">
      <alignment horizontal="center" vertical="center" wrapText="1"/>
    </xf>
    <xf numFmtId="0" fontId="5" fillId="38" borderId="11" xfId="0" applyFont="1" applyFill="1" applyBorder="1" applyAlignment="1">
      <alignment horizontal="center" vertical="center" wrapText="1"/>
    </xf>
    <xf numFmtId="0" fontId="5" fillId="38" borderId="26" xfId="0" applyFont="1" applyFill="1" applyBorder="1" applyAlignment="1">
      <alignment horizontal="center" vertical="center" wrapText="1"/>
    </xf>
    <xf numFmtId="0" fontId="5" fillId="19" borderId="38" xfId="0" applyFont="1" applyFill="1" applyBorder="1" applyAlignment="1">
      <alignment horizontal="center" vertical="center" wrapText="1"/>
    </xf>
    <xf numFmtId="0" fontId="5" fillId="19" borderId="14" xfId="0" applyFont="1" applyFill="1" applyBorder="1" applyAlignment="1">
      <alignment horizontal="center" vertical="center" wrapText="1"/>
    </xf>
    <xf numFmtId="0" fontId="5" fillId="19" borderId="36" xfId="0" applyFont="1" applyFill="1" applyBorder="1" applyAlignment="1">
      <alignment horizontal="center" vertical="center" wrapText="1"/>
    </xf>
    <xf numFmtId="0" fontId="2" fillId="41" borderId="25" xfId="0" applyFont="1" applyFill="1" applyBorder="1" applyAlignment="1">
      <alignment horizontal="center" vertical="center" wrapText="1"/>
    </xf>
    <xf numFmtId="0" fontId="2" fillId="37" borderId="32"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2" fillId="37" borderId="17" xfId="0" applyFont="1" applyFill="1" applyBorder="1" applyAlignment="1">
      <alignment horizontal="center" vertical="center" wrapText="1"/>
    </xf>
    <xf numFmtId="0" fontId="2" fillId="16" borderId="25"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2" fillId="19" borderId="26" xfId="0" applyFont="1" applyFill="1" applyBorder="1" applyAlignment="1">
      <alignment horizontal="center" vertical="center" wrapText="1"/>
    </xf>
    <xf numFmtId="0" fontId="5" fillId="16" borderId="25" xfId="0" applyFont="1" applyFill="1" applyBorder="1" applyAlignment="1">
      <alignment horizontal="center" vertical="center" wrapText="1"/>
    </xf>
    <xf numFmtId="0" fontId="5" fillId="16" borderId="11" xfId="0" applyFont="1" applyFill="1" applyBorder="1" applyAlignment="1">
      <alignment horizontal="center" vertical="center" wrapText="1"/>
    </xf>
    <xf numFmtId="0" fontId="5" fillId="16" borderId="26" xfId="0" applyFont="1" applyFill="1" applyBorder="1" applyAlignment="1">
      <alignment horizontal="center" vertical="center" wrapText="1"/>
    </xf>
    <xf numFmtId="0" fontId="2" fillId="16" borderId="26" xfId="0" applyFont="1" applyFill="1" applyBorder="1" applyAlignment="1">
      <alignment horizontal="center" vertical="center" wrapText="1"/>
    </xf>
    <xf numFmtId="0" fontId="2" fillId="26" borderId="11" xfId="0" applyFont="1" applyFill="1" applyBorder="1" applyAlignment="1">
      <alignment horizontal="center" vertical="center" wrapText="1"/>
    </xf>
    <xf numFmtId="0" fontId="5" fillId="39" borderId="38" xfId="0" applyFont="1" applyFill="1" applyBorder="1" applyAlignment="1">
      <alignment horizontal="center" vertical="center" wrapText="1"/>
    </xf>
    <xf numFmtId="0" fontId="5" fillId="39" borderId="14" xfId="0" applyFont="1" applyFill="1" applyBorder="1" applyAlignment="1">
      <alignment horizontal="center" vertical="center" wrapText="1"/>
    </xf>
    <xf numFmtId="0" fontId="5" fillId="39" borderId="36" xfId="0" applyFont="1" applyFill="1" applyBorder="1" applyAlignment="1">
      <alignment horizontal="center" vertical="center" wrapText="1"/>
    </xf>
    <xf numFmtId="0" fontId="90" fillId="36" borderId="40" xfId="0" applyFont="1" applyFill="1" applyBorder="1" applyAlignment="1">
      <alignment horizontal="center" vertical="center" textRotation="90" wrapText="1"/>
    </xf>
    <xf numFmtId="0" fontId="90" fillId="36" borderId="41" xfId="0" applyFont="1" applyFill="1" applyBorder="1" applyAlignment="1">
      <alignment horizontal="center" vertical="center" textRotation="90" wrapText="1"/>
    </xf>
    <xf numFmtId="0" fontId="11" fillId="12" borderId="38" xfId="0" applyFont="1" applyFill="1" applyBorder="1" applyAlignment="1">
      <alignment horizontal="center" vertical="center" wrapText="1"/>
    </xf>
    <xf numFmtId="0" fontId="11" fillId="12" borderId="14" xfId="0" applyFont="1" applyFill="1" applyBorder="1" applyAlignment="1">
      <alignment horizontal="center" vertical="center" wrapText="1"/>
    </xf>
    <xf numFmtId="0" fontId="11" fillId="12" borderId="36" xfId="0" applyFont="1" applyFill="1" applyBorder="1" applyAlignment="1">
      <alignment horizontal="center" vertical="center" wrapText="1"/>
    </xf>
    <xf numFmtId="0" fontId="11" fillId="12" borderId="11" xfId="0" applyFont="1" applyFill="1" applyBorder="1" applyAlignment="1">
      <alignment horizontal="center" vertical="center" wrapText="1"/>
    </xf>
    <xf numFmtId="0" fontId="11" fillId="12" borderId="26" xfId="0" applyFont="1" applyFill="1" applyBorder="1" applyAlignment="1">
      <alignment horizontal="center" vertical="center" wrapText="1"/>
    </xf>
    <xf numFmtId="0" fontId="12" fillId="42" borderId="11" xfId="0" applyFont="1" applyFill="1" applyBorder="1" applyAlignment="1" applyProtection="1">
      <alignment horizontal="center" vertical="center" wrapText="1"/>
      <protection/>
    </xf>
    <xf numFmtId="0" fontId="12" fillId="42" borderId="26" xfId="0" applyFont="1" applyFill="1" applyBorder="1" applyAlignment="1" applyProtection="1">
      <alignment horizontal="center" vertical="center" wrapText="1"/>
      <protection/>
    </xf>
    <xf numFmtId="0" fontId="2" fillId="36" borderId="42" xfId="0" applyFont="1" applyFill="1" applyBorder="1" applyAlignment="1">
      <alignment horizontal="center" vertical="center" wrapText="1"/>
    </xf>
    <xf numFmtId="0" fontId="2" fillId="36" borderId="43" xfId="0" applyFont="1" applyFill="1" applyBorder="1" applyAlignment="1">
      <alignment horizontal="center" vertical="center" wrapText="1"/>
    </xf>
    <xf numFmtId="0" fontId="2" fillId="36" borderId="44" xfId="0" applyFont="1" applyFill="1" applyBorder="1" applyAlignment="1">
      <alignment horizontal="center" vertical="center" wrapText="1"/>
    </xf>
    <xf numFmtId="186" fontId="13" fillId="36" borderId="11" xfId="58" applyNumberFormat="1" applyFont="1" applyFill="1" applyBorder="1" applyAlignment="1">
      <alignment horizontal="center" vertical="center" wrapText="1"/>
    </xf>
    <xf numFmtId="0" fontId="89" fillId="36" borderId="10" xfId="0" applyFont="1" applyFill="1" applyBorder="1" applyAlignment="1" applyProtection="1">
      <alignment horizontal="center" vertical="center" textRotation="90" wrapText="1"/>
      <protection locked="0"/>
    </xf>
    <xf numFmtId="0" fontId="89" fillId="36" borderId="0" xfId="0" applyFont="1" applyFill="1" applyBorder="1" applyAlignment="1" applyProtection="1">
      <alignment horizontal="center" vertical="center" textRotation="90" wrapText="1"/>
      <protection locked="0"/>
    </xf>
    <xf numFmtId="0" fontId="16" fillId="0" borderId="0" xfId="0" applyFont="1" applyBorder="1" applyAlignment="1">
      <alignment horizontal="center" vertical="center" textRotation="90" wrapText="1"/>
    </xf>
    <xf numFmtId="186" fontId="13" fillId="36" borderId="16" xfId="58" applyNumberFormat="1" applyFont="1" applyFill="1" applyBorder="1" applyAlignment="1">
      <alignment horizontal="center" vertical="center" wrapText="1"/>
    </xf>
    <xf numFmtId="0" fontId="75" fillId="36" borderId="16" xfId="0" applyNumberFormat="1" applyFont="1" applyFill="1" applyBorder="1" applyAlignment="1">
      <alignment horizontal="center" vertical="center" wrapText="1"/>
    </xf>
    <xf numFmtId="9" fontId="75" fillId="44" borderId="16" xfId="58" applyNumberFormat="1" applyFont="1" applyFill="1" applyBorder="1" applyAlignment="1" applyProtection="1">
      <alignment horizontal="center" vertical="center" wrapText="1"/>
      <protection locked="0"/>
    </xf>
    <xf numFmtId="9" fontId="75" fillId="36" borderId="16" xfId="0" applyNumberFormat="1" applyFont="1" applyFill="1" applyBorder="1" applyAlignment="1" applyProtection="1">
      <alignment horizontal="center" vertical="center" wrapText="1"/>
      <protection locked="0"/>
    </xf>
    <xf numFmtId="0" fontId="0" fillId="0" borderId="11" xfId="0" applyBorder="1" applyAlignment="1">
      <alignment/>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marillo"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2" xfId="52"/>
    <cellStyle name="Currency" xfId="53"/>
    <cellStyle name="Currency [0]" xfId="54"/>
    <cellStyle name="Neutral" xfId="55"/>
    <cellStyle name="Normal 2" xfId="56"/>
    <cellStyle name="Notas" xfId="57"/>
    <cellStyle name="Percent" xfId="58"/>
    <cellStyle name="Porcentaje 2" xfId="59"/>
    <cellStyle name="Porcentual 2" xfId="60"/>
    <cellStyle name="Rojo" xfId="61"/>
    <cellStyle name="Salida" xfId="62"/>
    <cellStyle name="Texto de advertencia" xfId="63"/>
    <cellStyle name="Texto explicativo" xfId="64"/>
    <cellStyle name="Título" xfId="65"/>
    <cellStyle name="Título 2" xfId="66"/>
    <cellStyle name="Título 3" xfId="67"/>
    <cellStyle name="Total" xfId="68"/>
    <cellStyle name="Verde" xfId="69"/>
  </cellStyles>
  <dxfs count="48">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5</xdr:row>
      <xdr:rowOff>0</xdr:rowOff>
    </xdr:from>
    <xdr:ext cx="295275" cy="190500"/>
    <xdr:sp>
      <xdr:nvSpPr>
        <xdr:cNvPr id="1" name="AutoShape 38" descr="Resultado de imagen para boton agregar icono"/>
        <xdr:cNvSpPr>
          <a:spLocks noChangeAspect="1"/>
        </xdr:cNvSpPr>
      </xdr:nvSpPr>
      <xdr:spPr>
        <a:xfrm>
          <a:off x="17116425" y="160020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2" name="AutoShape 39" descr="Resultado de imagen para boton agregar icono"/>
        <xdr:cNvSpPr>
          <a:spLocks noChangeAspect="1"/>
        </xdr:cNvSpPr>
      </xdr:nvSpPr>
      <xdr:spPr>
        <a:xfrm>
          <a:off x="17116425" y="160020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3" name="AutoShape 40" descr="Resultado de imagen para boton agregar icono"/>
        <xdr:cNvSpPr>
          <a:spLocks noChangeAspect="1"/>
        </xdr:cNvSpPr>
      </xdr:nvSpPr>
      <xdr:spPr>
        <a:xfrm>
          <a:off x="17116425" y="160020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4" name="AutoShape 42" descr="Z"/>
        <xdr:cNvSpPr>
          <a:spLocks noChangeAspect="1"/>
        </xdr:cNvSpPr>
      </xdr:nvSpPr>
      <xdr:spPr>
        <a:xfrm>
          <a:off x="17116425" y="160020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6</xdr:col>
      <xdr:colOff>0</xdr:colOff>
      <xdr:row>4</xdr:row>
      <xdr:rowOff>123825</xdr:rowOff>
    </xdr:from>
    <xdr:to>
      <xdr:col>6</xdr:col>
      <xdr:colOff>0</xdr:colOff>
      <xdr:row>6</xdr:row>
      <xdr:rowOff>0</xdr:rowOff>
    </xdr:to>
    <xdr:sp macro="[1]!MostrarFuente_Impacto">
      <xdr:nvSpPr>
        <xdr:cNvPr id="5" name="Rectangle 53"/>
        <xdr:cNvSpPr>
          <a:spLocks/>
        </xdr:cNvSpPr>
      </xdr:nvSpPr>
      <xdr:spPr>
        <a:xfrm>
          <a:off x="17116425" y="1533525"/>
          <a:ext cx="0" cy="257175"/>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twoCellAnchor>
    <xdr:from>
      <xdr:col>6</xdr:col>
      <xdr:colOff>0</xdr:colOff>
      <xdr:row>4</xdr:row>
      <xdr:rowOff>123825</xdr:rowOff>
    </xdr:from>
    <xdr:to>
      <xdr:col>6</xdr:col>
      <xdr:colOff>0</xdr:colOff>
      <xdr:row>6</xdr:row>
      <xdr:rowOff>0</xdr:rowOff>
    </xdr:to>
    <xdr:sp macro="[1]!MostrarFuente_Impacto">
      <xdr:nvSpPr>
        <xdr:cNvPr id="6" name="Rectangle 53"/>
        <xdr:cNvSpPr>
          <a:spLocks/>
        </xdr:cNvSpPr>
      </xdr:nvSpPr>
      <xdr:spPr>
        <a:xfrm>
          <a:off x="17116425" y="1533525"/>
          <a:ext cx="0" cy="257175"/>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E32"/>
  <sheetViews>
    <sheetView showGridLines="0" tabSelected="1" zoomScale="80" zoomScaleNormal="80" zoomScalePageLayoutView="0" workbookViewId="0" topLeftCell="A22">
      <selection activeCell="E27" sqref="E27"/>
    </sheetView>
  </sheetViews>
  <sheetFormatPr defaultColWidth="11.421875" defaultRowHeight="15" outlineLevelCol="2"/>
  <cols>
    <col min="1" max="1" width="8.8515625" style="0" customWidth="1"/>
    <col min="2" max="2" width="26.8515625" style="0" customWidth="1" outlineLevel="1"/>
    <col min="3" max="3" width="56.421875" style="0" customWidth="1" outlineLevel="1"/>
    <col min="4" max="4" width="62.421875" style="0" customWidth="1" outlineLevel="1"/>
    <col min="5" max="5" width="63.140625" style="0" customWidth="1"/>
    <col min="6" max="6" width="39.00390625" style="0" customWidth="1" outlineLevel="1"/>
    <col min="7" max="7" width="36.00390625" style="0" customWidth="1" outlineLevel="1"/>
    <col min="8" max="8" width="33.8515625" style="0" customWidth="1" outlineLevel="1"/>
    <col min="9" max="9" width="55.00390625" style="0" customWidth="1" outlineLevel="1"/>
    <col min="10" max="10" width="11.421875" style="0" customWidth="1" outlineLevel="1"/>
    <col min="11" max="11" width="33.8515625" style="0" customWidth="1" outlineLevel="1"/>
    <col min="12" max="12" width="39.140625" style="0" customWidth="1"/>
    <col min="13" max="16" width="11.421875" style="0" customWidth="1" outlineLevel="1"/>
    <col min="17" max="17" width="24.57421875" style="0" customWidth="1" outlineLevel="1"/>
    <col min="18" max="18" width="20.00390625" style="0" customWidth="1" outlineLevel="1"/>
    <col min="19" max="19" width="27.28125" style="0" customWidth="1" outlineLevel="1"/>
    <col min="20" max="20" width="19.57421875" style="0" customWidth="1" outlineLevel="1"/>
    <col min="21" max="21" width="46.28125" style="0" customWidth="1"/>
    <col min="22" max="22" width="11.421875" style="0" customWidth="1"/>
    <col min="23" max="23" width="11.421875" style="129" customWidth="1"/>
    <col min="24" max="26" width="11.421875" style="0" customWidth="1" outlineLevel="1"/>
    <col min="27" max="27" width="20.8515625" style="0" customWidth="1" outlineLevel="1"/>
    <col min="28" max="28" width="18.8515625" style="0" customWidth="1" outlineLevel="1"/>
    <col min="29" max="29" width="26.7109375" style="0" customWidth="1"/>
    <col min="30" max="30" width="18.8515625" style="0" customWidth="1" outlineLevel="1"/>
    <col min="31" max="31" width="14.140625" style="0" customWidth="1" outlineLevel="1"/>
    <col min="32" max="32" width="18.421875" style="0" customWidth="1" outlineLevel="1"/>
    <col min="33" max="33" width="80.28125" style="0" customWidth="1" outlineLevel="1"/>
    <col min="34" max="34" width="17.7109375" style="0" customWidth="1" outlineLevel="1"/>
    <col min="35" max="35" width="33.7109375" style="0" customWidth="1"/>
    <col min="36" max="36" width="19.7109375" style="0" customWidth="1" outlineLevel="1"/>
    <col min="37" max="38" width="16.421875" style="0" customWidth="1" outlineLevel="1"/>
    <col min="39" max="39" width="104.8515625" style="0" customWidth="1" outlineLevel="1"/>
    <col min="40" max="40" width="27.28125" style="0" customWidth="1" outlineLevel="1"/>
    <col min="41" max="41" width="22.8515625" style="0" customWidth="1"/>
    <col min="42" max="44" width="11.421875" style="0" customWidth="1" outlineLevel="1"/>
    <col min="45" max="45" width="63.421875" style="0" customWidth="1" outlineLevel="1"/>
    <col min="46" max="46" width="11.421875" style="0" customWidth="1" outlineLevel="1"/>
    <col min="47" max="47" width="24.8515625" style="0" customWidth="1"/>
    <col min="48" max="49" width="11.421875" style="0" customWidth="1" outlineLevel="2"/>
    <col min="50" max="50" width="14.8515625" style="0" customWidth="1" outlineLevel="2"/>
    <col min="51" max="51" width="31.8515625" style="0" customWidth="1" outlineLevel="2"/>
    <col min="52" max="52" width="20.7109375" style="0" customWidth="1" outlineLevel="2"/>
    <col min="53" max="53" width="23.00390625" style="0" customWidth="1"/>
    <col min="54" max="54" width="19.140625" style="0" customWidth="1" outlineLevel="1"/>
    <col min="55" max="55" width="31.421875" style="0" customWidth="1" outlineLevel="1"/>
    <col min="56" max="56" width="18.421875" style="0" customWidth="1" outlineLevel="1"/>
    <col min="57" max="57" width="19.8515625" style="0" customWidth="1" outlineLevel="1"/>
  </cols>
  <sheetData>
    <row r="1" spans="1:28" ht="40.5" customHeight="1">
      <c r="A1" s="256"/>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row>
    <row r="2" spans="1:28" ht="40.5" customHeight="1" thickBot="1">
      <c r="A2" s="258" t="s">
        <v>25</v>
      </c>
      <c r="B2" s="258"/>
      <c r="C2" s="258"/>
      <c r="D2" s="258"/>
      <c r="E2" s="259"/>
      <c r="F2" s="259"/>
      <c r="G2" s="259"/>
      <c r="H2" s="259"/>
      <c r="I2" s="259"/>
      <c r="J2" s="259"/>
      <c r="K2" s="258"/>
      <c r="L2" s="258"/>
      <c r="M2" s="258"/>
      <c r="N2" s="258"/>
      <c r="O2" s="258"/>
      <c r="P2" s="258"/>
      <c r="Q2" s="258"/>
      <c r="R2" s="258"/>
      <c r="S2" s="258"/>
      <c r="T2" s="258"/>
      <c r="U2" s="258"/>
      <c r="V2" s="258"/>
      <c r="W2" s="258"/>
      <c r="X2" s="258"/>
      <c r="Y2" s="258"/>
      <c r="Z2" s="258"/>
      <c r="AA2" s="258"/>
      <c r="AB2" s="258"/>
    </row>
    <row r="3" spans="1:57" ht="15" customHeight="1">
      <c r="A3" s="269" t="s">
        <v>97</v>
      </c>
      <c r="B3" s="269"/>
      <c r="C3" s="270">
        <v>2018</v>
      </c>
      <c r="D3" s="271"/>
      <c r="E3" s="309" t="s">
        <v>100</v>
      </c>
      <c r="F3" s="310"/>
      <c r="G3" s="310"/>
      <c r="H3" s="310"/>
      <c r="I3" s="310"/>
      <c r="J3" s="311"/>
      <c r="K3" s="94"/>
      <c r="L3" s="94"/>
      <c r="M3" s="94"/>
      <c r="N3" s="94"/>
      <c r="O3" s="94"/>
      <c r="P3" s="94"/>
      <c r="Q3" s="94"/>
      <c r="R3" s="94"/>
      <c r="S3" s="94"/>
      <c r="T3" s="94"/>
      <c r="U3" s="94"/>
      <c r="V3" s="94"/>
      <c r="W3" s="94"/>
      <c r="X3" s="94"/>
      <c r="Y3" s="94"/>
      <c r="Z3" s="94"/>
      <c r="AA3" s="94"/>
      <c r="AB3" s="95"/>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row>
    <row r="4" spans="1:57" ht="15" customHeight="1">
      <c r="A4" s="269" t="s">
        <v>98</v>
      </c>
      <c r="B4" s="269"/>
      <c r="C4" s="270" t="s">
        <v>106</v>
      </c>
      <c r="D4" s="271"/>
      <c r="E4" s="98" t="s">
        <v>101</v>
      </c>
      <c r="F4" s="96" t="s">
        <v>102</v>
      </c>
      <c r="G4" s="312" t="s">
        <v>103</v>
      </c>
      <c r="H4" s="312"/>
      <c r="I4" s="312"/>
      <c r="J4" s="313"/>
      <c r="K4" s="94"/>
      <c r="L4" s="94"/>
      <c r="M4" s="94"/>
      <c r="N4" s="94"/>
      <c r="O4" s="94"/>
      <c r="P4" s="94"/>
      <c r="Q4" s="94"/>
      <c r="R4" s="94"/>
      <c r="S4" s="94"/>
      <c r="T4" s="94"/>
      <c r="U4" s="94"/>
      <c r="V4" s="94"/>
      <c r="W4" s="94"/>
      <c r="X4" s="94"/>
      <c r="Y4" s="94"/>
      <c r="Z4" s="94"/>
      <c r="AA4" s="94"/>
      <c r="AB4" s="95"/>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row>
    <row r="5" spans="1:57" ht="15" customHeight="1">
      <c r="A5" s="269" t="s">
        <v>23</v>
      </c>
      <c r="B5" s="269"/>
      <c r="C5" s="270" t="s">
        <v>138</v>
      </c>
      <c r="D5" s="271"/>
      <c r="E5" s="101">
        <v>1</v>
      </c>
      <c r="F5" s="122">
        <v>43119</v>
      </c>
      <c r="G5" s="314" t="s">
        <v>137</v>
      </c>
      <c r="H5" s="314"/>
      <c r="I5" s="314"/>
      <c r="J5" s="315"/>
      <c r="K5" s="94"/>
      <c r="L5" s="94"/>
      <c r="M5" s="94"/>
      <c r="N5" s="94"/>
      <c r="O5" s="94"/>
      <c r="P5" s="94"/>
      <c r="Q5" s="94"/>
      <c r="R5" s="94"/>
      <c r="S5" s="94"/>
      <c r="T5" s="94"/>
      <c r="U5" s="94"/>
      <c r="V5" s="94"/>
      <c r="W5" s="94"/>
      <c r="X5" s="94"/>
      <c r="Y5" s="94"/>
      <c r="Z5" s="94"/>
      <c r="AA5" s="94"/>
      <c r="AB5" s="95"/>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row>
    <row r="6" spans="1:57" ht="15" customHeight="1">
      <c r="A6" s="269" t="s">
        <v>24</v>
      </c>
      <c r="B6" s="269"/>
      <c r="C6" s="270" t="s">
        <v>138</v>
      </c>
      <c r="D6" s="271"/>
      <c r="E6" s="99"/>
      <c r="F6" s="97"/>
      <c r="G6" s="314"/>
      <c r="H6" s="314"/>
      <c r="I6" s="314"/>
      <c r="J6" s="315"/>
      <c r="K6" s="94"/>
      <c r="L6" s="94"/>
      <c r="M6" s="94"/>
      <c r="N6" s="94"/>
      <c r="O6" s="94"/>
      <c r="P6" s="94"/>
      <c r="Q6" s="94"/>
      <c r="R6" s="94"/>
      <c r="S6" s="94"/>
      <c r="T6" s="94"/>
      <c r="U6" s="94"/>
      <c r="V6" s="94"/>
      <c r="W6" s="94"/>
      <c r="X6" s="94"/>
      <c r="Y6" s="94"/>
      <c r="Z6" s="94"/>
      <c r="AA6" s="94"/>
      <c r="AB6" s="95"/>
      <c r="AC6" s="3"/>
      <c r="AD6" s="22"/>
      <c r="AE6" s="22"/>
      <c r="AF6" s="22"/>
      <c r="AG6" s="22"/>
      <c r="AH6" s="22"/>
      <c r="AI6" s="3"/>
      <c r="AJ6" s="22"/>
      <c r="AK6" s="22"/>
      <c r="AL6" s="22"/>
      <c r="AM6" s="22"/>
      <c r="AN6" s="22"/>
      <c r="AO6" s="3"/>
      <c r="AP6" s="22"/>
      <c r="AQ6" s="22"/>
      <c r="AR6" s="22"/>
      <c r="AS6" s="22"/>
      <c r="AT6" s="22"/>
      <c r="AU6" s="3"/>
      <c r="AV6" s="22"/>
      <c r="AW6" s="22"/>
      <c r="AX6" s="22"/>
      <c r="AY6" s="22"/>
      <c r="AZ6" s="22"/>
      <c r="BA6" s="3"/>
      <c r="BB6" s="22"/>
      <c r="BC6" s="22"/>
      <c r="BD6" s="22"/>
      <c r="BE6" s="22"/>
    </row>
    <row r="7" spans="1:57" ht="15.75" customHeight="1" thickBot="1">
      <c r="A7" s="269" t="s">
        <v>99</v>
      </c>
      <c r="B7" s="269"/>
      <c r="C7" s="270" t="s">
        <v>107</v>
      </c>
      <c r="D7" s="271"/>
      <c r="E7" s="78"/>
      <c r="F7" s="100"/>
      <c r="G7" s="316"/>
      <c r="H7" s="317"/>
      <c r="I7" s="317"/>
      <c r="J7" s="318"/>
      <c r="K7" s="94"/>
      <c r="L7" s="94"/>
      <c r="M7" s="94"/>
      <c r="N7" s="94"/>
      <c r="O7" s="94"/>
      <c r="P7" s="94"/>
      <c r="Q7" s="94"/>
      <c r="R7" s="94"/>
      <c r="S7" s="94"/>
      <c r="T7" s="94"/>
      <c r="U7" s="94"/>
      <c r="V7" s="94"/>
      <c r="W7" s="94"/>
      <c r="X7" s="94"/>
      <c r="Y7" s="94"/>
      <c r="Z7" s="94"/>
      <c r="AA7" s="94"/>
      <c r="AB7" s="95"/>
      <c r="AC7" s="239"/>
      <c r="AD7" s="239"/>
      <c r="AE7" s="239"/>
      <c r="AF7" s="239"/>
      <c r="AG7" s="239"/>
      <c r="AH7" s="239"/>
      <c r="AI7" s="239"/>
      <c r="AJ7" s="239"/>
      <c r="AK7" s="239"/>
      <c r="AL7" s="239"/>
      <c r="AM7" s="239"/>
      <c r="AN7" s="239"/>
      <c r="AO7" s="239"/>
      <c r="AP7" s="239"/>
      <c r="AQ7" s="239"/>
      <c r="AR7" s="239"/>
      <c r="AS7" s="239"/>
      <c r="AT7" s="239"/>
      <c r="AU7" s="239"/>
      <c r="AV7" s="239"/>
      <c r="AW7" s="239"/>
      <c r="AX7" s="239"/>
      <c r="AY7" s="239"/>
      <c r="AZ7" s="239"/>
      <c r="BA7" s="239"/>
      <c r="BB7" s="239"/>
      <c r="BC7" s="239"/>
      <c r="BD7" s="239"/>
      <c r="BE7" s="239"/>
    </row>
    <row r="8" spans="1:57" ht="15.75" thickBot="1">
      <c r="A8" s="2"/>
      <c r="B8" s="3"/>
      <c r="C8" s="3"/>
      <c r="D8" s="3"/>
      <c r="E8" s="3"/>
      <c r="F8" s="3"/>
      <c r="G8" s="3"/>
      <c r="H8" s="3"/>
      <c r="I8" s="3"/>
      <c r="J8" s="3"/>
      <c r="K8" s="3"/>
      <c r="L8" s="3"/>
      <c r="M8" s="3"/>
      <c r="N8" s="3"/>
      <c r="O8" s="3"/>
      <c r="P8" s="3"/>
      <c r="Q8" s="3"/>
      <c r="R8" s="1"/>
      <c r="S8" s="1"/>
      <c r="T8" s="1"/>
      <c r="U8" s="1"/>
      <c r="V8" s="1"/>
      <c r="W8" s="1"/>
      <c r="X8" s="1"/>
      <c r="Y8" s="1"/>
      <c r="Z8" s="1"/>
      <c r="AA8" s="1"/>
      <c r="AB8" s="1"/>
      <c r="AC8" s="239"/>
      <c r="AD8" s="239"/>
      <c r="AE8" s="239"/>
      <c r="AF8" s="239"/>
      <c r="AG8" s="239"/>
      <c r="AH8" s="239"/>
      <c r="AI8" s="239"/>
      <c r="AJ8" s="239"/>
      <c r="AK8" s="239"/>
      <c r="AL8" s="239"/>
      <c r="AM8" s="239"/>
      <c r="AN8" s="239"/>
      <c r="AO8" s="239"/>
      <c r="AP8" s="239"/>
      <c r="AQ8" s="239"/>
      <c r="AR8" s="239"/>
      <c r="AS8" s="239"/>
      <c r="AT8" s="239"/>
      <c r="AU8" s="239"/>
      <c r="AV8" s="239"/>
      <c r="AW8" s="239"/>
      <c r="AX8" s="239"/>
      <c r="AY8" s="239"/>
      <c r="AZ8" s="239"/>
      <c r="BA8" s="239"/>
      <c r="BB8" s="239"/>
      <c r="BC8" s="239"/>
      <c r="BD8" s="239"/>
      <c r="BE8" s="239"/>
    </row>
    <row r="9" spans="1:57" ht="15">
      <c r="A9" s="283" t="s">
        <v>64</v>
      </c>
      <c r="B9" s="284"/>
      <c r="C9" s="284"/>
      <c r="D9" s="285"/>
      <c r="E9" s="262"/>
      <c r="F9" s="263"/>
      <c r="G9" s="263"/>
      <c r="H9" s="263"/>
      <c r="I9" s="263"/>
      <c r="J9" s="263"/>
      <c r="K9" s="263"/>
      <c r="L9" s="263"/>
      <c r="M9" s="263"/>
      <c r="N9" s="263"/>
      <c r="O9" s="263"/>
      <c r="P9" s="263"/>
      <c r="Q9" s="263"/>
      <c r="R9" s="263"/>
      <c r="S9" s="263"/>
      <c r="T9" s="263"/>
      <c r="U9" s="263"/>
      <c r="V9" s="263"/>
      <c r="W9" s="263"/>
      <c r="X9" s="263"/>
      <c r="Y9" s="263"/>
      <c r="Z9" s="263"/>
      <c r="AA9" s="263"/>
      <c r="AB9" s="264"/>
      <c r="AC9" s="251" t="s">
        <v>65</v>
      </c>
      <c r="AD9" s="252"/>
      <c r="AE9" s="252"/>
      <c r="AF9" s="252"/>
      <c r="AG9" s="252"/>
      <c r="AH9" s="253"/>
      <c r="AI9" s="289" t="s">
        <v>65</v>
      </c>
      <c r="AJ9" s="290"/>
      <c r="AK9" s="290"/>
      <c r="AL9" s="290"/>
      <c r="AM9" s="290"/>
      <c r="AN9" s="291"/>
      <c r="AO9" s="251" t="s">
        <v>65</v>
      </c>
      <c r="AP9" s="252"/>
      <c r="AQ9" s="252"/>
      <c r="AR9" s="252"/>
      <c r="AS9" s="252"/>
      <c r="AT9" s="253"/>
      <c r="AU9" s="304" t="s">
        <v>65</v>
      </c>
      <c r="AV9" s="305"/>
      <c r="AW9" s="305"/>
      <c r="AX9" s="305"/>
      <c r="AY9" s="305"/>
      <c r="AZ9" s="306"/>
      <c r="BA9" s="245" t="s">
        <v>65</v>
      </c>
      <c r="BB9" s="246"/>
      <c r="BC9" s="246"/>
      <c r="BD9" s="246"/>
      <c r="BE9" s="247"/>
    </row>
    <row r="10" spans="1:57" ht="15.75" thickBot="1">
      <c r="A10" s="286"/>
      <c r="B10" s="287"/>
      <c r="C10" s="287"/>
      <c r="D10" s="288"/>
      <c r="E10" s="265"/>
      <c r="F10" s="266"/>
      <c r="G10" s="266"/>
      <c r="H10" s="266"/>
      <c r="I10" s="266"/>
      <c r="J10" s="266"/>
      <c r="K10" s="266"/>
      <c r="L10" s="266"/>
      <c r="M10" s="266"/>
      <c r="N10" s="266"/>
      <c r="O10" s="266"/>
      <c r="P10" s="266"/>
      <c r="Q10" s="266"/>
      <c r="R10" s="266"/>
      <c r="S10" s="266"/>
      <c r="T10" s="266"/>
      <c r="U10" s="266"/>
      <c r="V10" s="266"/>
      <c r="W10" s="267"/>
      <c r="X10" s="267"/>
      <c r="Y10" s="267"/>
      <c r="Z10" s="267"/>
      <c r="AA10" s="267"/>
      <c r="AB10" s="268"/>
      <c r="AC10" s="230" t="s">
        <v>0</v>
      </c>
      <c r="AD10" s="231"/>
      <c r="AE10" s="231"/>
      <c r="AF10" s="231"/>
      <c r="AG10" s="231"/>
      <c r="AH10" s="232"/>
      <c r="AI10" s="248" t="s">
        <v>1</v>
      </c>
      <c r="AJ10" s="249"/>
      <c r="AK10" s="249"/>
      <c r="AL10" s="249"/>
      <c r="AM10" s="249"/>
      <c r="AN10" s="250"/>
      <c r="AO10" s="230" t="s">
        <v>2</v>
      </c>
      <c r="AP10" s="231"/>
      <c r="AQ10" s="231"/>
      <c r="AR10" s="231"/>
      <c r="AS10" s="231"/>
      <c r="AT10" s="232"/>
      <c r="AU10" s="233" t="s">
        <v>3</v>
      </c>
      <c r="AV10" s="234"/>
      <c r="AW10" s="234"/>
      <c r="AX10" s="234"/>
      <c r="AY10" s="234"/>
      <c r="AZ10" s="235"/>
      <c r="BA10" s="299" t="s">
        <v>84</v>
      </c>
      <c r="BB10" s="300"/>
      <c r="BC10" s="300"/>
      <c r="BD10" s="300"/>
      <c r="BE10" s="301"/>
    </row>
    <row r="11" spans="1:57" ht="15" customHeight="1">
      <c r="A11" s="72"/>
      <c r="B11" s="60"/>
      <c r="C11" s="60"/>
      <c r="D11" s="73"/>
      <c r="E11" s="293" t="s">
        <v>4</v>
      </c>
      <c r="F11" s="294"/>
      <c r="G11" s="294"/>
      <c r="H11" s="294"/>
      <c r="I11" s="294"/>
      <c r="J11" s="294"/>
      <c r="K11" s="294"/>
      <c r="L11" s="294"/>
      <c r="M11" s="294"/>
      <c r="N11" s="294"/>
      <c r="O11" s="294"/>
      <c r="P11" s="294"/>
      <c r="Q11" s="294"/>
      <c r="R11" s="294"/>
      <c r="S11" s="294"/>
      <c r="T11" s="295"/>
      <c r="U11" s="92"/>
      <c r="V11" s="64"/>
      <c r="W11" s="196"/>
      <c r="X11" s="289" t="s">
        <v>26</v>
      </c>
      <c r="Y11" s="290"/>
      <c r="Z11" s="290"/>
      <c r="AA11" s="290"/>
      <c r="AB11" s="291"/>
      <c r="AC11" s="292" t="s">
        <v>5</v>
      </c>
      <c r="AD11" s="255"/>
      <c r="AE11" s="255"/>
      <c r="AF11" s="303" t="s">
        <v>6</v>
      </c>
      <c r="AG11" s="255" t="s">
        <v>7</v>
      </c>
      <c r="AH11" s="254" t="s">
        <v>8</v>
      </c>
      <c r="AI11" s="281" t="s">
        <v>5</v>
      </c>
      <c r="AJ11" s="282"/>
      <c r="AK11" s="282"/>
      <c r="AL11" s="282" t="s">
        <v>6</v>
      </c>
      <c r="AM11" s="282" t="s">
        <v>7</v>
      </c>
      <c r="AN11" s="298" t="s">
        <v>8</v>
      </c>
      <c r="AO11" s="292" t="s">
        <v>5</v>
      </c>
      <c r="AP11" s="255"/>
      <c r="AQ11" s="255"/>
      <c r="AR11" s="255" t="s">
        <v>6</v>
      </c>
      <c r="AS11" s="255" t="s">
        <v>7</v>
      </c>
      <c r="AT11" s="254" t="s">
        <v>8</v>
      </c>
      <c r="AU11" s="238" t="s">
        <v>5</v>
      </c>
      <c r="AV11" s="236"/>
      <c r="AW11" s="236"/>
      <c r="AX11" s="236" t="s">
        <v>6</v>
      </c>
      <c r="AY11" s="236" t="s">
        <v>7</v>
      </c>
      <c r="AZ11" s="237" t="s">
        <v>8</v>
      </c>
      <c r="BA11" s="296" t="s">
        <v>5</v>
      </c>
      <c r="BB11" s="297"/>
      <c r="BC11" s="297"/>
      <c r="BD11" s="297" t="s">
        <v>6</v>
      </c>
      <c r="BE11" s="302" t="s">
        <v>72</v>
      </c>
    </row>
    <row r="12" spans="1:57" ht="63.75">
      <c r="A12" s="74" t="s">
        <v>18</v>
      </c>
      <c r="B12" s="10" t="s">
        <v>19</v>
      </c>
      <c r="C12" s="10" t="s">
        <v>104</v>
      </c>
      <c r="D12" s="75" t="s">
        <v>79</v>
      </c>
      <c r="E12" s="79" t="s">
        <v>78</v>
      </c>
      <c r="F12" s="6" t="s">
        <v>87</v>
      </c>
      <c r="G12" s="6" t="s">
        <v>77</v>
      </c>
      <c r="H12" s="6" t="s">
        <v>9</v>
      </c>
      <c r="I12" s="6" t="s">
        <v>10</v>
      </c>
      <c r="J12" s="6" t="s">
        <v>11</v>
      </c>
      <c r="K12" s="6" t="s">
        <v>44</v>
      </c>
      <c r="L12" s="6" t="s">
        <v>12</v>
      </c>
      <c r="M12" s="6" t="s">
        <v>80</v>
      </c>
      <c r="N12" s="6" t="s">
        <v>81</v>
      </c>
      <c r="O12" s="6" t="s">
        <v>82</v>
      </c>
      <c r="P12" s="6" t="s">
        <v>83</v>
      </c>
      <c r="Q12" s="6" t="s">
        <v>85</v>
      </c>
      <c r="R12" s="6" t="s">
        <v>13</v>
      </c>
      <c r="S12" s="6" t="s">
        <v>14</v>
      </c>
      <c r="T12" s="6" t="s">
        <v>15</v>
      </c>
      <c r="U12" s="6" t="s">
        <v>105</v>
      </c>
      <c r="V12" s="63" t="s">
        <v>33</v>
      </c>
      <c r="W12" s="63" t="s">
        <v>187</v>
      </c>
      <c r="X12" s="81" t="s">
        <v>27</v>
      </c>
      <c r="Y12" s="62" t="s">
        <v>29</v>
      </c>
      <c r="Z12" s="260" t="s">
        <v>30</v>
      </c>
      <c r="AA12" s="261"/>
      <c r="AB12" s="80" t="s">
        <v>21</v>
      </c>
      <c r="AC12" s="82" t="s">
        <v>9</v>
      </c>
      <c r="AD12" s="59" t="s">
        <v>16</v>
      </c>
      <c r="AE12" s="59" t="s">
        <v>17</v>
      </c>
      <c r="AF12" s="303"/>
      <c r="AG12" s="255"/>
      <c r="AH12" s="254"/>
      <c r="AI12" s="81" t="s">
        <v>9</v>
      </c>
      <c r="AJ12" s="62" t="s">
        <v>16</v>
      </c>
      <c r="AK12" s="62" t="s">
        <v>17</v>
      </c>
      <c r="AL12" s="282"/>
      <c r="AM12" s="282"/>
      <c r="AN12" s="298"/>
      <c r="AO12" s="91" t="s">
        <v>9</v>
      </c>
      <c r="AP12" s="59" t="s">
        <v>16</v>
      </c>
      <c r="AQ12" s="59" t="s">
        <v>17</v>
      </c>
      <c r="AR12" s="255"/>
      <c r="AS12" s="255"/>
      <c r="AT12" s="254"/>
      <c r="AU12" s="87" t="s">
        <v>9</v>
      </c>
      <c r="AV12" s="58" t="s">
        <v>16</v>
      </c>
      <c r="AW12" s="58" t="s">
        <v>17</v>
      </c>
      <c r="AX12" s="236"/>
      <c r="AY12" s="236"/>
      <c r="AZ12" s="237"/>
      <c r="BA12" s="90" t="s">
        <v>9</v>
      </c>
      <c r="BB12" s="61" t="s">
        <v>16</v>
      </c>
      <c r="BC12" s="61" t="s">
        <v>17</v>
      </c>
      <c r="BD12" s="297"/>
      <c r="BE12" s="302"/>
    </row>
    <row r="13" spans="1:57" ht="15">
      <c r="A13" s="76"/>
      <c r="B13" s="46"/>
      <c r="C13" s="46"/>
      <c r="D13" s="77"/>
      <c r="E13" s="104" t="s">
        <v>22</v>
      </c>
      <c r="F13" s="105"/>
      <c r="G13" s="105" t="s">
        <v>22</v>
      </c>
      <c r="H13" s="105" t="s">
        <v>22</v>
      </c>
      <c r="I13" s="105" t="s">
        <v>22</v>
      </c>
      <c r="J13" s="105" t="s">
        <v>22</v>
      </c>
      <c r="K13" s="105" t="s">
        <v>22</v>
      </c>
      <c r="L13" s="105" t="s">
        <v>22</v>
      </c>
      <c r="M13" s="106" t="s">
        <v>22</v>
      </c>
      <c r="N13" s="106" t="s">
        <v>22</v>
      </c>
      <c r="O13" s="106" t="s">
        <v>22</v>
      </c>
      <c r="P13" s="106" t="s">
        <v>22</v>
      </c>
      <c r="Q13" s="105" t="s">
        <v>22</v>
      </c>
      <c r="R13" s="105" t="s">
        <v>22</v>
      </c>
      <c r="S13" s="105" t="s">
        <v>22</v>
      </c>
      <c r="T13" s="105" t="s">
        <v>22</v>
      </c>
      <c r="U13" s="107"/>
      <c r="V13" s="107"/>
      <c r="W13" s="107"/>
      <c r="X13" s="85" t="s">
        <v>28</v>
      </c>
      <c r="Y13" s="7" t="s">
        <v>22</v>
      </c>
      <c r="Z13" s="7" t="s">
        <v>31</v>
      </c>
      <c r="AA13" s="7" t="s">
        <v>32</v>
      </c>
      <c r="AB13" s="86" t="s">
        <v>22</v>
      </c>
      <c r="AC13" s="83" t="s">
        <v>22</v>
      </c>
      <c r="AD13" s="68" t="s">
        <v>22</v>
      </c>
      <c r="AE13" s="68"/>
      <c r="AF13" s="69" t="s">
        <v>22</v>
      </c>
      <c r="AG13" s="68" t="s">
        <v>22</v>
      </c>
      <c r="AH13" s="84" t="s">
        <v>22</v>
      </c>
      <c r="AI13" s="85" t="s">
        <v>22</v>
      </c>
      <c r="AJ13" s="7" t="s">
        <v>22</v>
      </c>
      <c r="AK13" s="7" t="s">
        <v>22</v>
      </c>
      <c r="AL13" s="7" t="s">
        <v>22</v>
      </c>
      <c r="AM13" s="7" t="s">
        <v>22</v>
      </c>
      <c r="AN13" s="86" t="s">
        <v>22</v>
      </c>
      <c r="AO13" s="83" t="s">
        <v>22</v>
      </c>
      <c r="AP13" s="68" t="s">
        <v>22</v>
      </c>
      <c r="AQ13" s="68" t="s">
        <v>22</v>
      </c>
      <c r="AR13" s="68"/>
      <c r="AS13" s="68" t="s">
        <v>22</v>
      </c>
      <c r="AT13" s="84" t="s">
        <v>22</v>
      </c>
      <c r="AU13" s="88" t="s">
        <v>22</v>
      </c>
      <c r="AV13" s="70" t="s">
        <v>22</v>
      </c>
      <c r="AW13" s="70" t="s">
        <v>22</v>
      </c>
      <c r="AX13" s="70" t="s">
        <v>22</v>
      </c>
      <c r="AY13" s="70" t="s">
        <v>22</v>
      </c>
      <c r="AZ13" s="89" t="s">
        <v>22</v>
      </c>
      <c r="BA13" s="108" t="s">
        <v>22</v>
      </c>
      <c r="BB13" s="109"/>
      <c r="BC13" s="109" t="s">
        <v>22</v>
      </c>
      <c r="BD13" s="109" t="s">
        <v>22</v>
      </c>
      <c r="BE13" s="110" t="s">
        <v>22</v>
      </c>
    </row>
    <row r="14" spans="1:57" s="129" customFormat="1" ht="123.75" customHeight="1">
      <c r="A14" s="135">
        <v>1</v>
      </c>
      <c r="B14" s="307" t="s">
        <v>108</v>
      </c>
      <c r="C14" s="149" t="s">
        <v>154</v>
      </c>
      <c r="D14" s="128" t="s">
        <v>160</v>
      </c>
      <c r="E14" s="171" t="s">
        <v>170</v>
      </c>
      <c r="F14" s="136">
        <v>0.1</v>
      </c>
      <c r="G14" s="174" t="s">
        <v>94</v>
      </c>
      <c r="H14" s="171" t="s">
        <v>167</v>
      </c>
      <c r="I14" s="171" t="s">
        <v>168</v>
      </c>
      <c r="J14" s="143" t="s">
        <v>148</v>
      </c>
      <c r="K14" s="143" t="s">
        <v>47</v>
      </c>
      <c r="L14" s="174" t="s">
        <v>162</v>
      </c>
      <c r="M14" s="126">
        <v>1</v>
      </c>
      <c r="N14" s="126">
        <v>1</v>
      </c>
      <c r="O14" s="126">
        <v>1</v>
      </c>
      <c r="P14" s="139">
        <v>1</v>
      </c>
      <c r="Q14" s="127">
        <v>1</v>
      </c>
      <c r="R14" s="137" t="s">
        <v>53</v>
      </c>
      <c r="S14" s="176" t="s">
        <v>149</v>
      </c>
      <c r="T14" s="176" t="s">
        <v>150</v>
      </c>
      <c r="U14" s="143" t="s">
        <v>151</v>
      </c>
      <c r="V14" s="51"/>
      <c r="W14" s="143" t="s">
        <v>195</v>
      </c>
      <c r="X14" s="51"/>
      <c r="Y14" s="51"/>
      <c r="Z14" s="51"/>
      <c r="AA14" s="138"/>
      <c r="AB14" s="111"/>
      <c r="AC14" s="143" t="str">
        <f aca="true" t="shared" si="0" ref="AC14:AC27">H14</f>
        <v>Porcentaje de cumplimiento del cronograma de implementación del aplicativo</v>
      </c>
      <c r="AD14" s="112">
        <f aca="true" t="shared" si="1" ref="AD14:AD27">M14</f>
        <v>1</v>
      </c>
      <c r="AE14" s="5">
        <v>1</v>
      </c>
      <c r="AF14" s="5">
        <f>AE14/AD14</f>
        <v>1</v>
      </c>
      <c r="AG14" s="55" t="s">
        <v>211</v>
      </c>
      <c r="AH14" s="55" t="s">
        <v>213</v>
      </c>
      <c r="AI14" s="131" t="str">
        <f aca="true" t="shared" si="2" ref="AI14:AI27">H14</f>
        <v>Porcentaje de cumplimiento del cronograma de implementación del aplicativo</v>
      </c>
      <c r="AJ14" s="113">
        <f aca="true" t="shared" si="3" ref="AJ14:AK22">N14</f>
        <v>1</v>
      </c>
      <c r="AK14" s="113">
        <f t="shared" si="3"/>
        <v>1</v>
      </c>
      <c r="AL14" s="113">
        <f aca="true" t="shared" si="4" ref="AL14:AL21">AK14/AJ14</f>
        <v>1</v>
      </c>
      <c r="AM14" s="55" t="s">
        <v>221</v>
      </c>
      <c r="AN14" s="51" t="s">
        <v>214</v>
      </c>
      <c r="AO14" s="131" t="str">
        <f aca="true" t="shared" si="5" ref="AO14:AO22">H14</f>
        <v>Porcentaje de cumplimiento del cronograma de implementación del aplicativo</v>
      </c>
      <c r="AP14" s="112">
        <f aca="true" t="shared" si="6" ref="AP14:AQ27">O14</f>
        <v>1</v>
      </c>
      <c r="AQ14" s="112">
        <f t="shared" si="6"/>
        <v>1</v>
      </c>
      <c r="AR14" s="5">
        <f aca="true" t="shared" si="7" ref="AR14:AR21">AQ14/AP14</f>
        <v>1</v>
      </c>
      <c r="AS14" s="55" t="s">
        <v>254</v>
      </c>
      <c r="AT14" s="202" t="s">
        <v>253</v>
      </c>
      <c r="AU14" s="131" t="str">
        <f aca="true" t="shared" si="8" ref="AU14:AU27">H14</f>
        <v>Porcentaje de cumplimiento del cronograma de implementación del aplicativo</v>
      </c>
      <c r="AV14" s="112">
        <f aca="true" t="shared" si="9" ref="AV14:AV27">P14</f>
        <v>1</v>
      </c>
      <c r="AW14" s="114"/>
      <c r="AX14" s="5">
        <f aca="true" t="shared" si="10" ref="AX14:AX21">AW14/AV14</f>
        <v>0</v>
      </c>
      <c r="AY14" s="49"/>
      <c r="AZ14" s="51"/>
      <c r="BA14" s="131" t="str">
        <f aca="true" t="shared" si="11" ref="BA14:BA27">H14</f>
        <v>Porcentaje de cumplimiento del cronograma de implementación del aplicativo</v>
      </c>
      <c r="BB14" s="112">
        <f aca="true" t="shared" si="12" ref="BB14:BB27">Q14</f>
        <v>1</v>
      </c>
      <c r="BC14" s="130"/>
      <c r="BD14" s="48">
        <f aca="true" t="shared" si="13" ref="BD14:BD21">BC14/BB14</f>
        <v>0</v>
      </c>
      <c r="BE14" s="150"/>
    </row>
    <row r="15" spans="1:57" s="129" customFormat="1" ht="123.75" customHeight="1">
      <c r="A15" s="135">
        <v>2</v>
      </c>
      <c r="B15" s="307"/>
      <c r="C15" s="149" t="s">
        <v>154</v>
      </c>
      <c r="D15" s="128" t="s">
        <v>160</v>
      </c>
      <c r="E15" s="171" t="s">
        <v>171</v>
      </c>
      <c r="F15" s="136">
        <v>0.1</v>
      </c>
      <c r="G15" s="174" t="s">
        <v>94</v>
      </c>
      <c r="H15" s="171" t="s">
        <v>167</v>
      </c>
      <c r="I15" s="171" t="s">
        <v>168</v>
      </c>
      <c r="J15" s="143" t="s">
        <v>148</v>
      </c>
      <c r="K15" s="143" t="s">
        <v>47</v>
      </c>
      <c r="L15" s="174" t="s">
        <v>162</v>
      </c>
      <c r="M15" s="126">
        <v>1</v>
      </c>
      <c r="N15" s="126">
        <v>1</v>
      </c>
      <c r="O15" s="126">
        <v>1</v>
      </c>
      <c r="P15" s="139">
        <v>1</v>
      </c>
      <c r="Q15" s="127">
        <v>1</v>
      </c>
      <c r="R15" s="137" t="s">
        <v>52</v>
      </c>
      <c r="S15" s="176" t="s">
        <v>149</v>
      </c>
      <c r="T15" s="176" t="s">
        <v>150</v>
      </c>
      <c r="U15" s="143" t="s">
        <v>151</v>
      </c>
      <c r="V15" s="51"/>
      <c r="W15" s="143" t="s">
        <v>200</v>
      </c>
      <c r="X15" s="51"/>
      <c r="Y15" s="51"/>
      <c r="Z15" s="51"/>
      <c r="AA15" s="56"/>
      <c r="AB15" s="111"/>
      <c r="AC15" s="143" t="str">
        <f t="shared" si="0"/>
        <v>Porcentaje de cumplimiento del cronograma de implementación del aplicativo</v>
      </c>
      <c r="AD15" s="112">
        <f t="shared" si="1"/>
        <v>1</v>
      </c>
      <c r="AE15" s="5">
        <v>1</v>
      </c>
      <c r="AF15" s="5">
        <f>AE15/AD15</f>
        <v>1</v>
      </c>
      <c r="AG15" s="55" t="s">
        <v>208</v>
      </c>
      <c r="AH15" s="55" t="s">
        <v>213</v>
      </c>
      <c r="AI15" s="131" t="str">
        <f t="shared" si="2"/>
        <v>Porcentaje de cumplimiento del cronograma de implementación del aplicativo</v>
      </c>
      <c r="AJ15" s="113">
        <f t="shared" si="3"/>
        <v>1</v>
      </c>
      <c r="AK15" s="113">
        <f t="shared" si="3"/>
        <v>1</v>
      </c>
      <c r="AL15" s="113">
        <f t="shared" si="4"/>
        <v>1</v>
      </c>
      <c r="AM15" s="51" t="s">
        <v>219</v>
      </c>
      <c r="AN15" s="51" t="s">
        <v>214</v>
      </c>
      <c r="AO15" s="131" t="str">
        <f t="shared" si="5"/>
        <v>Porcentaje de cumplimiento del cronograma de implementación del aplicativo</v>
      </c>
      <c r="AP15" s="112">
        <f t="shared" si="6"/>
        <v>1</v>
      </c>
      <c r="AQ15" s="112">
        <f t="shared" si="6"/>
        <v>1</v>
      </c>
      <c r="AR15" s="5">
        <f t="shared" si="7"/>
        <v>1</v>
      </c>
      <c r="AS15" s="51" t="s">
        <v>252</v>
      </c>
      <c r="AT15" s="202" t="s">
        <v>249</v>
      </c>
      <c r="AU15" s="131" t="str">
        <f t="shared" si="8"/>
        <v>Porcentaje de cumplimiento del cronograma de implementación del aplicativo</v>
      </c>
      <c r="AV15" s="112">
        <f t="shared" si="9"/>
        <v>1</v>
      </c>
      <c r="AW15" s="114"/>
      <c r="AX15" s="5">
        <f t="shared" si="10"/>
        <v>0</v>
      </c>
      <c r="AY15" s="49"/>
      <c r="AZ15" s="51"/>
      <c r="BA15" s="131" t="str">
        <f t="shared" si="11"/>
        <v>Porcentaje de cumplimiento del cronograma de implementación del aplicativo</v>
      </c>
      <c r="BB15" s="112">
        <f t="shared" si="12"/>
        <v>1</v>
      </c>
      <c r="BC15" s="130"/>
      <c r="BD15" s="48">
        <f t="shared" si="13"/>
        <v>0</v>
      </c>
      <c r="BE15" s="150"/>
    </row>
    <row r="16" spans="1:57" s="129" customFormat="1" ht="123.75" customHeight="1">
      <c r="A16" s="135">
        <v>3</v>
      </c>
      <c r="B16" s="307"/>
      <c r="C16" s="151" t="s">
        <v>154</v>
      </c>
      <c r="D16" s="142" t="s">
        <v>160</v>
      </c>
      <c r="E16" s="172" t="s">
        <v>172</v>
      </c>
      <c r="F16" s="136">
        <v>0.1</v>
      </c>
      <c r="G16" s="174" t="s">
        <v>94</v>
      </c>
      <c r="H16" s="171" t="s">
        <v>167</v>
      </c>
      <c r="I16" s="171" t="s">
        <v>168</v>
      </c>
      <c r="J16" s="143" t="s">
        <v>148</v>
      </c>
      <c r="K16" s="143" t="s">
        <v>47</v>
      </c>
      <c r="L16" s="174" t="s">
        <v>162</v>
      </c>
      <c r="M16" s="126">
        <v>1</v>
      </c>
      <c r="N16" s="126">
        <v>1</v>
      </c>
      <c r="O16" s="126">
        <v>1</v>
      </c>
      <c r="P16" s="139">
        <v>1</v>
      </c>
      <c r="Q16" s="127">
        <v>1</v>
      </c>
      <c r="R16" s="137" t="s">
        <v>52</v>
      </c>
      <c r="S16" s="176" t="s">
        <v>149</v>
      </c>
      <c r="T16" s="176" t="s">
        <v>150</v>
      </c>
      <c r="U16" s="143" t="s">
        <v>151</v>
      </c>
      <c r="V16" s="51"/>
      <c r="W16" s="143" t="s">
        <v>188</v>
      </c>
      <c r="X16" s="51"/>
      <c r="Y16" s="51"/>
      <c r="Z16" s="51"/>
      <c r="AA16" s="140"/>
      <c r="AB16" s="141"/>
      <c r="AC16" s="143" t="str">
        <f t="shared" si="0"/>
        <v>Porcentaje de cumplimiento del cronograma de implementación del aplicativo</v>
      </c>
      <c r="AD16" s="112">
        <f t="shared" si="1"/>
        <v>1</v>
      </c>
      <c r="AE16" s="5">
        <f>16/16</f>
        <v>1</v>
      </c>
      <c r="AF16" s="5">
        <f>AE16/AD16</f>
        <v>1</v>
      </c>
      <c r="AG16" s="55" t="s">
        <v>209</v>
      </c>
      <c r="AH16" s="55" t="s">
        <v>213</v>
      </c>
      <c r="AI16" s="131" t="str">
        <f t="shared" si="2"/>
        <v>Porcentaje de cumplimiento del cronograma de implementación del aplicativo</v>
      </c>
      <c r="AJ16" s="113">
        <f t="shared" si="3"/>
        <v>1</v>
      </c>
      <c r="AK16" s="199">
        <v>1</v>
      </c>
      <c r="AL16" s="113">
        <f t="shared" si="4"/>
        <v>1</v>
      </c>
      <c r="AM16" s="55" t="s">
        <v>215</v>
      </c>
      <c r="AN16" s="51" t="s">
        <v>214</v>
      </c>
      <c r="AO16" s="131" t="str">
        <f t="shared" si="5"/>
        <v>Porcentaje de cumplimiento del cronograma de implementación del aplicativo</v>
      </c>
      <c r="AP16" s="112">
        <f t="shared" si="6"/>
        <v>1</v>
      </c>
      <c r="AQ16" s="112">
        <f t="shared" si="6"/>
        <v>1</v>
      </c>
      <c r="AR16" s="5">
        <f t="shared" si="7"/>
        <v>1</v>
      </c>
      <c r="AS16" s="55" t="s">
        <v>246</v>
      </c>
      <c r="AT16" s="51" t="s">
        <v>245</v>
      </c>
      <c r="AU16" s="131" t="str">
        <f t="shared" si="8"/>
        <v>Porcentaje de cumplimiento del cronograma de implementación del aplicativo</v>
      </c>
      <c r="AV16" s="112">
        <f t="shared" si="9"/>
        <v>1</v>
      </c>
      <c r="AW16" s="114"/>
      <c r="AX16" s="5">
        <f t="shared" si="10"/>
        <v>0</v>
      </c>
      <c r="AY16" s="49"/>
      <c r="AZ16" s="51"/>
      <c r="BA16" s="131" t="str">
        <f t="shared" si="11"/>
        <v>Porcentaje de cumplimiento del cronograma de implementación del aplicativo</v>
      </c>
      <c r="BB16" s="112">
        <f t="shared" si="12"/>
        <v>1</v>
      </c>
      <c r="BC16" s="130"/>
      <c r="BD16" s="48">
        <f t="shared" si="13"/>
        <v>0</v>
      </c>
      <c r="BE16" s="150"/>
    </row>
    <row r="17" spans="1:57" ht="174.75" customHeight="1">
      <c r="A17" s="135">
        <v>4</v>
      </c>
      <c r="B17" s="307"/>
      <c r="C17" s="149" t="s">
        <v>146</v>
      </c>
      <c r="D17" s="128" t="s">
        <v>147</v>
      </c>
      <c r="E17" s="50" t="s">
        <v>177</v>
      </c>
      <c r="F17" s="136">
        <v>0.1</v>
      </c>
      <c r="G17" s="174" t="s">
        <v>95</v>
      </c>
      <c r="H17" s="171" t="s">
        <v>178</v>
      </c>
      <c r="I17" s="171" t="s">
        <v>169</v>
      </c>
      <c r="J17" s="143" t="s">
        <v>148</v>
      </c>
      <c r="K17" s="143" t="s">
        <v>47</v>
      </c>
      <c r="L17" s="143" t="s">
        <v>163</v>
      </c>
      <c r="M17" s="103">
        <v>1</v>
      </c>
      <c r="N17" s="103">
        <v>1</v>
      </c>
      <c r="O17" s="103">
        <v>1</v>
      </c>
      <c r="P17" s="103">
        <v>1</v>
      </c>
      <c r="Q17" s="103">
        <v>1</v>
      </c>
      <c r="R17" s="102" t="s">
        <v>53</v>
      </c>
      <c r="S17" s="143" t="s">
        <v>149</v>
      </c>
      <c r="T17" s="143" t="s">
        <v>150</v>
      </c>
      <c r="U17" s="143" t="s">
        <v>151</v>
      </c>
      <c r="V17" s="51"/>
      <c r="W17" s="143" t="s">
        <v>189</v>
      </c>
      <c r="X17" s="51"/>
      <c r="Y17" s="51"/>
      <c r="Z17" s="51"/>
      <c r="AA17" s="56"/>
      <c r="AB17" s="111"/>
      <c r="AC17" s="143" t="str">
        <f t="shared" si="0"/>
        <v>Porcentaje de cumplimiento de las actividades del cronograma de planeación de TI (Arquitectura empresarial) definidas para la vigencia 2018</v>
      </c>
      <c r="AD17" s="112">
        <f t="shared" si="1"/>
        <v>1</v>
      </c>
      <c r="AE17" s="5">
        <v>1</v>
      </c>
      <c r="AF17" s="5">
        <f>AE17/AD17</f>
        <v>1</v>
      </c>
      <c r="AG17" s="55" t="s">
        <v>210</v>
      </c>
      <c r="AH17" s="55" t="s">
        <v>213</v>
      </c>
      <c r="AI17" s="131" t="str">
        <f t="shared" si="2"/>
        <v>Porcentaje de cumplimiento de las actividades del cronograma de planeación de TI (Arquitectura empresarial) definidas para la vigencia 2018</v>
      </c>
      <c r="AJ17" s="113">
        <f t="shared" si="3"/>
        <v>1</v>
      </c>
      <c r="AK17" s="199">
        <v>1</v>
      </c>
      <c r="AL17" s="113">
        <f t="shared" si="4"/>
        <v>1</v>
      </c>
      <c r="AM17" s="200" t="s">
        <v>225</v>
      </c>
      <c r="AN17" s="51" t="s">
        <v>214</v>
      </c>
      <c r="AO17" s="131" t="str">
        <f t="shared" si="5"/>
        <v>Porcentaje de cumplimiento de las actividades del cronograma de planeación de TI (Arquitectura empresarial) definidas para la vigencia 2018</v>
      </c>
      <c r="AP17" s="112">
        <f t="shared" si="6"/>
        <v>1</v>
      </c>
      <c r="AQ17" s="112">
        <f t="shared" si="6"/>
        <v>1</v>
      </c>
      <c r="AR17" s="5">
        <f t="shared" si="7"/>
        <v>1</v>
      </c>
      <c r="AS17" s="55" t="s">
        <v>258</v>
      </c>
      <c r="AT17" s="202" t="s">
        <v>257</v>
      </c>
      <c r="AU17" s="131" t="str">
        <f t="shared" si="8"/>
        <v>Porcentaje de cumplimiento de las actividades del cronograma de planeación de TI (Arquitectura empresarial) definidas para la vigencia 2018</v>
      </c>
      <c r="AV17" s="112">
        <f t="shared" si="9"/>
        <v>1</v>
      </c>
      <c r="AW17" s="114"/>
      <c r="AX17" s="5">
        <f t="shared" si="10"/>
        <v>0</v>
      </c>
      <c r="AY17" s="49"/>
      <c r="AZ17" s="51"/>
      <c r="BA17" s="131" t="str">
        <f t="shared" si="11"/>
        <v>Porcentaje de cumplimiento de las actividades del cronograma de planeación de TI (Arquitectura empresarial) definidas para la vigencia 2018</v>
      </c>
      <c r="BB17" s="112">
        <f t="shared" si="12"/>
        <v>1</v>
      </c>
      <c r="BC17" s="130"/>
      <c r="BD17" s="48">
        <f t="shared" si="13"/>
        <v>0</v>
      </c>
      <c r="BE17" s="150"/>
    </row>
    <row r="18" spans="1:57" ht="153.75" customHeight="1">
      <c r="A18" s="135">
        <v>5</v>
      </c>
      <c r="B18" s="307"/>
      <c r="C18" s="149" t="s">
        <v>152</v>
      </c>
      <c r="D18" s="128" t="s">
        <v>153</v>
      </c>
      <c r="E18" s="50" t="s">
        <v>173</v>
      </c>
      <c r="F18" s="139">
        <v>0.1</v>
      </c>
      <c r="G18" s="132" t="s">
        <v>95</v>
      </c>
      <c r="H18" s="171" t="s">
        <v>179</v>
      </c>
      <c r="I18" s="171" t="s">
        <v>169</v>
      </c>
      <c r="J18" s="143" t="s">
        <v>148</v>
      </c>
      <c r="K18" s="143" t="s">
        <v>47</v>
      </c>
      <c r="L18" s="143" t="s">
        <v>164</v>
      </c>
      <c r="M18" s="103">
        <v>1</v>
      </c>
      <c r="N18" s="103">
        <v>1</v>
      </c>
      <c r="O18" s="103">
        <v>1</v>
      </c>
      <c r="P18" s="103">
        <v>1</v>
      </c>
      <c r="Q18" s="103">
        <v>1</v>
      </c>
      <c r="R18" s="102" t="s">
        <v>53</v>
      </c>
      <c r="S18" s="143" t="s">
        <v>149</v>
      </c>
      <c r="T18" s="143" t="s">
        <v>150</v>
      </c>
      <c r="U18" s="143" t="s">
        <v>151</v>
      </c>
      <c r="V18" s="51"/>
      <c r="W18" s="143" t="s">
        <v>190</v>
      </c>
      <c r="X18" s="51"/>
      <c r="Y18" s="51"/>
      <c r="Z18" s="51"/>
      <c r="AA18" s="56"/>
      <c r="AB18" s="111"/>
      <c r="AC18" s="143" t="str">
        <f t="shared" si="0"/>
        <v>Porcentaje de cumplimiento de las actividades del cronograma de Uso y Apropiación definidas para la vigencia 2018</v>
      </c>
      <c r="AD18" s="112">
        <f t="shared" si="1"/>
        <v>1</v>
      </c>
      <c r="AE18" s="5">
        <v>1</v>
      </c>
      <c r="AF18" s="5">
        <f aca="true" t="shared" si="14" ref="AF18:AF27">AE18/AD18</f>
        <v>1</v>
      </c>
      <c r="AG18" s="55" t="s">
        <v>203</v>
      </c>
      <c r="AH18" s="55" t="s">
        <v>213</v>
      </c>
      <c r="AI18" s="131" t="str">
        <f t="shared" si="2"/>
        <v>Porcentaje de cumplimiento de las actividades del cronograma de Uso y Apropiación definidas para la vigencia 2018</v>
      </c>
      <c r="AJ18" s="113">
        <f t="shared" si="3"/>
        <v>1</v>
      </c>
      <c r="AK18" s="199">
        <v>1</v>
      </c>
      <c r="AL18" s="113">
        <f t="shared" si="4"/>
        <v>1</v>
      </c>
      <c r="AM18" s="55" t="s">
        <v>220</v>
      </c>
      <c r="AN18" s="51" t="s">
        <v>214</v>
      </c>
      <c r="AO18" s="131" t="str">
        <f t="shared" si="5"/>
        <v>Porcentaje de cumplimiento de las actividades del cronograma de Uso y Apropiación definidas para la vigencia 2018</v>
      </c>
      <c r="AP18" s="112">
        <f t="shared" si="6"/>
        <v>1</v>
      </c>
      <c r="AQ18" s="112">
        <f t="shared" si="6"/>
        <v>1</v>
      </c>
      <c r="AR18" s="5">
        <f t="shared" si="7"/>
        <v>1</v>
      </c>
      <c r="AS18" s="51" t="s">
        <v>247</v>
      </c>
      <c r="AT18" s="51" t="s">
        <v>248</v>
      </c>
      <c r="AU18" s="131" t="str">
        <f t="shared" si="8"/>
        <v>Porcentaje de cumplimiento de las actividades del cronograma de Uso y Apropiación definidas para la vigencia 2018</v>
      </c>
      <c r="AV18" s="112">
        <f t="shared" si="9"/>
        <v>1</v>
      </c>
      <c r="AW18" s="114"/>
      <c r="AX18" s="5">
        <f t="shared" si="10"/>
        <v>0</v>
      </c>
      <c r="AY18" s="49"/>
      <c r="AZ18" s="51"/>
      <c r="BA18" s="131" t="str">
        <f t="shared" si="11"/>
        <v>Porcentaje de cumplimiento de las actividades del cronograma de Uso y Apropiación definidas para la vigencia 2018</v>
      </c>
      <c r="BB18" s="112">
        <f t="shared" si="12"/>
        <v>1</v>
      </c>
      <c r="BC18" s="130"/>
      <c r="BD18" s="48">
        <f t="shared" si="13"/>
        <v>0</v>
      </c>
      <c r="BE18" s="150"/>
    </row>
    <row r="19" spans="1:57" ht="125.25" customHeight="1">
      <c r="A19" s="135">
        <v>6</v>
      </c>
      <c r="B19" s="307"/>
      <c r="C19" s="152" t="s">
        <v>157</v>
      </c>
      <c r="D19" s="128" t="s">
        <v>155</v>
      </c>
      <c r="E19" s="50" t="s">
        <v>174</v>
      </c>
      <c r="F19" s="103">
        <v>0.1</v>
      </c>
      <c r="G19" s="49" t="s">
        <v>95</v>
      </c>
      <c r="H19" s="171" t="s">
        <v>180</v>
      </c>
      <c r="I19" s="171" t="s">
        <v>169</v>
      </c>
      <c r="J19" s="143" t="s">
        <v>148</v>
      </c>
      <c r="K19" s="143" t="s">
        <v>47</v>
      </c>
      <c r="L19" s="143" t="s">
        <v>165</v>
      </c>
      <c r="M19" s="103">
        <v>1</v>
      </c>
      <c r="N19" s="103">
        <v>1</v>
      </c>
      <c r="O19" s="103">
        <v>1</v>
      </c>
      <c r="P19" s="103">
        <v>1</v>
      </c>
      <c r="Q19" s="103">
        <v>1</v>
      </c>
      <c r="R19" s="102" t="s">
        <v>53</v>
      </c>
      <c r="S19" s="143" t="s">
        <v>149</v>
      </c>
      <c r="T19" s="143" t="s">
        <v>150</v>
      </c>
      <c r="U19" s="143" t="s">
        <v>151</v>
      </c>
      <c r="V19" s="51"/>
      <c r="W19" s="143" t="s">
        <v>201</v>
      </c>
      <c r="X19" s="51"/>
      <c r="Y19" s="51"/>
      <c r="Z19" s="51"/>
      <c r="AA19" s="56"/>
      <c r="AB19" s="111"/>
      <c r="AC19" s="143" t="str">
        <f t="shared" si="0"/>
        <v>Porcentaje de cumplimiento de las actividades del cronograma de de Seguridad y Privacidad de la Información definidas para la vigencia 2018</v>
      </c>
      <c r="AD19" s="112">
        <f t="shared" si="1"/>
        <v>1</v>
      </c>
      <c r="AE19" s="5">
        <v>1</v>
      </c>
      <c r="AF19" s="5">
        <f>AE19/AD19</f>
        <v>1</v>
      </c>
      <c r="AG19" s="55" t="s">
        <v>204</v>
      </c>
      <c r="AH19" s="55" t="s">
        <v>213</v>
      </c>
      <c r="AI19" s="131" t="str">
        <f t="shared" si="2"/>
        <v>Porcentaje de cumplimiento de las actividades del cronograma de de Seguridad y Privacidad de la Información definidas para la vigencia 2018</v>
      </c>
      <c r="AJ19" s="113">
        <f t="shared" si="3"/>
        <v>1</v>
      </c>
      <c r="AK19" s="199">
        <v>1</v>
      </c>
      <c r="AL19" s="113">
        <f t="shared" si="4"/>
        <v>1</v>
      </c>
      <c r="AM19" s="119" t="s">
        <v>223</v>
      </c>
      <c r="AN19" s="51" t="s">
        <v>214</v>
      </c>
      <c r="AO19" s="131" t="str">
        <f t="shared" si="5"/>
        <v>Porcentaje de cumplimiento de las actividades del cronograma de de Seguridad y Privacidad de la Información definidas para la vigencia 2018</v>
      </c>
      <c r="AP19" s="112">
        <f t="shared" si="6"/>
        <v>1</v>
      </c>
      <c r="AQ19" s="53">
        <v>1</v>
      </c>
      <c r="AR19" s="5">
        <f t="shared" si="7"/>
        <v>1</v>
      </c>
      <c r="AS19" s="206" t="s">
        <v>234</v>
      </c>
      <c r="AT19" s="117" t="s">
        <v>236</v>
      </c>
      <c r="AU19" s="131" t="str">
        <f t="shared" si="8"/>
        <v>Porcentaje de cumplimiento de las actividades del cronograma de de Seguridad y Privacidad de la Información definidas para la vigencia 2018</v>
      </c>
      <c r="AV19" s="112">
        <f t="shared" si="9"/>
        <v>1</v>
      </c>
      <c r="AW19" s="114"/>
      <c r="AX19" s="5">
        <f t="shared" si="10"/>
        <v>0</v>
      </c>
      <c r="AY19" s="49"/>
      <c r="AZ19" s="51"/>
      <c r="BA19" s="131" t="str">
        <f t="shared" si="11"/>
        <v>Porcentaje de cumplimiento de las actividades del cronograma de de Seguridad y Privacidad de la Información definidas para la vigencia 2018</v>
      </c>
      <c r="BB19" s="112">
        <f t="shared" si="12"/>
        <v>1</v>
      </c>
      <c r="BC19" s="130"/>
      <c r="BD19" s="48">
        <f t="shared" si="13"/>
        <v>0</v>
      </c>
      <c r="BE19" s="150"/>
    </row>
    <row r="20" spans="1:57" s="129" customFormat="1" ht="125.25" customHeight="1">
      <c r="A20" s="135">
        <v>7</v>
      </c>
      <c r="B20" s="307"/>
      <c r="C20" s="152" t="s">
        <v>156</v>
      </c>
      <c r="D20" s="128" t="s">
        <v>153</v>
      </c>
      <c r="E20" s="50" t="s">
        <v>175</v>
      </c>
      <c r="F20" s="103">
        <v>0.1</v>
      </c>
      <c r="G20" s="49" t="s">
        <v>95</v>
      </c>
      <c r="H20" s="171" t="s">
        <v>181</v>
      </c>
      <c r="I20" s="171" t="s">
        <v>169</v>
      </c>
      <c r="J20" s="143" t="s">
        <v>148</v>
      </c>
      <c r="K20" s="143" t="s">
        <v>47</v>
      </c>
      <c r="L20" s="143" t="s">
        <v>166</v>
      </c>
      <c r="M20" s="103">
        <v>1</v>
      </c>
      <c r="N20" s="103">
        <v>1</v>
      </c>
      <c r="O20" s="103">
        <v>1</v>
      </c>
      <c r="P20" s="103">
        <v>1</v>
      </c>
      <c r="Q20" s="103">
        <v>1</v>
      </c>
      <c r="R20" s="102" t="s">
        <v>53</v>
      </c>
      <c r="S20" s="143" t="s">
        <v>149</v>
      </c>
      <c r="T20" s="143" t="s">
        <v>150</v>
      </c>
      <c r="U20" s="143" t="s">
        <v>151</v>
      </c>
      <c r="V20" s="51"/>
      <c r="W20" s="143" t="s">
        <v>191</v>
      </c>
      <c r="X20" s="51"/>
      <c r="Y20" s="51"/>
      <c r="Z20" s="51"/>
      <c r="AA20" s="56"/>
      <c r="AB20" s="111"/>
      <c r="AC20" s="143" t="str">
        <f t="shared" si="0"/>
        <v>Porcentaje de cumplimiento de las actividades del cronograma de de Gestión de Información definidas para la vigencia 2018</v>
      </c>
      <c r="AD20" s="112">
        <f t="shared" si="1"/>
        <v>1</v>
      </c>
      <c r="AE20" s="5">
        <v>1</v>
      </c>
      <c r="AF20" s="5">
        <f>AE20/AD20</f>
        <v>1</v>
      </c>
      <c r="AG20" s="55" t="s">
        <v>205</v>
      </c>
      <c r="AH20" s="55" t="s">
        <v>213</v>
      </c>
      <c r="AI20" s="131" t="str">
        <f t="shared" si="2"/>
        <v>Porcentaje de cumplimiento de las actividades del cronograma de de Gestión de Información definidas para la vigencia 2018</v>
      </c>
      <c r="AJ20" s="113">
        <f t="shared" si="3"/>
        <v>1</v>
      </c>
      <c r="AK20" s="113">
        <f t="shared" si="3"/>
        <v>1</v>
      </c>
      <c r="AL20" s="113">
        <f t="shared" si="4"/>
        <v>1</v>
      </c>
      <c r="AM20" s="119" t="s">
        <v>224</v>
      </c>
      <c r="AN20" s="207" t="s">
        <v>214</v>
      </c>
      <c r="AO20" s="131" t="str">
        <f t="shared" si="5"/>
        <v>Porcentaje de cumplimiento de las actividades del cronograma de de Gestión de Información definidas para la vigencia 2018</v>
      </c>
      <c r="AP20" s="112">
        <f t="shared" si="6"/>
        <v>1</v>
      </c>
      <c r="AQ20" s="112">
        <f t="shared" si="6"/>
        <v>1</v>
      </c>
      <c r="AR20" s="5">
        <f t="shared" si="7"/>
        <v>1</v>
      </c>
      <c r="AS20" s="206" t="s">
        <v>255</v>
      </c>
      <c r="AT20" s="117" t="s">
        <v>256</v>
      </c>
      <c r="AU20" s="131" t="str">
        <f t="shared" si="8"/>
        <v>Porcentaje de cumplimiento de las actividades del cronograma de de Gestión de Información definidas para la vigencia 2018</v>
      </c>
      <c r="AV20" s="112">
        <f t="shared" si="9"/>
        <v>1</v>
      </c>
      <c r="AW20" s="114"/>
      <c r="AX20" s="5">
        <f t="shared" si="10"/>
        <v>0</v>
      </c>
      <c r="AY20" s="49"/>
      <c r="AZ20" s="51"/>
      <c r="BA20" s="131" t="str">
        <f t="shared" si="11"/>
        <v>Porcentaje de cumplimiento de las actividades del cronograma de de Gestión de Información definidas para la vigencia 2018</v>
      </c>
      <c r="BB20" s="112">
        <f t="shared" si="12"/>
        <v>1</v>
      </c>
      <c r="BC20" s="130"/>
      <c r="BD20" s="48">
        <f t="shared" si="13"/>
        <v>0</v>
      </c>
      <c r="BE20" s="150"/>
    </row>
    <row r="21" spans="1:57" ht="138.75" customHeight="1" thickBot="1">
      <c r="A21" s="135">
        <v>8</v>
      </c>
      <c r="B21" s="308"/>
      <c r="C21" s="153" t="s">
        <v>158</v>
      </c>
      <c r="D21" s="154" t="s">
        <v>159</v>
      </c>
      <c r="E21" s="173" t="s">
        <v>176</v>
      </c>
      <c r="F21" s="155">
        <v>0.1</v>
      </c>
      <c r="G21" s="154" t="s">
        <v>95</v>
      </c>
      <c r="H21" s="175" t="s">
        <v>182</v>
      </c>
      <c r="I21" s="171" t="s">
        <v>169</v>
      </c>
      <c r="J21" s="158" t="s">
        <v>148</v>
      </c>
      <c r="K21" s="158" t="s">
        <v>47</v>
      </c>
      <c r="L21" s="158" t="s">
        <v>197</v>
      </c>
      <c r="M21" s="155">
        <v>1</v>
      </c>
      <c r="N21" s="155">
        <v>1</v>
      </c>
      <c r="O21" s="155">
        <v>1</v>
      </c>
      <c r="P21" s="155">
        <v>1</v>
      </c>
      <c r="Q21" s="155">
        <v>1</v>
      </c>
      <c r="R21" s="156" t="s">
        <v>53</v>
      </c>
      <c r="S21" s="158" t="s">
        <v>149</v>
      </c>
      <c r="T21" s="158" t="s">
        <v>150</v>
      </c>
      <c r="U21" s="158" t="s">
        <v>151</v>
      </c>
      <c r="V21" s="159"/>
      <c r="W21" s="197" t="s">
        <v>198</v>
      </c>
      <c r="X21" s="159"/>
      <c r="Y21" s="159"/>
      <c r="Z21" s="159"/>
      <c r="AA21" s="160"/>
      <c r="AB21" s="161"/>
      <c r="AC21" s="158" t="str">
        <f t="shared" si="0"/>
        <v>Porcentaje de cumplimiento de las actividades del cronograma de Proyecto de Servicios Tecnológicos definidas para la vigencia 2018</v>
      </c>
      <c r="AD21" s="162">
        <f t="shared" si="1"/>
        <v>1</v>
      </c>
      <c r="AE21" s="163">
        <v>1</v>
      </c>
      <c r="AF21" s="163">
        <f>AE21/AD21</f>
        <v>1</v>
      </c>
      <c r="AG21" s="55" t="s">
        <v>212</v>
      </c>
      <c r="AH21" s="55" t="s">
        <v>213</v>
      </c>
      <c r="AI21" s="157" t="str">
        <f t="shared" si="2"/>
        <v>Porcentaje de cumplimiento de las actividades del cronograma de Proyecto de Servicios Tecnológicos definidas para la vigencia 2018</v>
      </c>
      <c r="AJ21" s="165">
        <f t="shared" si="3"/>
        <v>1</v>
      </c>
      <c r="AK21" s="165">
        <f t="shared" si="3"/>
        <v>1</v>
      </c>
      <c r="AL21" s="165">
        <f t="shared" si="4"/>
        <v>1</v>
      </c>
      <c r="AM21" s="55" t="s">
        <v>222</v>
      </c>
      <c r="AN21" s="208" t="s">
        <v>214</v>
      </c>
      <c r="AO21" s="157" t="str">
        <f t="shared" si="5"/>
        <v>Porcentaje de cumplimiento de las actividades del cronograma de Proyecto de Servicios Tecnológicos definidas para la vigencia 2018</v>
      </c>
      <c r="AP21" s="162">
        <f t="shared" si="6"/>
        <v>1</v>
      </c>
      <c r="AQ21" s="162">
        <f t="shared" si="6"/>
        <v>1</v>
      </c>
      <c r="AR21" s="163">
        <f t="shared" si="7"/>
        <v>1</v>
      </c>
      <c r="AS21" s="159" t="s">
        <v>250</v>
      </c>
      <c r="AT21" s="159" t="s">
        <v>251</v>
      </c>
      <c r="AU21" s="157" t="str">
        <f t="shared" si="8"/>
        <v>Porcentaje de cumplimiento de las actividades del cronograma de Proyecto de Servicios Tecnológicos definidas para la vigencia 2018</v>
      </c>
      <c r="AV21" s="162">
        <f t="shared" si="9"/>
        <v>1</v>
      </c>
      <c r="AW21" s="166"/>
      <c r="AX21" s="163">
        <f t="shared" si="10"/>
        <v>0</v>
      </c>
      <c r="AY21" s="154"/>
      <c r="AZ21" s="159"/>
      <c r="BA21" s="157" t="str">
        <f t="shared" si="11"/>
        <v>Porcentaje de cumplimiento de las actividades del cronograma de Proyecto de Servicios Tecnológicos definidas para la vigencia 2018</v>
      </c>
      <c r="BB21" s="162">
        <f t="shared" si="12"/>
        <v>1</v>
      </c>
      <c r="BC21" s="167"/>
      <c r="BD21" s="168">
        <f t="shared" si="13"/>
        <v>0</v>
      </c>
      <c r="BE21" s="169"/>
    </row>
    <row r="22" spans="1:57" ht="104.25" customHeight="1">
      <c r="A22" s="135">
        <v>9</v>
      </c>
      <c r="B22" s="272" t="s">
        <v>108</v>
      </c>
      <c r="C22" s="275" t="s">
        <v>109</v>
      </c>
      <c r="D22" s="278" t="s">
        <v>110</v>
      </c>
      <c r="E22" s="171" t="s">
        <v>261</v>
      </c>
      <c r="F22" s="178">
        <v>0.03</v>
      </c>
      <c r="G22" s="177" t="s">
        <v>111</v>
      </c>
      <c r="H22" s="177" t="s">
        <v>112</v>
      </c>
      <c r="I22" s="177" t="s">
        <v>113</v>
      </c>
      <c r="J22" s="177"/>
      <c r="K22" s="177" t="s">
        <v>46</v>
      </c>
      <c r="L22" s="174" t="s">
        <v>114</v>
      </c>
      <c r="M22" s="179"/>
      <c r="N22" s="179">
        <v>1</v>
      </c>
      <c r="O22" s="179"/>
      <c r="P22" s="179">
        <v>1</v>
      </c>
      <c r="Q22" s="179">
        <v>2</v>
      </c>
      <c r="R22" s="177" t="s">
        <v>53</v>
      </c>
      <c r="S22" s="177" t="s">
        <v>115</v>
      </c>
      <c r="T22" s="180"/>
      <c r="U22" s="144" t="s">
        <v>139</v>
      </c>
      <c r="V22" s="145"/>
      <c r="W22" s="143" t="s">
        <v>192</v>
      </c>
      <c r="X22" s="145"/>
      <c r="Y22" s="145"/>
      <c r="Z22" s="145"/>
      <c r="AA22" s="146"/>
      <c r="AB22" s="181"/>
      <c r="AC22" s="144" t="str">
        <f t="shared" si="0"/>
        <v>Ejercicios de evaluación de los requisitos legales aplicables el proceso/Alcaldía realizados</v>
      </c>
      <c r="AD22" s="187">
        <f t="shared" si="1"/>
        <v>0</v>
      </c>
      <c r="AE22" s="187">
        <v>0</v>
      </c>
      <c r="AF22" s="133" t="s">
        <v>260</v>
      </c>
      <c r="AG22" s="134" t="s">
        <v>206</v>
      </c>
      <c r="AH22" s="134"/>
      <c r="AI22" s="182" t="str">
        <f t="shared" si="2"/>
        <v>Ejercicios de evaluación de los requisitos legales aplicables el proceso/Alcaldía realizados</v>
      </c>
      <c r="AJ22" s="183">
        <f t="shared" si="3"/>
        <v>1</v>
      </c>
      <c r="AK22" s="183">
        <v>1</v>
      </c>
      <c r="AL22" s="184">
        <f>AK22/AJ22</f>
        <v>1</v>
      </c>
      <c r="AM22" s="145" t="s">
        <v>216</v>
      </c>
      <c r="AN22" s="51" t="s">
        <v>214</v>
      </c>
      <c r="AO22" s="144" t="str">
        <f t="shared" si="5"/>
        <v>Ejercicios de evaluación de los requisitos legales aplicables el proceso/Alcaldía realizados</v>
      </c>
      <c r="AP22" s="145">
        <v>0</v>
      </c>
      <c r="AQ22" s="145">
        <v>0</v>
      </c>
      <c r="AR22" s="133" t="s">
        <v>260</v>
      </c>
      <c r="AS22" s="145" t="s">
        <v>241</v>
      </c>
      <c r="AT22" s="145"/>
      <c r="AU22" s="182" t="str">
        <f t="shared" si="8"/>
        <v>Ejercicios de evaluación de los requisitos legales aplicables el proceso/Alcaldía realizados</v>
      </c>
      <c r="AV22" s="185">
        <f t="shared" si="9"/>
        <v>1</v>
      </c>
      <c r="AW22" s="186"/>
      <c r="AX22" s="133">
        <f aca="true" t="shared" si="15" ref="AX22:AX27">AW22/AV22</f>
        <v>0</v>
      </c>
      <c r="AY22" s="170"/>
      <c r="AZ22" s="145"/>
      <c r="BA22" s="144" t="str">
        <f t="shared" si="11"/>
        <v>Ejercicios de evaluación de los requisitos legales aplicables el proceso/Alcaldía realizados</v>
      </c>
      <c r="BB22" s="187">
        <f t="shared" si="12"/>
        <v>2</v>
      </c>
      <c r="BC22" s="147"/>
      <c r="BD22" s="148">
        <f aca="true" t="shared" si="16" ref="BD22:BD27">BC22/BB22</f>
        <v>0</v>
      </c>
      <c r="BE22" s="188"/>
    </row>
    <row r="23" spans="1:57" ht="78.75" customHeight="1">
      <c r="A23" s="135">
        <v>10</v>
      </c>
      <c r="B23" s="273"/>
      <c r="C23" s="276"/>
      <c r="D23" s="279"/>
      <c r="E23" s="50" t="s">
        <v>161</v>
      </c>
      <c r="F23" s="115">
        <v>0.02</v>
      </c>
      <c r="G23" s="120" t="s">
        <v>111</v>
      </c>
      <c r="H23" s="120" t="s">
        <v>116</v>
      </c>
      <c r="I23" s="120" t="s">
        <v>117</v>
      </c>
      <c r="J23" s="120"/>
      <c r="K23" s="120" t="s">
        <v>46</v>
      </c>
      <c r="L23" s="143" t="s">
        <v>116</v>
      </c>
      <c r="M23" s="123"/>
      <c r="N23" s="123">
        <v>1</v>
      </c>
      <c r="O23" s="123"/>
      <c r="P23" s="123">
        <v>1</v>
      </c>
      <c r="Q23" s="123">
        <v>2</v>
      </c>
      <c r="R23" s="120" t="s">
        <v>53</v>
      </c>
      <c r="S23" s="120" t="s">
        <v>118</v>
      </c>
      <c r="T23" s="93"/>
      <c r="U23" s="131" t="s">
        <v>140</v>
      </c>
      <c r="V23" s="51"/>
      <c r="W23" s="143" t="s">
        <v>194</v>
      </c>
      <c r="X23" s="51"/>
      <c r="Y23" s="51"/>
      <c r="Z23" s="51"/>
      <c r="AA23" s="56"/>
      <c r="AB23" s="116"/>
      <c r="AC23" s="117" t="str">
        <f t="shared" si="0"/>
        <v>Mediciones de desempeño ambiental realizadas en el proceso/alcaldia local</v>
      </c>
      <c r="AD23" s="118">
        <f t="shared" si="1"/>
        <v>0</v>
      </c>
      <c r="AE23" s="5"/>
      <c r="AF23" s="5" t="e">
        <f t="shared" si="14"/>
        <v>#DIV/0!</v>
      </c>
      <c r="AG23" s="55" t="s">
        <v>206</v>
      </c>
      <c r="AH23" s="55"/>
      <c r="AI23" s="117" t="str">
        <f t="shared" si="2"/>
        <v>Mediciones de desempeño ambiental realizadas en el proceso/alcaldia local</v>
      </c>
      <c r="AJ23" s="205">
        <v>1</v>
      </c>
      <c r="AK23" s="203">
        <v>1</v>
      </c>
      <c r="AL23" s="204">
        <v>1</v>
      </c>
      <c r="AM23" s="202" t="s">
        <v>226</v>
      </c>
      <c r="AN23" s="202"/>
      <c r="AO23" s="207" t="s">
        <v>116</v>
      </c>
      <c r="AP23" s="202">
        <v>0</v>
      </c>
      <c r="AQ23" s="51">
        <v>0</v>
      </c>
      <c r="AR23" s="5" t="s">
        <v>260</v>
      </c>
      <c r="AS23" s="51" t="s">
        <v>241</v>
      </c>
      <c r="AT23" s="51"/>
      <c r="AU23" s="117" t="str">
        <f t="shared" si="8"/>
        <v>Mediciones de desempeño ambiental realizadas en el proceso/alcaldia local</v>
      </c>
      <c r="AV23" s="118">
        <f t="shared" si="9"/>
        <v>1</v>
      </c>
      <c r="AW23" s="52"/>
      <c r="AX23" s="5">
        <f t="shared" si="15"/>
        <v>0</v>
      </c>
      <c r="AY23" s="50"/>
      <c r="AZ23" s="51"/>
      <c r="BA23" s="131" t="str">
        <f t="shared" si="11"/>
        <v>Mediciones de desempeño ambiental realizadas en el proceso/alcaldia local</v>
      </c>
      <c r="BB23" s="121">
        <f t="shared" si="12"/>
        <v>2</v>
      </c>
      <c r="BC23" s="130"/>
      <c r="BD23" s="48">
        <f t="shared" si="16"/>
        <v>0</v>
      </c>
      <c r="BE23" s="189"/>
    </row>
    <row r="24" spans="1:57" ht="78.75" customHeight="1">
      <c r="A24" s="135">
        <v>11</v>
      </c>
      <c r="B24" s="273"/>
      <c r="C24" s="276"/>
      <c r="D24" s="279"/>
      <c r="E24" s="50" t="s">
        <v>183</v>
      </c>
      <c r="F24" s="319">
        <v>0.025</v>
      </c>
      <c r="G24" s="120" t="s">
        <v>111</v>
      </c>
      <c r="H24" s="120" t="s">
        <v>119</v>
      </c>
      <c r="I24" s="120" t="s">
        <v>120</v>
      </c>
      <c r="J24" s="120"/>
      <c r="K24" s="120" t="s">
        <v>46</v>
      </c>
      <c r="L24" s="143" t="s">
        <v>121</v>
      </c>
      <c r="M24" s="123"/>
      <c r="N24" s="123">
        <v>1</v>
      </c>
      <c r="O24" s="123">
        <v>1</v>
      </c>
      <c r="P24" s="123"/>
      <c r="Q24" s="123">
        <v>2</v>
      </c>
      <c r="R24" s="120" t="s">
        <v>53</v>
      </c>
      <c r="S24" s="120" t="s">
        <v>122</v>
      </c>
      <c r="T24" s="93"/>
      <c r="U24" s="131" t="s">
        <v>141</v>
      </c>
      <c r="V24" s="51"/>
      <c r="W24" s="143" t="s">
        <v>192</v>
      </c>
      <c r="X24" s="51"/>
      <c r="Y24" s="51"/>
      <c r="Z24" s="51"/>
      <c r="AA24" s="56"/>
      <c r="AB24" s="116"/>
      <c r="AC24" s="117" t="str">
        <f t="shared" si="0"/>
        <v>Buenas practicas y lecciones aprendidas identificadas por proceso o Alcaldía Local en la herramienta de gestión del conocimiento (AGORA)</v>
      </c>
      <c r="AD24" s="118">
        <f t="shared" si="1"/>
        <v>0</v>
      </c>
      <c r="AE24" s="5"/>
      <c r="AF24" s="5" t="e">
        <f t="shared" si="14"/>
        <v>#DIV/0!</v>
      </c>
      <c r="AG24" s="55" t="s">
        <v>206</v>
      </c>
      <c r="AH24" s="55"/>
      <c r="AI24" s="117" t="str">
        <f t="shared" si="2"/>
        <v>Buenas practicas y lecciones aprendidas identificadas por proceso o Alcaldía Local en la herramienta de gestión del conocimiento (AGORA)</v>
      </c>
      <c r="AJ24" s="205">
        <v>1</v>
      </c>
      <c r="AK24" s="205">
        <v>1</v>
      </c>
      <c r="AL24" s="204">
        <v>1</v>
      </c>
      <c r="AM24" s="202" t="s">
        <v>217</v>
      </c>
      <c r="AN24" s="202" t="s">
        <v>227</v>
      </c>
      <c r="AO24" s="207" t="s">
        <v>119</v>
      </c>
      <c r="AP24" s="112">
        <f t="shared" si="6"/>
        <v>1</v>
      </c>
      <c r="AQ24" s="53">
        <v>1</v>
      </c>
      <c r="AR24" s="5">
        <f>AQ24/AP24</f>
        <v>1</v>
      </c>
      <c r="AS24" s="51" t="s">
        <v>237</v>
      </c>
      <c r="AT24" s="117" t="s">
        <v>235</v>
      </c>
      <c r="AU24" s="117" t="str">
        <f t="shared" si="8"/>
        <v>Buenas practicas y lecciones aprendidas identificadas por proceso o Alcaldía Local en la herramienta de gestión del conocimiento (AGORA)</v>
      </c>
      <c r="AV24" s="118">
        <f t="shared" si="9"/>
        <v>0</v>
      </c>
      <c r="AW24" s="52">
        <v>0</v>
      </c>
      <c r="AX24" s="5" t="e">
        <f t="shared" si="15"/>
        <v>#DIV/0!</v>
      </c>
      <c r="AY24" s="117" t="s">
        <v>239</v>
      </c>
      <c r="AZ24" s="117" t="s">
        <v>235</v>
      </c>
      <c r="BA24" s="131" t="str">
        <f t="shared" si="11"/>
        <v>Buenas practicas y lecciones aprendidas identificadas por proceso o Alcaldía Local en la herramienta de gestión del conocimiento (AGORA)</v>
      </c>
      <c r="BB24" s="121">
        <f t="shared" si="12"/>
        <v>2</v>
      </c>
      <c r="BC24" s="130"/>
      <c r="BD24" s="48">
        <f t="shared" si="16"/>
        <v>0</v>
      </c>
      <c r="BE24" s="189"/>
    </row>
    <row r="25" spans="1:57" ht="81.75" customHeight="1">
      <c r="A25" s="135">
        <v>12</v>
      </c>
      <c r="B25" s="273"/>
      <c r="C25" s="276"/>
      <c r="D25" s="279" t="s">
        <v>123</v>
      </c>
      <c r="E25" s="50" t="s">
        <v>262</v>
      </c>
      <c r="F25" s="115">
        <v>0.02</v>
      </c>
      <c r="G25" s="120" t="s">
        <v>111</v>
      </c>
      <c r="H25" s="120" t="s">
        <v>124</v>
      </c>
      <c r="I25" s="120" t="s">
        <v>125</v>
      </c>
      <c r="J25" s="120"/>
      <c r="K25" s="120" t="s">
        <v>47</v>
      </c>
      <c r="L25" s="143" t="s">
        <v>126</v>
      </c>
      <c r="M25" s="123"/>
      <c r="N25" s="124">
        <v>0.5</v>
      </c>
      <c r="O25" s="123"/>
      <c r="P25" s="124">
        <v>0.5</v>
      </c>
      <c r="Q25" s="124">
        <v>1</v>
      </c>
      <c r="R25" s="120" t="s">
        <v>53</v>
      </c>
      <c r="S25" s="120" t="s">
        <v>127</v>
      </c>
      <c r="T25" s="93"/>
      <c r="U25" s="131" t="s">
        <v>142</v>
      </c>
      <c r="V25" s="51"/>
      <c r="W25" s="143" t="s">
        <v>196</v>
      </c>
      <c r="X25" s="51"/>
      <c r="Y25" s="51"/>
      <c r="Z25" s="51"/>
      <c r="AA25" s="56"/>
      <c r="AB25" s="116"/>
      <c r="AC25" s="117" t="str">
        <f t="shared" si="0"/>
        <v>Porcentaje de depuración de las comunicaciones en el aplicatio de gestión documental</v>
      </c>
      <c r="AD25" s="118">
        <f t="shared" si="1"/>
        <v>0</v>
      </c>
      <c r="AE25" s="52"/>
      <c r="AF25" s="5"/>
      <c r="AG25" s="55" t="s">
        <v>206</v>
      </c>
      <c r="AH25" s="55"/>
      <c r="AI25" s="117" t="str">
        <f t="shared" si="2"/>
        <v>Porcentaje de depuración de las comunicaciones en el aplicatio de gestión documental</v>
      </c>
      <c r="AJ25" s="205">
        <v>0.5</v>
      </c>
      <c r="AK25" s="203">
        <v>1</v>
      </c>
      <c r="AL25" s="204">
        <v>1</v>
      </c>
      <c r="AM25" s="202" t="s">
        <v>218</v>
      </c>
      <c r="AN25" s="202" t="s">
        <v>228</v>
      </c>
      <c r="AO25" s="207" t="s">
        <v>124</v>
      </c>
      <c r="AP25" s="112"/>
      <c r="AQ25" s="53"/>
      <c r="AR25" s="5" t="s">
        <v>260</v>
      </c>
      <c r="AS25" s="117" t="s">
        <v>260</v>
      </c>
      <c r="AT25" s="117" t="s">
        <v>233</v>
      </c>
      <c r="AU25" s="117" t="str">
        <f t="shared" si="8"/>
        <v>Porcentaje de depuración de las comunicaciones en el aplicatio de gestión documental</v>
      </c>
      <c r="AV25" s="112">
        <v>1</v>
      </c>
      <c r="AW25" s="53">
        <v>1</v>
      </c>
      <c r="AX25" s="5">
        <f t="shared" si="15"/>
        <v>1</v>
      </c>
      <c r="AY25" s="117" t="s">
        <v>238</v>
      </c>
      <c r="AZ25" s="117" t="s">
        <v>233</v>
      </c>
      <c r="BA25" s="131" t="str">
        <f t="shared" si="11"/>
        <v>Porcentaje de depuración de las comunicaciones en el aplicatio de gestión documental</v>
      </c>
      <c r="BB25" s="112">
        <f t="shared" si="12"/>
        <v>1</v>
      </c>
      <c r="BC25" s="130"/>
      <c r="BD25" s="48">
        <f t="shared" si="16"/>
        <v>0</v>
      </c>
      <c r="BE25" s="190"/>
    </row>
    <row r="26" spans="1:57" ht="118.5" customHeight="1">
      <c r="A26" s="135">
        <v>13</v>
      </c>
      <c r="B26" s="273"/>
      <c r="C26" s="276"/>
      <c r="D26" s="279"/>
      <c r="E26" s="50" t="s">
        <v>184</v>
      </c>
      <c r="F26" s="115">
        <v>0.03</v>
      </c>
      <c r="G26" s="120" t="s">
        <v>111</v>
      </c>
      <c r="H26" s="120" t="s">
        <v>129</v>
      </c>
      <c r="I26" s="120" t="s">
        <v>130</v>
      </c>
      <c r="J26" s="120" t="s">
        <v>128</v>
      </c>
      <c r="K26" s="120" t="s">
        <v>47</v>
      </c>
      <c r="L26" s="143" t="s">
        <v>131</v>
      </c>
      <c r="M26" s="124">
        <v>1</v>
      </c>
      <c r="N26" s="124">
        <v>1</v>
      </c>
      <c r="O26" s="124">
        <v>1</v>
      </c>
      <c r="P26" s="124">
        <v>1</v>
      </c>
      <c r="Q26" s="124">
        <v>1</v>
      </c>
      <c r="R26" s="120" t="s">
        <v>53</v>
      </c>
      <c r="S26" s="120" t="s">
        <v>132</v>
      </c>
      <c r="T26" s="93"/>
      <c r="U26" s="131" t="s">
        <v>143</v>
      </c>
      <c r="V26" s="51"/>
      <c r="W26" s="143" t="s">
        <v>202</v>
      </c>
      <c r="X26" s="51"/>
      <c r="Y26" s="51"/>
      <c r="Z26" s="51"/>
      <c r="AA26" s="56"/>
      <c r="AB26" s="116"/>
      <c r="AC26" s="117" t="str">
        <f t="shared" si="0"/>
        <v>Cumplimiento del plan de actualización de los procesos en el marco del Sistema de Gestión</v>
      </c>
      <c r="AD26" s="118">
        <f t="shared" si="1"/>
        <v>1</v>
      </c>
      <c r="AE26" s="52">
        <v>0</v>
      </c>
      <c r="AF26" s="5">
        <f t="shared" si="14"/>
        <v>0</v>
      </c>
      <c r="AG26" s="55" t="s">
        <v>207</v>
      </c>
      <c r="AH26" s="55"/>
      <c r="AI26" s="117" t="str">
        <f t="shared" si="2"/>
        <v>Cumplimiento del plan de actualización de los procesos en el marco del Sistema de Gestión</v>
      </c>
      <c r="AJ26" s="205">
        <v>1</v>
      </c>
      <c r="AK26" s="205">
        <v>1</v>
      </c>
      <c r="AL26" s="204">
        <v>1</v>
      </c>
      <c r="AM26" s="206" t="s">
        <v>259</v>
      </c>
      <c r="AN26" s="202"/>
      <c r="AO26" s="207" t="s">
        <v>129</v>
      </c>
      <c r="AP26" s="112">
        <f t="shared" si="6"/>
        <v>1</v>
      </c>
      <c r="AQ26" s="112">
        <f t="shared" si="6"/>
        <v>1</v>
      </c>
      <c r="AR26" s="5">
        <f>AQ26/AP26</f>
        <v>1</v>
      </c>
      <c r="AS26" s="207" t="s">
        <v>269</v>
      </c>
      <c r="AT26" s="49"/>
      <c r="AU26" s="117" t="str">
        <f t="shared" si="8"/>
        <v>Cumplimiento del plan de actualización de los procesos en el marco del Sistema de Gestión</v>
      </c>
      <c r="AV26" s="118">
        <f t="shared" si="9"/>
        <v>1</v>
      </c>
      <c r="AW26" s="54"/>
      <c r="AX26" s="5">
        <f t="shared" si="15"/>
        <v>0</v>
      </c>
      <c r="AY26" s="49"/>
      <c r="AZ26" s="51"/>
      <c r="BA26" s="131" t="str">
        <f t="shared" si="11"/>
        <v>Cumplimiento del plan de actualización de los procesos en el marco del Sistema de Gestión</v>
      </c>
      <c r="BB26" s="112">
        <f t="shared" si="12"/>
        <v>1</v>
      </c>
      <c r="BC26" s="130"/>
      <c r="BD26" s="48">
        <f t="shared" si="16"/>
        <v>0</v>
      </c>
      <c r="BE26" s="190"/>
    </row>
    <row r="27" spans="1:57" ht="163.5" customHeight="1">
      <c r="A27" s="135">
        <v>14</v>
      </c>
      <c r="B27" s="273"/>
      <c r="C27" s="276"/>
      <c r="D27" s="279"/>
      <c r="E27" s="50" t="s">
        <v>185</v>
      </c>
      <c r="F27" s="115">
        <v>0.03</v>
      </c>
      <c r="G27" s="120" t="s">
        <v>111</v>
      </c>
      <c r="H27" s="120" t="s">
        <v>133</v>
      </c>
      <c r="I27" s="120" t="s">
        <v>134</v>
      </c>
      <c r="J27" s="120" t="s">
        <v>128</v>
      </c>
      <c r="K27" s="120" t="s">
        <v>47</v>
      </c>
      <c r="L27" s="143" t="s">
        <v>199</v>
      </c>
      <c r="M27" s="124">
        <v>1</v>
      </c>
      <c r="N27" s="124">
        <v>1</v>
      </c>
      <c r="O27" s="124">
        <v>1</v>
      </c>
      <c r="P27" s="124">
        <v>1</v>
      </c>
      <c r="Q27" s="124">
        <v>1</v>
      </c>
      <c r="R27" s="120" t="s">
        <v>53</v>
      </c>
      <c r="S27" s="120" t="s">
        <v>132</v>
      </c>
      <c r="T27" s="93"/>
      <c r="U27" s="131" t="s">
        <v>144</v>
      </c>
      <c r="V27" s="51"/>
      <c r="W27" s="143" t="s">
        <v>192</v>
      </c>
      <c r="X27" s="51"/>
      <c r="Y27" s="51"/>
      <c r="Z27" s="51"/>
      <c r="AA27" s="56"/>
      <c r="AB27" s="116"/>
      <c r="AC27" s="117" t="str">
        <f t="shared" si="0"/>
        <v>Acciones correctivas documentadas y vigentes</v>
      </c>
      <c r="AD27" s="118">
        <f t="shared" si="1"/>
        <v>1</v>
      </c>
      <c r="AE27" s="52">
        <v>0.81</v>
      </c>
      <c r="AF27" s="5">
        <f t="shared" si="14"/>
        <v>0.81</v>
      </c>
      <c r="AG27" s="55" t="s">
        <v>207</v>
      </c>
      <c r="AH27" s="55"/>
      <c r="AI27" s="117" t="str">
        <f t="shared" si="2"/>
        <v>Acciones correctivas documentadas y vigentes</v>
      </c>
      <c r="AJ27" s="205">
        <v>1</v>
      </c>
      <c r="AK27" s="205">
        <v>0.75</v>
      </c>
      <c r="AL27" s="204">
        <v>0.75</v>
      </c>
      <c r="AM27" s="206" t="s">
        <v>229</v>
      </c>
      <c r="AN27" s="202" t="s">
        <v>230</v>
      </c>
      <c r="AO27" s="207" t="s">
        <v>133</v>
      </c>
      <c r="AP27" s="112">
        <f t="shared" si="6"/>
        <v>1</v>
      </c>
      <c r="AQ27" s="112">
        <f t="shared" si="6"/>
        <v>1</v>
      </c>
      <c r="AR27" s="5">
        <f>AQ27/AP27</f>
        <v>1</v>
      </c>
      <c r="AS27" s="202" t="s">
        <v>244</v>
      </c>
      <c r="AT27" s="117" t="s">
        <v>240</v>
      </c>
      <c r="AU27" s="117" t="str">
        <f t="shared" si="8"/>
        <v>Acciones correctivas documentadas y vigentes</v>
      </c>
      <c r="AV27" s="118">
        <f t="shared" si="9"/>
        <v>1</v>
      </c>
      <c r="AW27" s="54"/>
      <c r="AX27" s="5">
        <f t="shared" si="15"/>
        <v>0</v>
      </c>
      <c r="AY27" s="49"/>
      <c r="AZ27" s="51"/>
      <c r="BA27" s="131" t="str">
        <f t="shared" si="11"/>
        <v>Acciones correctivas documentadas y vigentes</v>
      </c>
      <c r="BB27" s="112">
        <f t="shared" si="12"/>
        <v>1</v>
      </c>
      <c r="BC27" s="130"/>
      <c r="BD27" s="48">
        <f t="shared" si="16"/>
        <v>0</v>
      </c>
      <c r="BE27" s="190"/>
    </row>
    <row r="28" spans="1:57" s="129" customFormat="1" ht="254.25" customHeight="1" thickBot="1">
      <c r="A28" s="135">
        <v>15</v>
      </c>
      <c r="B28" s="274"/>
      <c r="C28" s="277"/>
      <c r="D28" s="280"/>
      <c r="E28" s="173" t="s">
        <v>186</v>
      </c>
      <c r="F28" s="192">
        <v>0.02</v>
      </c>
      <c r="G28" s="191" t="s">
        <v>111</v>
      </c>
      <c r="H28" s="191" t="s">
        <v>135</v>
      </c>
      <c r="I28" s="191" t="s">
        <v>136</v>
      </c>
      <c r="J28" s="191"/>
      <c r="K28" s="191" t="s">
        <v>47</v>
      </c>
      <c r="L28" s="157" t="s">
        <v>145</v>
      </c>
      <c r="M28" s="193">
        <v>1</v>
      </c>
      <c r="N28" s="193">
        <v>1</v>
      </c>
      <c r="O28" s="193">
        <v>1</v>
      </c>
      <c r="P28" s="193">
        <v>1</v>
      </c>
      <c r="Q28" s="193">
        <v>1</v>
      </c>
      <c r="R28" s="191" t="s">
        <v>53</v>
      </c>
      <c r="S28" s="191"/>
      <c r="T28" s="157"/>
      <c r="U28" s="157" t="s">
        <v>145</v>
      </c>
      <c r="V28" s="159"/>
      <c r="W28" s="198" t="s">
        <v>193</v>
      </c>
      <c r="X28" s="159"/>
      <c r="Y28" s="159"/>
      <c r="Z28" s="159"/>
      <c r="AA28" s="160"/>
      <c r="AB28" s="194"/>
      <c r="AC28" s="157" t="str">
        <f>H28</f>
        <v>Información publicada según lineamientos de la ley de transparencia 1712 de 2014</v>
      </c>
      <c r="AD28" s="162">
        <f>M28</f>
        <v>1</v>
      </c>
      <c r="AE28" s="162">
        <v>0.75</v>
      </c>
      <c r="AF28" s="163">
        <f>AE28/AD28</f>
        <v>0.75</v>
      </c>
      <c r="AG28" s="55" t="s">
        <v>207</v>
      </c>
      <c r="AH28" s="164"/>
      <c r="AI28" s="157" t="str">
        <f>H28</f>
        <v>Información publicada según lineamientos de la ley de transparencia 1712 de 2014</v>
      </c>
      <c r="AJ28" s="210">
        <v>1</v>
      </c>
      <c r="AK28" s="210">
        <v>1</v>
      </c>
      <c r="AL28" s="211">
        <v>1</v>
      </c>
      <c r="AM28" s="209" t="s">
        <v>231</v>
      </c>
      <c r="AN28" s="201" t="s">
        <v>232</v>
      </c>
      <c r="AO28" s="208" t="s">
        <v>135</v>
      </c>
      <c r="AP28" s="162">
        <f>O28</f>
        <v>1</v>
      </c>
      <c r="AQ28" s="162">
        <f>P28</f>
        <v>1</v>
      </c>
      <c r="AR28" s="163">
        <f>AQ28/AP28</f>
        <v>1</v>
      </c>
      <c r="AS28" s="159" t="s">
        <v>242</v>
      </c>
      <c r="AT28" s="209" t="s">
        <v>243</v>
      </c>
      <c r="AU28" s="157" t="str">
        <f>H28</f>
        <v>Información publicada según lineamientos de la ley de transparencia 1712 de 2014</v>
      </c>
      <c r="AV28" s="162">
        <f>P28</f>
        <v>1</v>
      </c>
      <c r="AW28" s="159"/>
      <c r="AX28" s="163">
        <f>AW28/AV28</f>
        <v>0</v>
      </c>
      <c r="AY28" s="159"/>
      <c r="AZ28" s="159"/>
      <c r="BA28" s="157" t="str">
        <f>H28</f>
        <v>Información publicada según lineamientos de la ley de transparencia 1712 de 2014</v>
      </c>
      <c r="BB28" s="162">
        <f>Q28</f>
        <v>1</v>
      </c>
      <c r="BC28" s="167"/>
      <c r="BD28" s="168">
        <f>BC28/BB28</f>
        <v>0</v>
      </c>
      <c r="BE28" s="195"/>
    </row>
    <row r="29" spans="1:57" s="129" customFormat="1" ht="254.25" customHeight="1" thickBot="1">
      <c r="A29" s="135">
        <v>20</v>
      </c>
      <c r="B29" s="320"/>
      <c r="C29" s="321"/>
      <c r="D29" s="322"/>
      <c r="E29" s="173" t="s">
        <v>263</v>
      </c>
      <c r="F29" s="323">
        <v>0.025</v>
      </c>
      <c r="G29" s="191" t="s">
        <v>111</v>
      </c>
      <c r="H29" s="191" t="s">
        <v>135</v>
      </c>
      <c r="I29" s="191" t="s">
        <v>136</v>
      </c>
      <c r="J29" s="191"/>
      <c r="K29" s="191" t="s">
        <v>47</v>
      </c>
      <c r="L29" s="208" t="s">
        <v>264</v>
      </c>
      <c r="M29" s="193">
        <v>1</v>
      </c>
      <c r="N29" s="193">
        <v>1</v>
      </c>
      <c r="O29" s="193">
        <v>1</v>
      </c>
      <c r="P29" s="193">
        <v>1</v>
      </c>
      <c r="Q29" s="193">
        <v>1</v>
      </c>
      <c r="R29" s="191" t="s">
        <v>53</v>
      </c>
      <c r="S29" s="191"/>
      <c r="T29" s="208"/>
      <c r="U29" s="208" t="s">
        <v>264</v>
      </c>
      <c r="V29" s="209"/>
      <c r="W29" s="198" t="s">
        <v>194</v>
      </c>
      <c r="X29" s="209"/>
      <c r="Y29" s="209"/>
      <c r="Z29" s="209"/>
      <c r="AA29" s="160"/>
      <c r="AB29" s="194"/>
      <c r="AC29" s="208"/>
      <c r="AD29" s="324">
        <v>0</v>
      </c>
      <c r="AE29" s="209">
        <v>0</v>
      </c>
      <c r="AF29" s="163">
        <v>1</v>
      </c>
      <c r="AG29" s="164" t="s">
        <v>265</v>
      </c>
      <c r="AH29" s="164"/>
      <c r="AI29" s="208"/>
      <c r="AJ29" s="210">
        <v>1</v>
      </c>
      <c r="AK29" s="325">
        <v>1</v>
      </c>
      <c r="AL29" s="211">
        <v>1</v>
      </c>
      <c r="AM29" s="209" t="s">
        <v>266</v>
      </c>
      <c r="AN29" s="327"/>
      <c r="AO29" s="123" t="s">
        <v>267</v>
      </c>
      <c r="AP29" s="162">
        <v>1</v>
      </c>
      <c r="AQ29" s="326">
        <v>1</v>
      </c>
      <c r="AR29" s="163">
        <v>1</v>
      </c>
      <c r="AS29" s="209" t="s">
        <v>268</v>
      </c>
      <c r="AT29" s="209"/>
      <c r="AU29" s="208"/>
      <c r="AV29" s="162"/>
      <c r="AW29" s="209"/>
      <c r="AX29" s="163"/>
      <c r="AY29" s="209"/>
      <c r="AZ29" s="209"/>
      <c r="BA29" s="208"/>
      <c r="BB29" s="162">
        <f>Q29</f>
        <v>1</v>
      </c>
      <c r="BC29" s="167"/>
      <c r="BD29" s="168">
        <f>BC29/BB29</f>
        <v>0</v>
      </c>
      <c r="BE29" s="195"/>
    </row>
    <row r="30" spans="1:57" ht="95.25" customHeight="1">
      <c r="A30" s="71"/>
      <c r="B30" s="214" t="s">
        <v>86</v>
      </c>
      <c r="C30" s="215"/>
      <c r="D30" s="215"/>
      <c r="E30" s="216"/>
      <c r="F30" s="125">
        <f>SUM(F14:F29)</f>
        <v>1</v>
      </c>
      <c r="G30" s="227"/>
      <c r="H30" s="229"/>
      <c r="I30" s="229"/>
      <c r="J30" s="229"/>
      <c r="K30" s="229"/>
      <c r="L30" s="229"/>
      <c r="M30" s="229"/>
      <c r="N30" s="229"/>
      <c r="O30" s="229"/>
      <c r="P30" s="229"/>
      <c r="Q30" s="229"/>
      <c r="R30" s="229"/>
      <c r="S30" s="229"/>
      <c r="T30" s="229"/>
      <c r="U30" s="229"/>
      <c r="V30" s="229"/>
      <c r="W30" s="229"/>
      <c r="X30" s="229"/>
      <c r="Y30" s="229"/>
      <c r="Z30" s="229"/>
      <c r="AA30" s="229"/>
      <c r="AB30" s="228"/>
      <c r="AC30" s="220" t="s">
        <v>88</v>
      </c>
      <c r="AD30" s="221"/>
      <c r="AE30" s="222"/>
      <c r="AF30" s="65" t="e">
        <f>AVERAGE(AF17:AF28)</f>
        <v>#DIV/0!</v>
      </c>
      <c r="AG30" s="227"/>
      <c r="AH30" s="228"/>
      <c r="AI30" s="217" t="s">
        <v>89</v>
      </c>
      <c r="AJ30" s="218"/>
      <c r="AK30" s="219"/>
      <c r="AL30" s="65">
        <f>AVERAGE(AL17:AL28)</f>
        <v>0.9791666666666666</v>
      </c>
      <c r="AM30" s="227"/>
      <c r="AN30" s="228"/>
      <c r="AO30" s="220" t="s">
        <v>90</v>
      </c>
      <c r="AP30" s="221"/>
      <c r="AQ30" s="222"/>
      <c r="AR30" s="65">
        <f>AVERAGE(AR17:AR29)</f>
        <v>1</v>
      </c>
      <c r="AS30" s="243"/>
      <c r="AT30" s="244"/>
      <c r="AU30" s="223" t="s">
        <v>91</v>
      </c>
      <c r="AV30" s="224"/>
      <c r="AW30" s="225"/>
      <c r="AX30" s="65" t="e">
        <f>AVERAGE(AX17:AX28)</f>
        <v>#DIV/0!</v>
      </c>
      <c r="AY30" s="66"/>
      <c r="AZ30" s="240" t="s">
        <v>92</v>
      </c>
      <c r="BA30" s="241"/>
      <c r="BB30" s="242"/>
      <c r="BC30" s="67">
        <f>AVERAGE(BD17:BD28)</f>
        <v>0</v>
      </c>
      <c r="BD30" s="212"/>
      <c r="BE30" s="213"/>
    </row>
    <row r="31" spans="1:57" ht="15">
      <c r="A31" s="4"/>
      <c r="B31" s="8"/>
      <c r="C31" s="8"/>
      <c r="D31" s="8"/>
      <c r="E31" s="8"/>
      <c r="F31" s="8"/>
      <c r="G31" s="8"/>
      <c r="H31" s="8"/>
      <c r="I31" s="9"/>
      <c r="J31" s="9"/>
      <c r="K31" s="9"/>
      <c r="L31" s="9"/>
      <c r="M31" s="9"/>
      <c r="N31" s="9"/>
      <c r="O31" s="9"/>
      <c r="P31" s="9"/>
      <c r="Q31" s="9"/>
      <c r="R31" s="9"/>
      <c r="S31" s="9"/>
      <c r="T31" s="1"/>
      <c r="U31" s="1"/>
      <c r="V31" s="1"/>
      <c r="W31" s="1"/>
      <c r="X31" s="1"/>
      <c r="Y31" s="1"/>
      <c r="Z31" s="1"/>
      <c r="AA31" s="1"/>
      <c r="AB31" s="1"/>
      <c r="AC31" s="226"/>
      <c r="AD31" s="226"/>
      <c r="AE31" s="226"/>
      <c r="AF31" s="47"/>
      <c r="AG31" s="11"/>
      <c r="AH31" s="11"/>
      <c r="AI31" s="226"/>
      <c r="AJ31" s="226"/>
      <c r="AK31" s="226"/>
      <c r="AL31" s="47"/>
      <c r="AM31" s="11"/>
      <c r="AN31" s="11"/>
      <c r="AO31" s="226"/>
      <c r="AP31" s="226"/>
      <c r="AQ31" s="226"/>
      <c r="AR31" s="47"/>
      <c r="AS31" s="11"/>
      <c r="AT31" s="11"/>
      <c r="AU31" s="226"/>
      <c r="AV31" s="226"/>
      <c r="AW31" s="226"/>
      <c r="AX31" s="47"/>
      <c r="AY31" s="11"/>
      <c r="AZ31" s="11"/>
      <c r="BA31" s="226"/>
      <c r="BB31" s="226"/>
      <c r="BC31" s="226"/>
      <c r="BD31" s="47"/>
      <c r="BE31" s="1"/>
    </row>
    <row r="32" spans="1:57" ht="15">
      <c r="A32" s="4"/>
      <c r="B32" s="8"/>
      <c r="C32" s="8"/>
      <c r="D32" s="8"/>
      <c r="E32" s="8"/>
      <c r="F32" s="8"/>
      <c r="G32" s="8"/>
      <c r="H32" s="8"/>
      <c r="I32" s="9"/>
      <c r="J32" s="9"/>
      <c r="K32" s="9"/>
      <c r="L32" s="9"/>
      <c r="M32" s="9"/>
      <c r="N32" s="9"/>
      <c r="O32" s="9"/>
      <c r="P32" s="9"/>
      <c r="Q32" s="9"/>
      <c r="R32" s="9"/>
      <c r="S32" s="9"/>
      <c r="T32" s="1"/>
      <c r="U32" s="1"/>
      <c r="V32" s="1"/>
      <c r="W32" s="1"/>
      <c r="X32" s="1"/>
      <c r="Y32" s="1"/>
      <c r="Z32" s="1"/>
      <c r="AA32" s="1"/>
      <c r="AB32" s="1"/>
      <c r="AC32" s="57"/>
      <c r="AD32" s="57"/>
      <c r="AE32" s="57"/>
      <c r="AF32" s="47"/>
      <c r="AG32" s="11"/>
      <c r="AH32" s="11"/>
      <c r="AI32" s="57"/>
      <c r="AJ32" s="57"/>
      <c r="AK32" s="57"/>
      <c r="AL32" s="47"/>
      <c r="AM32" s="11"/>
      <c r="AN32" s="11"/>
      <c r="AO32" s="57"/>
      <c r="AP32" s="57"/>
      <c r="AQ32" s="57"/>
      <c r="AR32" s="47"/>
      <c r="AS32" s="11"/>
      <c r="AT32" s="11"/>
      <c r="AU32" s="57"/>
      <c r="AV32" s="57"/>
      <c r="AW32" s="57"/>
      <c r="AX32" s="47"/>
      <c r="AY32" s="11"/>
      <c r="AZ32" s="11"/>
      <c r="BA32" s="57"/>
      <c r="BB32" s="57"/>
      <c r="BC32" s="57"/>
      <c r="BD32" s="47"/>
      <c r="BE32" s="1"/>
    </row>
  </sheetData>
  <sheetProtection/>
  <mergeCells count="82">
    <mergeCell ref="B14:B21"/>
    <mergeCell ref="A4:B4"/>
    <mergeCell ref="A5:B5"/>
    <mergeCell ref="A6:B6"/>
    <mergeCell ref="A7:B7"/>
    <mergeCell ref="E3:J3"/>
    <mergeCell ref="G4:J4"/>
    <mergeCell ref="G5:J5"/>
    <mergeCell ref="G6:J6"/>
    <mergeCell ref="G7:J7"/>
    <mergeCell ref="C4:D4"/>
    <mergeCell ref="C5:D5"/>
    <mergeCell ref="C6:D6"/>
    <mergeCell ref="C7:D7"/>
    <mergeCell ref="AS11:AS12"/>
    <mergeCell ref="AC7:AH7"/>
    <mergeCell ref="AC9:AH9"/>
    <mergeCell ref="AI9:AN9"/>
    <mergeCell ref="AG11:AG12"/>
    <mergeCell ref="AC8:AH8"/>
    <mergeCell ref="BA7:BE7"/>
    <mergeCell ref="BD11:BD12"/>
    <mergeCell ref="BA8:BE8"/>
    <mergeCell ref="AC10:AH10"/>
    <mergeCell ref="BA10:BE10"/>
    <mergeCell ref="BE11:BE12"/>
    <mergeCell ref="AO11:AQ11"/>
    <mergeCell ref="AF11:AF12"/>
    <mergeCell ref="AU9:AZ9"/>
    <mergeCell ref="AX11:AX12"/>
    <mergeCell ref="BA11:BC11"/>
    <mergeCell ref="AC31:AE31"/>
    <mergeCell ref="AI31:AK31"/>
    <mergeCell ref="AN11:AN12"/>
    <mergeCell ref="AC30:AE30"/>
    <mergeCell ref="AM11:AM12"/>
    <mergeCell ref="AL11:AL12"/>
    <mergeCell ref="B22:B28"/>
    <mergeCell ref="C22:C28"/>
    <mergeCell ref="D22:D24"/>
    <mergeCell ref="D25:D28"/>
    <mergeCell ref="AI11:AK11"/>
    <mergeCell ref="A9:D10"/>
    <mergeCell ref="X11:AB11"/>
    <mergeCell ref="AC11:AE11"/>
    <mergeCell ref="E11:T11"/>
    <mergeCell ref="AH11:AH12"/>
    <mergeCell ref="AO9:AT9"/>
    <mergeCell ref="AT11:AT12"/>
    <mergeCell ref="AR11:AR12"/>
    <mergeCell ref="A1:AB1"/>
    <mergeCell ref="A2:AB2"/>
    <mergeCell ref="Z12:AA12"/>
    <mergeCell ref="E9:AB10"/>
    <mergeCell ref="A3:B3"/>
    <mergeCell ref="C3:D3"/>
    <mergeCell ref="AO7:AT7"/>
    <mergeCell ref="AU7:AZ7"/>
    <mergeCell ref="AI7:AN7"/>
    <mergeCell ref="AZ30:BB30"/>
    <mergeCell ref="AM30:AN30"/>
    <mergeCell ref="AS30:AT30"/>
    <mergeCell ref="AI8:AN8"/>
    <mergeCell ref="AO8:AT8"/>
    <mergeCell ref="AU8:AZ8"/>
    <mergeCell ref="BA9:BE9"/>
    <mergeCell ref="AI10:AN10"/>
    <mergeCell ref="AO10:AT10"/>
    <mergeCell ref="AU10:AZ10"/>
    <mergeCell ref="AO31:AQ31"/>
    <mergeCell ref="AU31:AW31"/>
    <mergeCell ref="AY11:AY12"/>
    <mergeCell ref="AZ11:AZ12"/>
    <mergeCell ref="AU11:AW11"/>
    <mergeCell ref="BD30:BE30"/>
    <mergeCell ref="B30:E30"/>
    <mergeCell ref="AI30:AK30"/>
    <mergeCell ref="AO30:AQ30"/>
    <mergeCell ref="AU30:AW30"/>
    <mergeCell ref="BA31:BC31"/>
    <mergeCell ref="AG30:AH30"/>
    <mergeCell ref="G30:AB30"/>
  </mergeCells>
  <conditionalFormatting sqref="AL30 AE19:AF19 BC30:BD30 AX30 AR30 AF30 AE23:AE24 AX18:AX24 AX26:AX27 AF23:AF27 AR18:AR27 BD18:BD27">
    <cfRule type="containsText" priority="311" dxfId="0" operator="containsText" text="N/A">
      <formula>NOT(ISERROR(SEARCH("N/A",AE18)))</formula>
    </cfRule>
    <cfRule type="cellIs" priority="312" dxfId="3" operator="between">
      <formula>'PLAN GESTION POR PROCESO'!#REF!</formula>
      <formula>'PLAN GESTION POR PROCESO'!#REF!</formula>
    </cfRule>
    <cfRule type="cellIs" priority="313" dxfId="2" operator="between">
      <formula>'PLAN GESTION POR PROCESO'!#REF!</formula>
      <formula>'PLAN GESTION POR PROCESO'!#REF!</formula>
    </cfRule>
    <cfRule type="cellIs" priority="314" dxfId="1" operator="between">
      <formula>'PLAN GESTION POR PROCESO'!#REF!</formula>
      <formula>'PLAN GESTION POR PROCESO'!#REF!</formula>
    </cfRule>
  </conditionalFormatting>
  <conditionalFormatting sqref="AF30">
    <cfRule type="colorScale" priority="102" dxfId="47">
      <colorScale>
        <cfvo type="min" val="0"/>
        <cfvo type="percentile" val="50"/>
        <cfvo type="max"/>
        <color rgb="FFF8696B"/>
        <color rgb="FFFFEB84"/>
        <color rgb="FF63BE7B"/>
      </colorScale>
    </cfRule>
  </conditionalFormatting>
  <conditionalFormatting sqref="AL30">
    <cfRule type="colorScale" priority="101" dxfId="47">
      <colorScale>
        <cfvo type="min" val="0"/>
        <cfvo type="percentile" val="50"/>
        <cfvo type="max"/>
        <color rgb="FFF8696B"/>
        <color rgb="FFFFEB84"/>
        <color rgb="FF63BE7B"/>
      </colorScale>
    </cfRule>
  </conditionalFormatting>
  <conditionalFormatting sqref="AR30">
    <cfRule type="colorScale" priority="100" dxfId="47">
      <colorScale>
        <cfvo type="min" val="0"/>
        <cfvo type="percentile" val="50"/>
        <cfvo type="max"/>
        <color rgb="FFF8696B"/>
        <color rgb="FFFFEB84"/>
        <color rgb="FF63BE7B"/>
      </colorScale>
    </cfRule>
  </conditionalFormatting>
  <conditionalFormatting sqref="AX30">
    <cfRule type="colorScale" priority="99" dxfId="47">
      <colorScale>
        <cfvo type="min" val="0"/>
        <cfvo type="percentile" val="50"/>
        <cfvo type="max"/>
        <color rgb="FFF8696B"/>
        <color rgb="FFFFEB84"/>
        <color rgb="FF63BE7B"/>
      </colorScale>
    </cfRule>
  </conditionalFormatting>
  <conditionalFormatting sqref="BC30">
    <cfRule type="colorScale" priority="94" dxfId="47">
      <colorScale>
        <cfvo type="min" val="0"/>
        <cfvo type="percentile" val="50"/>
        <cfvo type="max"/>
        <color rgb="FFF8696B"/>
        <color rgb="FFFFEB84"/>
        <color rgb="FF63BE7B"/>
      </colorScale>
    </cfRule>
  </conditionalFormatting>
  <conditionalFormatting sqref="AE19:AF19 AE23:AE24 AF23:AF27">
    <cfRule type="containsText" priority="87" dxfId="0" operator="containsText" text="N/A">
      <formula>NOT(ISERROR(SEARCH("N/A",AE19)))</formula>
    </cfRule>
  </conditionalFormatting>
  <conditionalFormatting sqref="AE18:AF18">
    <cfRule type="containsText" priority="60" dxfId="0" operator="containsText" text="N/A">
      <formula>NOT(ISERROR(SEARCH("N/A",AE18)))</formula>
    </cfRule>
    <cfRule type="cellIs" priority="61" dxfId="3" operator="between">
      <formula>'PLAN GESTION POR PROCESO'!#REF!</formula>
      <formula>'PLAN GESTION POR PROCESO'!#REF!</formula>
    </cfRule>
    <cfRule type="cellIs" priority="62" dxfId="2" operator="between">
      <formula>'PLAN GESTION POR PROCESO'!#REF!</formula>
      <formula>'PLAN GESTION POR PROCESO'!#REF!</formula>
    </cfRule>
    <cfRule type="cellIs" priority="63" dxfId="1" operator="between">
      <formula>'PLAN GESTION POR PROCESO'!#REF!</formula>
      <formula>'PLAN GESTION POR PROCESO'!#REF!</formula>
    </cfRule>
  </conditionalFormatting>
  <conditionalFormatting sqref="AE18:AF18">
    <cfRule type="containsText" priority="59" dxfId="0" operator="containsText" text="N/A">
      <formula>NOT(ISERROR(SEARCH("N/A",AE18)))</formula>
    </cfRule>
  </conditionalFormatting>
  <conditionalFormatting sqref="AE20:AF21 AF22">
    <cfRule type="containsText" priority="45" dxfId="0" operator="containsText" text="N/A">
      <formula>NOT(ISERROR(SEARCH("N/A",AE20)))</formula>
    </cfRule>
    <cfRule type="cellIs" priority="46" dxfId="3" operator="between">
      <formula>'PLAN GESTION POR PROCESO'!#REF!</formula>
      <formula>'PLAN GESTION POR PROCESO'!#REF!</formula>
    </cfRule>
    <cfRule type="cellIs" priority="47" dxfId="2" operator="between">
      <formula>'PLAN GESTION POR PROCESO'!#REF!</formula>
      <formula>'PLAN GESTION POR PROCESO'!#REF!</formula>
    </cfRule>
    <cfRule type="cellIs" priority="48" dxfId="1" operator="between">
      <formula>'PLAN GESTION POR PROCESO'!#REF!</formula>
      <formula>'PLAN GESTION POR PROCESO'!#REF!</formula>
    </cfRule>
  </conditionalFormatting>
  <conditionalFormatting sqref="AE20:AF21 AF22">
    <cfRule type="containsText" priority="44" dxfId="0" operator="containsText" text="N/A">
      <formula>NOT(ISERROR(SEARCH("N/A",AE20)))</formula>
    </cfRule>
  </conditionalFormatting>
  <conditionalFormatting sqref="AE14:AF16">
    <cfRule type="containsText" priority="34" dxfId="0" operator="containsText" text="N/A">
      <formula>NOT(ISERROR(SEARCH("N/A",AE14)))</formula>
    </cfRule>
    <cfRule type="cellIs" priority="35" dxfId="3" operator="between">
      <formula>'PLAN GESTION POR PROCESO'!#REF!</formula>
      <formula>'PLAN GESTION POR PROCESO'!#REF!</formula>
    </cfRule>
    <cfRule type="cellIs" priority="36" dxfId="2" operator="between">
      <formula>'PLAN GESTION POR PROCESO'!#REF!</formula>
      <formula>'PLAN GESTION POR PROCESO'!#REF!</formula>
    </cfRule>
    <cfRule type="cellIs" priority="37" dxfId="1" operator="between">
      <formula>'PLAN GESTION POR PROCESO'!#REF!</formula>
      <formula>'PLAN GESTION POR PROCESO'!#REF!</formula>
    </cfRule>
  </conditionalFormatting>
  <conditionalFormatting sqref="AE14:AF16">
    <cfRule type="containsText" priority="33" dxfId="0" operator="containsText" text="N/A">
      <formula>NOT(ISERROR(SEARCH("N/A",AE14)))</formula>
    </cfRule>
  </conditionalFormatting>
  <conditionalFormatting sqref="AR14:AR16 AX14:AX16 BD14:BD16">
    <cfRule type="containsText" priority="27" dxfId="0" operator="containsText" text="N/A">
      <formula>NOT(ISERROR(SEARCH("N/A",AR14)))</formula>
    </cfRule>
    <cfRule type="cellIs" priority="28" dxfId="3" operator="between">
      <formula>'PLAN GESTION POR PROCESO'!#REF!</formula>
      <formula>'PLAN GESTION POR PROCESO'!#REF!</formula>
    </cfRule>
    <cfRule type="cellIs" priority="29" dxfId="2" operator="between">
      <formula>'PLAN GESTION POR PROCESO'!#REF!</formula>
      <formula>'PLAN GESTION POR PROCESO'!#REF!</formula>
    </cfRule>
    <cfRule type="cellIs" priority="30" dxfId="1" operator="between">
      <formula>'PLAN GESTION POR PROCESO'!#REF!</formula>
      <formula>'PLAN GESTION POR PROCESO'!#REF!</formula>
    </cfRule>
  </conditionalFormatting>
  <conditionalFormatting sqref="BC14:BC16">
    <cfRule type="colorScale" priority="31" dxfId="47">
      <colorScale>
        <cfvo type="min" val="0"/>
        <cfvo type="percentile" val="50"/>
        <cfvo type="max"/>
        <color rgb="FF63BE7B"/>
        <color rgb="FFFFEB84"/>
        <color rgb="FFF8696B"/>
      </colorScale>
    </cfRule>
  </conditionalFormatting>
  <conditionalFormatting sqref="BC14:BC16">
    <cfRule type="colorScale" priority="32" dxfId="47">
      <colorScale>
        <cfvo type="min" val="0"/>
        <cfvo type="percentile" val="50"/>
        <cfvo type="max"/>
        <color rgb="FF63BE7B"/>
        <color rgb="FFFFEB84"/>
        <color rgb="FFF8696B"/>
      </colorScale>
    </cfRule>
  </conditionalFormatting>
  <conditionalFormatting sqref="BC18:BC21">
    <cfRule type="colorScale" priority="428" dxfId="47">
      <colorScale>
        <cfvo type="min" val="0"/>
        <cfvo type="percentile" val="50"/>
        <cfvo type="max"/>
        <color rgb="FF63BE7B"/>
        <color rgb="FFFFEB84"/>
        <color rgb="FFF8696B"/>
      </colorScale>
    </cfRule>
  </conditionalFormatting>
  <conditionalFormatting sqref="AR17 AX17 BD17">
    <cfRule type="containsText" priority="22" dxfId="0" operator="containsText" text="N/A">
      <formula>NOT(ISERROR(SEARCH("N/A",AR17)))</formula>
    </cfRule>
    <cfRule type="cellIs" priority="23" dxfId="3" operator="between">
      <formula>'PLAN GESTION POR PROCESO'!#REF!</formula>
      <formula>'PLAN GESTION POR PROCESO'!#REF!</formula>
    </cfRule>
    <cfRule type="cellIs" priority="24" dxfId="2" operator="between">
      <formula>'PLAN GESTION POR PROCESO'!#REF!</formula>
      <formula>'PLAN GESTION POR PROCESO'!#REF!</formula>
    </cfRule>
    <cfRule type="cellIs" priority="25" dxfId="1" operator="between">
      <formula>'PLAN GESTION POR PROCESO'!#REF!</formula>
      <formula>'PLAN GESTION POR PROCESO'!#REF!</formula>
    </cfRule>
  </conditionalFormatting>
  <conditionalFormatting sqref="AE17:AF17">
    <cfRule type="containsText" priority="18" dxfId="0" operator="containsText" text="N/A">
      <formula>NOT(ISERROR(SEARCH("N/A",AE17)))</formula>
    </cfRule>
    <cfRule type="cellIs" priority="19" dxfId="3" operator="between">
      <formula>'PLAN GESTION POR PROCESO'!#REF!</formula>
      <formula>'PLAN GESTION POR PROCESO'!#REF!</formula>
    </cfRule>
    <cfRule type="cellIs" priority="20" dxfId="2" operator="between">
      <formula>'PLAN GESTION POR PROCESO'!#REF!</formula>
      <formula>'PLAN GESTION POR PROCESO'!#REF!</formula>
    </cfRule>
    <cfRule type="cellIs" priority="21" dxfId="1" operator="between">
      <formula>'PLAN GESTION POR PROCESO'!#REF!</formula>
      <formula>'PLAN GESTION POR PROCESO'!#REF!</formula>
    </cfRule>
  </conditionalFormatting>
  <conditionalFormatting sqref="AE17:AF17">
    <cfRule type="containsText" priority="17" dxfId="0" operator="containsText" text="N/A">
      <formula>NOT(ISERROR(SEARCH("N/A",AE17)))</formula>
    </cfRule>
  </conditionalFormatting>
  <conditionalFormatting sqref="BC17">
    <cfRule type="colorScale" priority="26" dxfId="47">
      <colorScale>
        <cfvo type="min" val="0"/>
        <cfvo type="percentile" val="50"/>
        <cfvo type="max"/>
        <color rgb="FF63BE7B"/>
        <color rgb="FFFFEB84"/>
        <color rgb="FFF8696B"/>
      </colorScale>
    </cfRule>
  </conditionalFormatting>
  <conditionalFormatting sqref="BD28 AX28 AR28 AF28">
    <cfRule type="containsText" priority="12" dxfId="0" operator="containsText" text="N/A">
      <formula>NOT(ISERROR(SEARCH("N/A",AF28)))</formula>
    </cfRule>
    <cfRule type="cellIs" priority="13" dxfId="3" operator="between">
      <formula>'PLAN GESTION POR PROCESO'!#REF!</formula>
      <formula>'PLAN GESTION POR PROCESO'!#REF!</formula>
    </cfRule>
    <cfRule type="cellIs" priority="14" dxfId="2" operator="between">
      <formula>'PLAN GESTION POR PROCESO'!#REF!</formula>
      <formula>'PLAN GESTION POR PROCESO'!#REF!</formula>
    </cfRule>
    <cfRule type="cellIs" priority="15" dxfId="1" operator="between">
      <formula>'PLAN GESTION POR PROCESO'!#REF!</formula>
      <formula>'PLAN GESTION POR PROCESO'!#REF!</formula>
    </cfRule>
  </conditionalFormatting>
  <conditionalFormatting sqref="AF28">
    <cfRule type="containsText" priority="11" dxfId="0" operator="containsText" text="N/A">
      <formula>NOT(ISERROR(SEARCH("N/A",AF28)))</formula>
    </cfRule>
  </conditionalFormatting>
  <conditionalFormatting sqref="BC28">
    <cfRule type="colorScale" priority="16" dxfId="47">
      <colorScale>
        <cfvo type="min" val="0"/>
        <cfvo type="percentile" val="50"/>
        <cfvo type="max"/>
        <color rgb="FF63BE7B"/>
        <color rgb="FFFFEB84"/>
        <color rgb="FFF8696B"/>
      </colorScale>
    </cfRule>
  </conditionalFormatting>
  <conditionalFormatting sqref="BC22:BC27 BC30">
    <cfRule type="colorScale" priority="445" dxfId="47">
      <colorScale>
        <cfvo type="min" val="0"/>
        <cfvo type="percentile" val="50"/>
        <cfvo type="max"/>
        <color rgb="FF63BE7B"/>
        <color rgb="FFFFEB84"/>
        <color rgb="FFF8696B"/>
      </colorScale>
    </cfRule>
  </conditionalFormatting>
  <conditionalFormatting sqref="AX25">
    <cfRule type="containsText" priority="7" dxfId="0" operator="containsText" text="N/A">
      <formula>NOT(ISERROR(SEARCH("N/A",AX25)))</formula>
    </cfRule>
    <cfRule type="cellIs" priority="8" dxfId="3" operator="between">
      <formula>'PLAN GESTION POR PROCESO'!#REF!</formula>
      <formula>'PLAN GESTION POR PROCESO'!#REF!</formula>
    </cfRule>
    <cfRule type="cellIs" priority="9" dxfId="2" operator="between">
      <formula>'PLAN GESTION POR PROCESO'!#REF!</formula>
      <formula>'PLAN GESTION POR PROCESO'!#REF!</formula>
    </cfRule>
    <cfRule type="cellIs" priority="10" dxfId="1" operator="between">
      <formula>'PLAN GESTION POR PROCESO'!#REF!</formula>
      <formula>'PLAN GESTION POR PROCESO'!#REF!</formula>
    </cfRule>
  </conditionalFormatting>
  <conditionalFormatting sqref="BC22:BC25">
    <cfRule type="colorScale" priority="554" dxfId="47">
      <colorScale>
        <cfvo type="min" val="0"/>
        <cfvo type="percentile" val="50"/>
        <cfvo type="max"/>
        <color rgb="FF63BE7B"/>
        <color rgb="FFFFEB84"/>
        <color rgb="FFF8696B"/>
      </colorScale>
    </cfRule>
  </conditionalFormatting>
  <conditionalFormatting sqref="BD29 AX29 AR29 AF29">
    <cfRule type="containsText" priority="2" dxfId="0" operator="containsText" text="N/A">
      <formula>NOT(ISERROR(SEARCH("N/A",AF29)))</formula>
    </cfRule>
    <cfRule type="cellIs" priority="3" dxfId="3" operator="between">
      <formula>'PLAN GESTION POR PROCESO'!#REF!</formula>
      <formula>'PLAN GESTION POR PROCESO'!#REF!</formula>
    </cfRule>
    <cfRule type="cellIs" priority="4" dxfId="2" operator="between">
      <formula>'PLAN GESTION POR PROCESO'!#REF!</formula>
      <formula>'PLAN GESTION POR PROCESO'!#REF!</formula>
    </cfRule>
    <cfRule type="cellIs" priority="5" dxfId="1" operator="between">
      <formula>'PLAN GESTION POR PROCESO'!#REF!</formula>
      <formula>'PLAN GESTION POR PROCESO'!#REF!</formula>
    </cfRule>
  </conditionalFormatting>
  <conditionalFormatting sqref="AF29">
    <cfRule type="containsText" priority="1" dxfId="0" operator="containsText" text="N/A">
      <formula>NOT(ISERROR(SEARCH("N/A",AF29)))</formula>
    </cfRule>
  </conditionalFormatting>
  <conditionalFormatting sqref="BC29">
    <cfRule type="colorScale" priority="6" dxfId="47">
      <colorScale>
        <cfvo type="min" val="0"/>
        <cfvo type="percentile" val="50"/>
        <cfvo type="max"/>
        <color rgb="FF63BE7B"/>
        <color rgb="FFFFEB84"/>
        <color rgb="FFF8696B"/>
      </colorScale>
    </cfRule>
  </conditionalFormatting>
  <dataValidations count="10">
    <dataValidation type="list" allowBlank="1" showInputMessage="1" showErrorMessage="1" sqref="AE5">
      <formula1>$BE$7:$BE$8</formula1>
    </dataValidation>
    <dataValidation type="list" allowBlank="1" showInputMessage="1" showErrorMessage="1" promptTitle="Cualquier contenido" error="Escriba un texto " sqref="G22:G25 G28:G29">
      <formula1>META2</formula1>
    </dataValidation>
    <dataValidation type="list" allowBlank="1" showInputMessage="1" showErrorMessage="1" promptTitle="Cualquier contenido" error="Escriba un texto " sqref="G17:G21">
      <formula1>META02</formula1>
    </dataValidation>
    <dataValidation type="list" allowBlank="1" showInputMessage="1" showErrorMessage="1" sqref="G14:G16">
      <formula1>META02</formula1>
    </dataValidation>
    <dataValidation type="list" allowBlank="1" showInputMessage="1" showErrorMessage="1" sqref="K14:K29">
      <formula1>PROGRAMACION</formula1>
    </dataValidation>
    <dataValidation type="list" allowBlank="1" showInputMessage="1" showErrorMessage="1" sqref="R14:R29">
      <formula1>INDICADOR</formula1>
    </dataValidation>
    <dataValidation type="list" allowBlank="1" showInputMessage="1" showErrorMessage="1" sqref="X14:X29">
      <formula1>FUENTE</formula1>
    </dataValidation>
    <dataValidation type="list" allowBlank="1" showInputMessage="1" showErrorMessage="1" sqref="Y14:Y29">
      <formula1>RUBROS</formula1>
    </dataValidation>
    <dataValidation type="list" allowBlank="1" showInputMessage="1" showErrorMessage="1" sqref="Z14:Z29">
      <formula1>CODIGO</formula1>
    </dataValidation>
    <dataValidation type="list" allowBlank="1" showInputMessage="1" showErrorMessage="1" sqref="V14:V29">
      <formula1>CONTRALORIA</formula1>
    </dataValidation>
  </dataValidations>
  <printOptions/>
  <pageMargins left="0.7086614173228347" right="0.7086614173228347" top="0.7480314960629921" bottom="0.7480314960629921" header="0.31496062992125984" footer="0.31496062992125984"/>
  <pageSetup fitToWidth="0" horizontalDpi="600" verticalDpi="600" orientation="landscape" scale="35" r:id="rId4"/>
  <headerFooter>
    <oddFooter>&amp;RCódigo: PLE-PIN-F017
Versión: 1
Vigencia desde: 8 septiembre de 2017
</oddFooter>
  </headerFooter>
  <colBreaks count="1" manualBreakCount="1">
    <brk id="28" max="42" man="1"/>
  </colBreaks>
  <drawing r:id="rId3"/>
  <legacyDrawing r:id="rId2"/>
</worksheet>
</file>

<file path=xl/worksheets/sheet2.xml><?xml version="1.0" encoding="utf-8"?>
<worksheet xmlns="http://schemas.openxmlformats.org/spreadsheetml/2006/main" xmlns:r="http://schemas.openxmlformats.org/officeDocument/2006/relationships">
  <dimension ref="A1:H109"/>
  <sheetViews>
    <sheetView zoomScale="55" zoomScaleNormal="55" zoomScalePageLayoutView="0" workbookViewId="0" topLeftCell="A1">
      <selection activeCell="C3" sqref="C3:C6"/>
    </sheetView>
  </sheetViews>
  <sheetFormatPr defaultColWidth="11.421875" defaultRowHeight="15"/>
  <cols>
    <col min="1" max="1" width="25.140625" style="0" customWidth="1"/>
    <col min="2" max="2" width="28.28125" style="0" bestFit="1" customWidth="1"/>
    <col min="3" max="3" width="56.57421875" style="0" bestFit="1" customWidth="1"/>
    <col min="4" max="4" width="43.28125" style="0" customWidth="1"/>
    <col min="5" max="5" width="13.28125" style="0" customWidth="1"/>
  </cols>
  <sheetData>
    <row r="1" spans="1:6" ht="15">
      <c r="A1" t="s">
        <v>40</v>
      </c>
      <c r="B1" t="s">
        <v>27</v>
      </c>
      <c r="C1" t="s">
        <v>43</v>
      </c>
      <c r="D1" t="s">
        <v>45</v>
      </c>
      <c r="F1" t="s">
        <v>20</v>
      </c>
    </row>
    <row r="2" spans="1:6" ht="15">
      <c r="A2" t="s">
        <v>34</v>
      </c>
      <c r="B2" t="s">
        <v>41</v>
      </c>
      <c r="D2" t="s">
        <v>46</v>
      </c>
      <c r="F2" t="s">
        <v>52</v>
      </c>
    </row>
    <row r="3" spans="1:6" ht="15">
      <c r="A3" t="s">
        <v>35</v>
      </c>
      <c r="B3" t="s">
        <v>42</v>
      </c>
      <c r="C3" t="s">
        <v>93</v>
      </c>
      <c r="D3" t="s">
        <v>47</v>
      </c>
      <c r="F3" t="s">
        <v>53</v>
      </c>
    </row>
    <row r="4" spans="1:6" ht="15">
      <c r="A4" t="s">
        <v>36</v>
      </c>
      <c r="C4" t="s">
        <v>94</v>
      </c>
      <c r="D4" t="s">
        <v>48</v>
      </c>
      <c r="F4" t="s">
        <v>54</v>
      </c>
    </row>
    <row r="5" spans="1:4" ht="15">
      <c r="A5" t="s">
        <v>37</v>
      </c>
      <c r="C5" t="s">
        <v>95</v>
      </c>
      <c r="D5" t="s">
        <v>49</v>
      </c>
    </row>
    <row r="6" spans="1:7" ht="15">
      <c r="A6" t="s">
        <v>38</v>
      </c>
      <c r="C6" t="s">
        <v>96</v>
      </c>
      <c r="E6" t="s">
        <v>68</v>
      </c>
      <c r="G6" t="s">
        <v>69</v>
      </c>
    </row>
    <row r="7" spans="1:7" ht="15">
      <c r="A7" t="s">
        <v>39</v>
      </c>
      <c r="E7" t="s">
        <v>50</v>
      </c>
      <c r="G7" t="s">
        <v>70</v>
      </c>
    </row>
    <row r="8" spans="5:7" ht="15">
      <c r="E8" t="s">
        <v>51</v>
      </c>
      <c r="G8" t="s">
        <v>71</v>
      </c>
    </row>
    <row r="9" ht="15">
      <c r="E9" t="s">
        <v>66</v>
      </c>
    </row>
    <row r="10" ht="15">
      <c r="E10" t="s">
        <v>67</v>
      </c>
    </row>
    <row r="12" spans="1:8" s="14" customFormat="1" ht="74.25" customHeight="1">
      <c r="A12" s="23"/>
      <c r="C12" s="24"/>
      <c r="D12" s="17"/>
      <c r="H12" s="14" t="s">
        <v>73</v>
      </c>
    </row>
    <row r="13" spans="1:8" s="14" customFormat="1" ht="74.25" customHeight="1">
      <c r="A13" s="23"/>
      <c r="C13" s="24"/>
      <c r="D13" s="17"/>
      <c r="H13" s="14" t="s">
        <v>74</v>
      </c>
    </row>
    <row r="14" spans="1:8" s="14" customFormat="1" ht="74.25" customHeight="1">
      <c r="A14" s="23"/>
      <c r="C14" s="24"/>
      <c r="D14" s="13"/>
      <c r="H14" s="14" t="s">
        <v>75</v>
      </c>
    </row>
    <row r="15" spans="1:8" s="14" customFormat="1" ht="74.25" customHeight="1">
      <c r="A15" s="23"/>
      <c r="C15" s="24"/>
      <c r="D15" s="13"/>
      <c r="H15" s="14" t="s">
        <v>76</v>
      </c>
    </row>
    <row r="16" spans="1:4" s="14" customFormat="1" ht="74.25" customHeight="1" thickBot="1">
      <c r="A16" s="23"/>
      <c r="C16" s="24"/>
      <c r="D16" s="16"/>
    </row>
    <row r="17" spans="1:4" s="14" customFormat="1" ht="74.25" customHeight="1">
      <c r="A17" s="23"/>
      <c r="C17" s="24"/>
      <c r="D17" s="15"/>
    </row>
    <row r="18" spans="1:4" s="14" customFormat="1" ht="74.25" customHeight="1">
      <c r="A18" s="23"/>
      <c r="C18" s="24"/>
      <c r="D18" s="17"/>
    </row>
    <row r="19" spans="1:4" s="14" customFormat="1" ht="74.25" customHeight="1">
      <c r="A19" s="23"/>
      <c r="C19" s="24"/>
      <c r="D19" s="17"/>
    </row>
    <row r="20" spans="1:4" s="14" customFormat="1" ht="74.25" customHeight="1">
      <c r="A20" s="23"/>
      <c r="C20" s="24"/>
      <c r="D20" s="17"/>
    </row>
    <row r="21" spans="1:4" s="14" customFormat="1" ht="74.25" customHeight="1" thickBot="1">
      <c r="A21" s="23"/>
      <c r="C21" s="25"/>
      <c r="D21" s="17"/>
    </row>
    <row r="22" spans="3:4" ht="18.75" thickBot="1">
      <c r="C22" s="25"/>
      <c r="D22" s="15"/>
    </row>
    <row r="23" spans="3:4" ht="18.75" thickBot="1">
      <c r="C23" s="25"/>
      <c r="D23" s="12"/>
    </row>
    <row r="24" spans="3:4" ht="18">
      <c r="C24" s="26"/>
      <c r="D24" s="15"/>
    </row>
    <row r="25" spans="3:4" ht="18">
      <c r="C25" s="26"/>
      <c r="D25" s="17"/>
    </row>
    <row r="26" spans="3:4" ht="18">
      <c r="C26" s="26"/>
      <c r="D26" s="17"/>
    </row>
    <row r="27" spans="3:4" ht="18.75" thickBot="1">
      <c r="C27" s="26"/>
      <c r="D27" s="16"/>
    </row>
    <row r="28" spans="3:4" ht="18">
      <c r="C28" s="26"/>
      <c r="D28" s="15"/>
    </row>
    <row r="29" spans="3:4" ht="18">
      <c r="C29" s="26"/>
      <c r="D29" s="17"/>
    </row>
    <row r="30" spans="3:4" ht="18">
      <c r="C30" s="26"/>
      <c r="D30" s="17"/>
    </row>
    <row r="31" spans="3:4" ht="18">
      <c r="C31" s="26"/>
      <c r="D31" s="17"/>
    </row>
    <row r="32" spans="3:4" ht="18">
      <c r="C32" s="27"/>
      <c r="D32" s="17"/>
    </row>
    <row r="33" spans="3:4" ht="18">
      <c r="C33" s="27"/>
      <c r="D33" s="17"/>
    </row>
    <row r="34" spans="3:4" ht="18">
      <c r="C34" s="27"/>
      <c r="D34" s="16"/>
    </row>
    <row r="35" spans="3:4" ht="18">
      <c r="C35" s="27"/>
      <c r="D35" s="16"/>
    </row>
    <row r="36" spans="3:4" ht="18">
      <c r="C36" s="27"/>
      <c r="D36" s="16"/>
    </row>
    <row r="37" spans="3:4" ht="18">
      <c r="C37" s="27"/>
      <c r="D37" s="16"/>
    </row>
    <row r="38" spans="3:4" ht="18">
      <c r="C38" s="27"/>
      <c r="D38" s="19"/>
    </row>
    <row r="39" spans="3:4" ht="18">
      <c r="C39" s="27"/>
      <c r="D39" s="19"/>
    </row>
    <row r="40" spans="3:4" ht="18">
      <c r="C40" s="28"/>
      <c r="D40" s="19"/>
    </row>
    <row r="41" spans="3:4" ht="18">
      <c r="C41" s="28"/>
      <c r="D41" s="19"/>
    </row>
    <row r="42" spans="3:4" ht="18.75" thickBot="1">
      <c r="C42" s="29"/>
      <c r="D42" s="19"/>
    </row>
    <row r="43" spans="3:4" ht="18">
      <c r="C43" s="30"/>
      <c r="D43" s="15"/>
    </row>
    <row r="44" spans="3:4" ht="18">
      <c r="C44" s="31"/>
      <c r="D44" s="16"/>
    </row>
    <row r="45" spans="3:4" ht="18">
      <c r="C45" s="31"/>
      <c r="D45" s="16"/>
    </row>
    <row r="46" spans="3:4" ht="18">
      <c r="C46" s="31"/>
      <c r="D46" s="19"/>
    </row>
    <row r="47" spans="3:4" ht="18.75" thickBot="1">
      <c r="C47" s="32"/>
      <c r="D47" s="18"/>
    </row>
    <row r="48" ht="18">
      <c r="C48" s="33"/>
    </row>
    <row r="49" ht="18">
      <c r="C49" s="33"/>
    </row>
    <row r="50" ht="18">
      <c r="C50" s="33"/>
    </row>
    <row r="51" ht="18">
      <c r="C51" s="33"/>
    </row>
    <row r="52" ht="18">
      <c r="C52" s="34"/>
    </row>
    <row r="53" ht="18">
      <c r="C53" s="34"/>
    </row>
    <row r="54" ht="18">
      <c r="C54" s="34"/>
    </row>
    <row r="55" ht="18">
      <c r="C55" s="34"/>
    </row>
    <row r="56" ht="18">
      <c r="C56" s="35"/>
    </row>
    <row r="57" ht="18">
      <c r="C57" s="36"/>
    </row>
    <row r="58" ht="18">
      <c r="C58" s="36"/>
    </row>
    <row r="59" ht="18">
      <c r="C59" s="36"/>
    </row>
    <row r="60" ht="18.75" thickBot="1">
      <c r="C60" s="37"/>
    </row>
    <row r="61" ht="18">
      <c r="C61" s="38"/>
    </row>
    <row r="62" ht="18">
      <c r="C62" s="39"/>
    </row>
    <row r="63" ht="18">
      <c r="C63" s="39"/>
    </row>
    <row r="64" ht="18">
      <c r="C64" s="39"/>
    </row>
    <row r="65" ht="18">
      <c r="C65" s="39"/>
    </row>
    <row r="66" ht="18">
      <c r="C66" s="40"/>
    </row>
    <row r="67" ht="18">
      <c r="C67" s="40"/>
    </row>
    <row r="68" ht="18">
      <c r="C68" s="40"/>
    </row>
    <row r="69" ht="18">
      <c r="C69" s="40"/>
    </row>
    <row r="70" ht="18">
      <c r="C70" s="40"/>
    </row>
    <row r="71" ht="18">
      <c r="C71" s="41"/>
    </row>
    <row r="72" ht="18">
      <c r="C72" s="40"/>
    </row>
    <row r="73" ht="18">
      <c r="C73" s="40"/>
    </row>
    <row r="74" ht="18">
      <c r="C74" s="40"/>
    </row>
    <row r="75" ht="18">
      <c r="C75" s="40"/>
    </row>
    <row r="76" ht="18">
      <c r="C76" s="40"/>
    </row>
    <row r="77" ht="18">
      <c r="C77" s="40"/>
    </row>
    <row r="78" ht="18">
      <c r="C78" s="40"/>
    </row>
    <row r="79" ht="18">
      <c r="C79" s="39"/>
    </row>
    <row r="80" ht="18">
      <c r="C80" s="39"/>
    </row>
    <row r="81" ht="18">
      <c r="C81" s="39"/>
    </row>
    <row r="82" ht="18">
      <c r="C82" s="39"/>
    </row>
    <row r="83" ht="18">
      <c r="C83" s="39"/>
    </row>
    <row r="84" ht="18">
      <c r="C84" s="39"/>
    </row>
    <row r="85" ht="18">
      <c r="C85" s="42"/>
    </row>
    <row r="86" ht="18">
      <c r="C86" s="39"/>
    </row>
    <row r="87" ht="18">
      <c r="C87" s="39"/>
    </row>
    <row r="88" ht="18.75" thickBot="1">
      <c r="C88" s="43"/>
    </row>
    <row r="89" ht="18">
      <c r="C89" s="44"/>
    </row>
    <row r="90" ht="18">
      <c r="C90" s="40"/>
    </row>
    <row r="91" ht="18">
      <c r="C91" s="40"/>
    </row>
    <row r="92" ht="18">
      <c r="C92" s="40"/>
    </row>
    <row r="93" ht="18">
      <c r="C93" s="40"/>
    </row>
    <row r="94" ht="18.75" thickBot="1">
      <c r="C94" s="45"/>
    </row>
    <row r="99" spans="2:3" ht="15">
      <c r="B99" t="s">
        <v>31</v>
      </c>
      <c r="C99" t="s">
        <v>55</v>
      </c>
    </row>
    <row r="100" spans="2:3" ht="30">
      <c r="B100" s="21">
        <v>1167</v>
      </c>
      <c r="C100" s="14" t="s">
        <v>56</v>
      </c>
    </row>
    <row r="101" spans="2:3" ht="30">
      <c r="B101" s="21">
        <v>1131</v>
      </c>
      <c r="C101" s="14" t="s">
        <v>57</v>
      </c>
    </row>
    <row r="102" spans="2:3" ht="30">
      <c r="B102" s="21">
        <v>1177</v>
      </c>
      <c r="C102" s="14" t="s">
        <v>58</v>
      </c>
    </row>
    <row r="103" spans="2:3" ht="30">
      <c r="B103" s="21">
        <v>1094</v>
      </c>
      <c r="C103" s="14" t="s">
        <v>59</v>
      </c>
    </row>
    <row r="104" spans="2:3" ht="30">
      <c r="B104" s="21">
        <v>1128</v>
      </c>
      <c r="C104" s="14" t="s">
        <v>60</v>
      </c>
    </row>
    <row r="105" spans="2:3" ht="30">
      <c r="B105" s="21">
        <v>1095</v>
      </c>
      <c r="C105" s="14" t="s">
        <v>61</v>
      </c>
    </row>
    <row r="106" spans="2:3" ht="45">
      <c r="B106" s="21">
        <v>1129</v>
      </c>
      <c r="C106" s="14" t="s">
        <v>62</v>
      </c>
    </row>
    <row r="107" spans="2:3" ht="45">
      <c r="B107" s="21">
        <v>1120</v>
      </c>
      <c r="C107" s="14" t="s">
        <v>63</v>
      </c>
    </row>
    <row r="108" ht="15">
      <c r="B108" s="20"/>
    </row>
    <row r="109" ht="15">
      <c r="B109" s="20"/>
    </row>
  </sheetData>
  <sheetProtection/>
  <conditionalFormatting sqref="C13">
    <cfRule type="colorScale" priority="1" dxfId="47">
      <colorScale>
        <cfvo type="min" val="0"/>
        <cfvo type="max"/>
        <color rgb="FFFF7128"/>
        <color rgb="FFFFEF9C"/>
      </colorScale>
    </cfRule>
  </conditionalFormatting>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lastPrinted>2018-03-23T14:45:32Z</cp:lastPrinted>
  <dcterms:created xsi:type="dcterms:W3CDTF">2016-04-29T15:58:00Z</dcterms:created>
  <dcterms:modified xsi:type="dcterms:W3CDTF">2018-10-31T21:23:42Z</dcterms:modified>
  <cp:category/>
  <cp:version/>
  <cp:contentType/>
  <cp:contentStatus/>
</cp:coreProperties>
</file>