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155" tabRatio="838" activeTab="0"/>
  </bookViews>
  <sheets>
    <sheet name="PLAN GESTION POR PROCESO" sheetId="1" r:id="rId1"/>
    <sheet name="Hoja2" sheetId="2" state="hidden" r:id="rId2"/>
  </sheets>
  <externalReferences>
    <externalReference r:id="rId5"/>
  </externalReferences>
  <definedNames>
    <definedName name="_xlnm.Print_Area" localSheetId="0">'PLAN GESTION POR PROCESO'!$A$1:$BC$39</definedName>
    <definedName name="BIEN">#REF!</definedName>
    <definedName name="CANTIDAD">#REF!</definedName>
    <definedName name="CODIGO">'Hoja2'!$B$100:$B$107</definedName>
    <definedName name="CONTRALORIA">'Hoja2'!$G$7:$G$8</definedName>
    <definedName name="FUENTE">'Hoja2'!$B$2:$B$3</definedName>
    <definedName name="INDICADOR">'Hoja2'!$F$2:$F$4</definedName>
    <definedName name="MEDICION">'Hoja2'!$E$2:$E$3</definedName>
    <definedName name="MEDICIONFINAL">'Hoja2'!$E$7:$E$10</definedName>
    <definedName name="META">'Hoja2'!$C$12:$C$45</definedName>
    <definedName name="META002">'Hoja2'!$C$4:$C$7</definedName>
    <definedName name="META02">'[1]Hoja2'!$C$6:$C$9</definedName>
    <definedName name="META2">'Hoja2'!$C$4:$C$6</definedName>
    <definedName name="OBJETIVOS">'Hoja2'!$A$12:$A$21</definedName>
    <definedName name="PMRFINAL">'Hoja2'!$H$12:$H$15</definedName>
    <definedName name="PRODUCTO">'Hoja2'!$D$12:$D$47</definedName>
    <definedName name="PROGRAMACION">'Hoja2'!$D$2:$D$5</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fullCalcOnLoad="1"/>
</workbook>
</file>

<file path=xl/comments1.xml><?xml version="1.0" encoding="utf-8"?>
<comments xmlns="http://schemas.openxmlformats.org/spreadsheetml/2006/main">
  <authors>
    <author>juan.jimenez</author>
    <author>Julian David Perez Rios</author>
  </authors>
  <commentList>
    <comment ref="X17" authorId="0">
      <text>
        <r>
          <rPr>
            <b/>
            <sz val="8"/>
            <rFont val="Tahoma"/>
            <family val="2"/>
          </rPr>
          <t>juan.jimenez:</t>
        </r>
        <r>
          <rPr>
            <sz val="8"/>
            <rFont val="Tahoma"/>
            <family val="2"/>
          </rPr>
          <t xml:space="preserve">
Al insertar el codigo del proyecto automaticamente se despliega el nombre del proyecto</t>
        </r>
      </text>
    </comment>
    <comment ref="B16" authorId="0">
      <text>
        <r>
          <rPr>
            <b/>
            <sz val="8"/>
            <rFont val="Tahoma"/>
            <family val="2"/>
          </rPr>
          <t>juan.jimenez:</t>
        </r>
        <r>
          <rPr>
            <sz val="8"/>
            <rFont val="Tahoma"/>
            <family val="2"/>
          </rPr>
          <t xml:space="preserve">
Seleccionar el objetivo estrategico asociado al proceso</t>
        </r>
      </text>
    </comment>
    <comment ref="K16" authorId="0">
      <text>
        <r>
          <rPr>
            <b/>
            <sz val="8"/>
            <rFont val="Tahoma"/>
            <family val="2"/>
          </rPr>
          <t>juan.jimenez:</t>
        </r>
        <r>
          <rPr>
            <sz val="8"/>
            <rFont val="Tahoma"/>
            <family val="2"/>
          </rPr>
          <t xml:space="preserve">
Establecer el tipo programacion:
- Suma
-Constante
-Creciente
-Decreciente</t>
        </r>
      </text>
    </comment>
    <comment ref="R16" authorId="0">
      <text>
        <r>
          <rPr>
            <b/>
            <sz val="8"/>
            <rFont val="Tahoma"/>
            <family val="2"/>
          </rPr>
          <t>juan.jimenez:</t>
        </r>
        <r>
          <rPr>
            <sz val="8"/>
            <rFont val="Tahoma"/>
            <family val="2"/>
          </rPr>
          <t xml:space="preserve">
Establecer el tipo de indicador para la medicion:
- Eficacia
-Efectividad
-Eficiencia</t>
        </r>
      </text>
    </comment>
    <comment ref="T16" authorId="0">
      <text>
        <r>
          <rPr>
            <b/>
            <sz val="8"/>
            <rFont val="Tahoma"/>
            <family val="2"/>
          </rPr>
          <t>juan.jimenez:</t>
        </r>
        <r>
          <rPr>
            <sz val="8"/>
            <rFont val="Tahoma"/>
            <family val="2"/>
          </rPr>
          <t xml:space="preserve">
Establecer la o las dependencias responsables del proceso</t>
        </r>
      </text>
    </comment>
    <comment ref="U16" authorId="0">
      <text>
        <r>
          <rPr>
            <b/>
            <sz val="8"/>
            <rFont val="Tahoma"/>
            <family val="2"/>
          </rPr>
          <t>juan.jimenez:</t>
        </r>
        <r>
          <rPr>
            <sz val="8"/>
            <rFont val="Tahoma"/>
            <family val="2"/>
          </rPr>
          <t xml:space="preserve">
Dejar este apartado para el diligenciamiento en la DPSI</t>
        </r>
      </text>
    </comment>
    <comment ref="V16" authorId="0">
      <text>
        <r>
          <rPr>
            <b/>
            <sz val="8"/>
            <rFont val="Tahoma"/>
            <family val="2"/>
          </rPr>
          <t>juan.jimenez:</t>
        </r>
        <r>
          <rPr>
            <sz val="8"/>
            <rFont val="Tahoma"/>
            <family val="2"/>
          </rPr>
          <t xml:space="preserve">
Asociar la fuente de financiacion
-Recursos Inversion
-Recursos Funcionamiento</t>
        </r>
      </text>
    </comment>
    <comment ref="Z16" authorId="0">
      <text>
        <r>
          <rPr>
            <b/>
            <sz val="8"/>
            <rFont val="Tahoma"/>
            <family val="2"/>
          </rPr>
          <t>juan.jimenez:</t>
        </r>
        <r>
          <rPr>
            <sz val="8"/>
            <rFont val="Tahoma"/>
            <family val="2"/>
          </rPr>
          <t xml:space="preserve">
Cuantificar el valor total (en millones de pesos) de cada meta</t>
        </r>
      </text>
    </comment>
    <comment ref="E22" authorId="1">
      <text>
        <r>
          <rPr>
            <b/>
            <sz val="9"/>
            <rFont val="Tahoma"/>
            <family val="2"/>
          </rPr>
          <t>Julian David Perez Rios:</t>
        </r>
        <r>
          <rPr>
            <sz val="9"/>
            <rFont val="Tahoma"/>
            <family val="2"/>
          </rPr>
          <t xml:space="preserve">
Si la competencia es de la Dirección Jurídica por qué en el responsable de la ejecución aparece el Dr. Cerchiaro?</t>
        </r>
      </text>
    </comment>
  </commentList>
</comments>
</file>

<file path=xl/comments2.xml><?xml version="1.0" encoding="utf-8"?>
<comments xmlns="http://schemas.openxmlformats.org/spreadsheetml/2006/main">
  <authors>
    <author>Sandy.Calderon</author>
  </authors>
  <commentList>
    <comment ref="C91" authorId="0">
      <text>
        <r>
          <rPr>
            <b/>
            <sz val="8"/>
            <rFont val="Tahoma"/>
            <family val="2"/>
          </rPr>
          <t>Sandy.Calderon:</t>
        </r>
        <r>
          <rPr>
            <sz val="8"/>
            <rFont val="Tahoma"/>
            <family val="2"/>
          </rPr>
          <t xml:space="preserve">
ambos A.L y SDG</t>
        </r>
      </text>
    </comment>
  </commentList>
</comments>
</file>

<file path=xl/sharedStrings.xml><?xml version="1.0" encoding="utf-8"?>
<sst xmlns="http://schemas.openxmlformats.org/spreadsheetml/2006/main" count="331" uniqueCount="171">
  <si>
    <t xml:space="preserve">EVALUACIÓN I TRIMESTRE </t>
  </si>
  <si>
    <t xml:space="preserve">EVALUACIÓN II TRIMESTRE </t>
  </si>
  <si>
    <t xml:space="preserve">EVALUACIÓN III TRIMESTRE </t>
  </si>
  <si>
    <t xml:space="preserve">EVALUACIÓN IV TRIMESTRE </t>
  </si>
  <si>
    <t>PROGRAMADO EN LA VIGENCIA</t>
  </si>
  <si>
    <t xml:space="preserve">RESULTADO INDICADOR </t>
  </si>
  <si>
    <t>RESULTADO DE LA MEDICION</t>
  </si>
  <si>
    <t>ANÁLISIS DE AVANCE</t>
  </si>
  <si>
    <t>MEDIO DE VERIFICACIÓN</t>
  </si>
  <si>
    <t>NOMBRE DEL INDICADOR</t>
  </si>
  <si>
    <t>FORMULA DEL INDICADOR</t>
  </si>
  <si>
    <t>LINEA BASE</t>
  </si>
  <si>
    <t>UNIDAD DE MEDIDA</t>
  </si>
  <si>
    <t>TIPO DE INDICADOR</t>
  </si>
  <si>
    <t>FUENTE DE INFORMACIÓN</t>
  </si>
  <si>
    <t>RESPONSABLES DE LA ACTIVIDAD</t>
  </si>
  <si>
    <t>PROGRAMADO</t>
  </si>
  <si>
    <t>EJECUTADO</t>
  </si>
  <si>
    <t>N° OE</t>
  </si>
  <si>
    <t>OBJETIVO ESTRATÉGICO</t>
  </si>
  <si>
    <t>INDICADOR</t>
  </si>
  <si>
    <t>VALOR ESTIMADO (En millones de pesos colombianos)</t>
  </si>
  <si>
    <t>x</t>
  </si>
  <si>
    <t xml:space="preserve">ELABORÓ: </t>
  </si>
  <si>
    <t xml:space="preserve">REVISÓ: </t>
  </si>
  <si>
    <t>APROBÓ:</t>
  </si>
  <si>
    <t>Firma:</t>
  </si>
  <si>
    <r>
      <t>Objetivo Proceso:</t>
    </r>
    <r>
      <rPr>
        <sz val="10"/>
        <rFont val="Arial"/>
        <family val="2"/>
      </rPr>
      <t xml:space="preserve"> </t>
    </r>
  </si>
  <si>
    <r>
      <t>Alcance del Proceso:</t>
    </r>
    <r>
      <rPr>
        <sz val="10"/>
        <rFont val="Arial"/>
        <family val="2"/>
      </rPr>
      <t xml:space="preserve"> </t>
    </r>
  </si>
  <si>
    <r>
      <t>Nombre:</t>
    </r>
    <r>
      <rPr>
        <sz val="10"/>
        <color indexed="8"/>
        <rFont val="Arial"/>
        <family val="2"/>
      </rPr>
      <t xml:space="preserve"> </t>
    </r>
  </si>
  <si>
    <t>SECRETARIA DISTRITAL DE GOBIERNO</t>
  </si>
  <si>
    <t>FINANCIACIÓN DE LA ACTIVIDAD</t>
  </si>
  <si>
    <t>FUENTE</t>
  </si>
  <si>
    <t>GF / INV</t>
  </si>
  <si>
    <t>RUBRO GASTO FUNCIONAMIENTO</t>
  </si>
  <si>
    <t xml:space="preserve">PROYECTO DE INVERSIÓN </t>
  </si>
  <si>
    <t>CODIGO</t>
  </si>
  <si>
    <t xml:space="preserve">NOMBRE </t>
  </si>
  <si>
    <t>REPORTA CB0404</t>
  </si>
  <si>
    <r>
      <t>Nombre:</t>
    </r>
    <r>
      <rPr>
        <sz val="10"/>
        <color indexed="8"/>
        <rFont val="Arial"/>
        <family val="2"/>
      </rPr>
      <t xml:space="preserve"> 
</t>
    </r>
  </si>
  <si>
    <t>ADQUISICION DE BIENES</t>
  </si>
  <si>
    <t>ADQUISICION DE SERVICIOS</t>
  </si>
  <si>
    <t>SERVICIOS PUBLICOS</t>
  </si>
  <si>
    <t>GASTOS GENERALES</t>
  </si>
  <si>
    <t>SERVICIOS PERSONALES</t>
  </si>
  <si>
    <t>OTROS GASTOS GENERALES</t>
  </si>
  <si>
    <t>RUBROSFUNCIONAMIENTO</t>
  </si>
  <si>
    <t>GASTOS DE FUNCIONAMIENTO</t>
  </si>
  <si>
    <t>GASTOS DE INVERSION</t>
  </si>
  <si>
    <t>SIG</t>
  </si>
  <si>
    <t>TIPO DE PROGRAMACION</t>
  </si>
  <si>
    <t>PROGRAMACION</t>
  </si>
  <si>
    <t>SUMA</t>
  </si>
  <si>
    <t>CONSTANTE</t>
  </si>
  <si>
    <t>CRECIENTE</t>
  </si>
  <si>
    <t>DECRECIENTE</t>
  </si>
  <si>
    <t>MENSUAL</t>
  </si>
  <si>
    <t>TRIMESTRAL</t>
  </si>
  <si>
    <t>EFICIENCIA</t>
  </si>
  <si>
    <t>EFICACIA</t>
  </si>
  <si>
    <t>EFECTIVIDAD</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</si>
  <si>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</si>
  <si>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</si>
  <si>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</si>
  <si>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</si>
  <si>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</si>
  <si>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</si>
  <si>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</si>
  <si>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</si>
  <si>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</si>
  <si>
    <t>PLAN ESTRATEGICO INSTITUCIONAL</t>
  </si>
  <si>
    <t>SEGUIMIENTO PLAN GESTION DEL PROCESO</t>
  </si>
  <si>
    <t>SEMESTRAL</t>
  </si>
  <si>
    <t>ANUAL</t>
  </si>
  <si>
    <t>MEDICIONFINAL</t>
  </si>
  <si>
    <t>CONTRALORIA</t>
  </si>
  <si>
    <t>SI</t>
  </si>
  <si>
    <t>NO</t>
  </si>
  <si>
    <t>ANÁLISIS DE RESULTADO</t>
  </si>
  <si>
    <t xml:space="preserve">Producto: </t>
  </si>
  <si>
    <r>
      <rPr>
        <b/>
        <sz val="10"/>
        <color indexed="8"/>
        <rFont val="Arial"/>
        <family val="2"/>
      </rPr>
      <t xml:space="preserve">Nombre:            </t>
    </r>
    <r>
      <rPr>
        <sz val="10"/>
        <color indexed="8"/>
        <rFont val="Arial"/>
        <family val="2"/>
      </rPr>
      <t xml:space="preserve">
</t>
    </r>
  </si>
  <si>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</si>
  <si>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</si>
  <si>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</si>
  <si>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</si>
  <si>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OBJETIVO ESPECIFICO</t>
  </si>
  <si>
    <r>
      <t xml:space="preserve">VIGENCIA DE LA PLANEACIÓN: </t>
    </r>
    <r>
      <rPr>
        <sz val="10"/>
        <rFont val="Arial"/>
        <family val="2"/>
      </rPr>
      <t>2017</t>
    </r>
  </si>
  <si>
    <t>TIPO DE META</t>
  </si>
  <si>
    <t>META PLAN DE GESTION VIGENCIA</t>
  </si>
  <si>
    <t>META CUATRIENAL PLAN ESTRATEGICO SDG</t>
  </si>
  <si>
    <t>I TRI</t>
  </si>
  <si>
    <t>II TRI</t>
  </si>
  <si>
    <t>III TRI</t>
  </si>
  <si>
    <t>IV TRI</t>
  </si>
  <si>
    <t>EVALUACIÓN FINAL PLAN DE GESTION</t>
  </si>
  <si>
    <t>Mantener el 100% de las acciones correctivas asignadas al proceso con relación a planes de mejoramiento interno/externo documentadas y vigentes</t>
  </si>
  <si>
    <t>Línea base del perfil del riesgo</t>
  </si>
  <si>
    <t>(No. De acciones de plan de mejoramiento responsabilidad del proceso documentadas y vigentes/No. De acciones bajo responsabilidad del proceso)*100</t>
  </si>
  <si>
    <t>TOTAL PROGRAMACION VIGENCIA</t>
  </si>
  <si>
    <t>Integrar las herramientas de planeación, gestión y control, con enfoque de innovación, mejoramiento continuo, responsabilidad social, desarrollo integral del talento humano y transparencia</t>
  </si>
  <si>
    <t>(No. De acciones del plan anticorrupción cumplidas en el trimestre/No. De acciones del plan antocorrupción formuladas para el trimestre en la versión vigente del plan anticorrupción)*100</t>
  </si>
  <si>
    <t>TOTAL PLAN DE GESTIÓN</t>
  </si>
  <si>
    <t>PONDERACIÓN DE LA META</t>
  </si>
  <si>
    <t>Cumplir con el 100% de reportes de riesgos y servicio no conforme del proceso de manera oportuna con destino a la mejora del Sistema de Gestión de la Entidad</t>
  </si>
  <si>
    <t>Asistir al 100% de las mesas de trabajo, comités o instancias de decisión o consulta relacionadas con el Sistema de Gestión de la Entidad</t>
  </si>
  <si>
    <t>Porcentaje de Cumplimiento Trimestre I</t>
  </si>
  <si>
    <t>Porcentaje de Cumplimiento Trimestre II</t>
  </si>
  <si>
    <t>Porcentaje de Cumplimiento Trimestre III</t>
  </si>
  <si>
    <t>Porcentaje de Cumplimiento Trimestre IV</t>
  </si>
  <si>
    <t>Porcentaje de Cumplimiento PLAN DE GESTIÓN 2017</t>
  </si>
  <si>
    <t>Promover la modernización institucional con enfoque basado en resultados que garantice el manejo eficaz y eficiente de los recursos</t>
  </si>
  <si>
    <r>
      <t>Líder del  Proceso:</t>
    </r>
    <r>
      <rPr>
        <sz val="10"/>
        <rFont val="Arial"/>
        <family val="2"/>
      </rPr>
      <t xml:space="preserve"> </t>
    </r>
  </si>
  <si>
    <t xml:space="preserve">1. Fortalecer la capacidad institucional y para el ejercicio de la función  policiva por parte de las Autoridades locales a cargo de la SDG. </t>
  </si>
  <si>
    <t>Implementar el proceso para fortalecer la capacidad de acción de los Alcaldes Locales frente a las funciones relacionadas con Inspección, Vigilancia y Control de espacio público, establecimientos de comercio y obras y urbanismo</t>
  </si>
  <si>
    <t>Aumentar en un 5% anual el nivel de gestion de cobros persuasivos de las multas impuestas por las Alcaldías Locales</t>
  </si>
  <si>
    <t>Alcanzar el 80% de satisfacción de los usuarios que demandan servicios y atención en las inspecciones de policía.</t>
  </si>
  <si>
    <t>Dependencia: SUBSECRETARIA DE GESTION LOCAL</t>
  </si>
  <si>
    <t>RUTINARIA</t>
  </si>
  <si>
    <t>RETADORA (MEJORA)</t>
  </si>
  <si>
    <t>GESTIÓN</t>
  </si>
  <si>
    <t>Establecer linea base del perfil de riesgo del proceso aplicando metodologia del manual de gestión del riesgo 1D-PGE-M4</t>
  </si>
  <si>
    <t>SOTENIBILIDAD DEL SISTEMA DE GESTIÓN</t>
  </si>
  <si>
    <t>(No. de reportes remitidos oportunamente a la OAP/ No. De reportes relacionados con el Sistema de gestion de la entidad)*100</t>
  </si>
  <si>
    <t>(No. de espacios en las que se participó/ No. de espacios convocados relacionados con el Sistema de gestion de la entidad)*100</t>
  </si>
  <si>
    <t>Cumplir el 100% del Plan de Actualización de la documentación del Sistema de Gestión de la Entidad correspondientes al proceso</t>
  </si>
  <si>
    <t>(No. De Documentos actualizados según el  Plan/No. De Documentos previstos para actualización en el Plan  )*100</t>
  </si>
  <si>
    <t>SOSTENIBILIDAD DEL SISTEMA DE GESTIÓN</t>
  </si>
  <si>
    <t>Consumo de papel 2017</t>
  </si>
  <si>
    <t>Datos entregados por la Dirección Administrativa</t>
  </si>
  <si>
    <t>N/A</t>
  </si>
  <si>
    <t>Linea Base Perfil del Riesgo</t>
  </si>
  <si>
    <t>Reportes Gestión del Riesgo</t>
  </si>
  <si>
    <t>Acciones correctivas documentadas y vigentes</t>
  </si>
  <si>
    <t>Acciones Correctivas Actualizadas y Documentadas</t>
  </si>
  <si>
    <t>Aplicativo SIG MEJORA</t>
  </si>
  <si>
    <t>Cumplimiento en reportes de riesgos de manera oportuna</t>
  </si>
  <si>
    <t>Reportes de Riesgos y Servicio No Conforme</t>
  </si>
  <si>
    <t>Asistencia a las mesas de trabajo relacionadas con el Sistema de Gestión</t>
  </si>
  <si>
    <t>Asistencia a mesas de trabajo, comites o instancias de desición</t>
  </si>
  <si>
    <t>Actas
Memorandos
Correos</t>
  </si>
  <si>
    <t>Cumplimiento del plan de actualización de los procesos en el marco del Sistema de Gestión</t>
  </si>
  <si>
    <t>Plan de Actualización de la Documentación</t>
  </si>
  <si>
    <t>Cumplimiento oportuno al 100% de las actividades consignadas en el plan anticorrupción 2017 o asignadas formalmente en virtud  de su implementaciòn, a desarrollar en el respectivo trimestre según el cronograma establecido en el Plan Publicado.</t>
  </si>
  <si>
    <t>Cumplimiento oportuno Plan Anticorrupción 2017</t>
  </si>
  <si>
    <t>Actividades Cumplidas del Plan Anticorrupción</t>
  </si>
  <si>
    <t>Seguimiento Plan Anticorrupción</t>
  </si>
  <si>
    <t>Elaborar un (1) documento de línea base de los titulos existentes proferidos por  las autoridades locales a cargo de la SDG o cargo de la DGP</t>
  </si>
  <si>
    <t>Formular un (1) documento técnico que permita dar lineamientos para ejercer las funciones de Inspección, Vigilancia y Control en el territorio por parte de las autoridades locales a cargo de la SDG</t>
  </si>
  <si>
    <t>Responder el 100% de las solicitudes de trámite de Juegos de suerte y azar, Atracciones y dispositivos de entretenimiento, Concursos de habilidad y destreza y Delegados - JACD en el término de ley (15 días habiles).</t>
  </si>
  <si>
    <t>Proyectar 1.500 resoluciones que resuelvan los comparendos ambientales registardos en el aplicativo y remitidos en físico a la DGP</t>
  </si>
  <si>
    <t xml:space="preserve">Responder el 100% de las solicitudes de actividades de aglomeración que se efectuen atraves de SUGA que sean de competencia de la Dirección Jurídica dentro de los 15 días habiles al cumplimiento de la Ley. </t>
  </si>
  <si>
    <t>Documentos elaborados</t>
  </si>
  <si>
    <t>% de Solicitudes tramitadas</t>
  </si>
  <si>
    <t xml:space="preserve">(Total de resoluciones de autorizacion o negación de actividades de aglomeracion de público emitidas por la Direccion JurÍdica  ) / ( # Total de registro de actividades de aglomeracón atravez de SUGA ) * 100 </t>
  </si>
  <si>
    <t>(Total de requerimientos resueltos dentro del término de ley/ Total de requerimientos solicitados)*100</t>
  </si>
  <si>
    <t>Resoluciones proyectadas</t>
  </si>
  <si>
    <t>Dirección para la Gestión Policiva</t>
  </si>
  <si>
    <t>Formular un (1) documento que fortalezca el Registro Previo de Parques de Diversiones y Atracciones o Dispositivos de entretenimiento en la ciudad de Bogotá D.C.</t>
  </si>
  <si>
    <t>Consejo de Justicia</t>
  </si>
  <si>
    <t>Días de trámite</t>
  </si>
  <si>
    <t>Dirección Jurídica</t>
  </si>
  <si>
    <t>Cumplir el 100% del plan de trabajo programado en el Consejo de Justicia de conformidad con el reporte que realice cada uno de los Consejeros de Justicia para tal fin</t>
  </si>
  <si>
    <t>% de Cumplimiento Plan de Trabajo</t>
  </si>
  <si>
    <t>(Actividades cumplidas del Plan de Trabajo / Total Actividades planteadas en Plan de Trabajo del Consejo de Justicia 2017)</t>
  </si>
  <si>
    <t>No. de documentosde línea base de los titulos existentes proferidos por  las autoridades locales a cargo de la SDG o cargo de la DGP</t>
  </si>
  <si>
    <t>No. de documentos técnicos que permita dar lineamientos para ejercer las funciones de Inspección, Vigilancia y Control en el territorio por parte de las autoridades locales</t>
  </si>
  <si>
    <t>No. de documentos  documento que fortalezca el Registro Previo de Parques de Diversiones y Atracciones o Dispositivos de entretenimiento en la ciudad de Bogotá D.C.</t>
  </si>
  <si>
    <t>No. de resoluciones que resuelvan los comparendos ambientales registardos en el aplicativo y remitidos en físico a la DGP</t>
  </si>
  <si>
    <t>Establecer la línea base del consumo de papel del proceso durante la vigencia 2017, según la herramienta entregada por la Oficina Asesora de Planeación</t>
  </si>
  <si>
    <t>Línea base del consumo de papel del proceso establecida</t>
  </si>
  <si>
    <t>Línea base del consumo de papel del proceso</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</si>
</sst>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0%"/>
    <numFmt numFmtId="173" formatCode="0.0"/>
    <numFmt numFmtId="174" formatCode="[$$-240A]\ #,##0.00"/>
    <numFmt numFmtId="175" formatCode="* #,##0.00&quot;    &quot;;\-* #,##0.00&quot;    &quot;;* \-#&quot;    &quot;;@\ "/>
  </numFmts>
  <fonts count="73">
    <font>
      <sz val="11"/>
      <color theme="1"/>
      <name val="Calibri"/>
      <family val="2"/>
    </font>
    <font>
      <sz val="11"/>
      <color indexed="8"/>
      <name val="Calibri"/>
      <family val="2"/>
    </font>
    <font>
      <b/>
      <sz val="10"/>
      <name val="Arial"/>
      <family val="2"/>
    </font>
    <font>
      <sz val="10"/>
      <name val="Arial"/>
      <family val="2"/>
    </font>
    <font>
      <sz val="10"/>
      <color indexed="8"/>
      <name val="Arial"/>
      <family val="2"/>
    </font>
    <font>
      <b/>
      <sz val="10"/>
      <color indexed="8"/>
      <name val="Arial"/>
      <family val="2"/>
    </font>
    <font>
      <sz val="8"/>
      <name val="Tahoma"/>
      <family val="2"/>
    </font>
    <font>
      <b/>
      <sz val="8"/>
      <name val="Tahoma"/>
      <family val="2"/>
    </font>
    <font>
      <sz val="14"/>
      <name val="Arial Narrow"/>
      <family val="2"/>
    </font>
    <font>
      <sz val="12"/>
      <name val="Arial"/>
      <family val="2"/>
    </font>
    <font>
      <b/>
      <sz val="22"/>
      <name val="Arial"/>
      <family val="2"/>
    </font>
    <font>
      <sz val="9"/>
      <name val="Tahoma"/>
      <family val="2"/>
    </font>
    <font>
      <b/>
      <sz val="9"/>
      <name val="Tahoma"/>
      <family val="2"/>
    </font>
    <font>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Calibri"/>
      <family val="2"/>
    </font>
    <font>
      <b/>
      <sz val="10"/>
      <color indexed="8"/>
      <name val="Calibri"/>
      <family val="2"/>
    </font>
    <font>
      <sz val="11"/>
      <color indexed="8"/>
      <name val="Arial"/>
      <family val="2"/>
    </font>
    <font>
      <sz val="12"/>
      <color indexed="8"/>
      <name val="Arial"/>
      <family val="2"/>
    </font>
    <font>
      <sz val="14"/>
      <color indexed="8"/>
      <name val="Arial Narrow"/>
      <family val="2"/>
    </font>
    <font>
      <sz val="14"/>
      <color indexed="10"/>
      <name val="Arial Narrow"/>
      <family val="2"/>
    </font>
    <font>
      <b/>
      <sz val="28"/>
      <color indexed="8"/>
      <name val="Arial"/>
      <family val="2"/>
    </font>
    <font>
      <sz val="14"/>
      <color indexed="8"/>
      <name val="Arial"/>
      <family val="2"/>
    </font>
    <font>
      <b/>
      <sz val="18"/>
      <color indexed="8"/>
      <name val="Calibri"/>
      <family val="2"/>
    </font>
    <font>
      <b/>
      <sz val="11"/>
      <color indexed="8"/>
      <name val="Arial"/>
      <family val="2"/>
    </font>
    <font>
      <b/>
      <sz val="26"/>
      <color indexed="8"/>
      <name val="Arial"/>
      <family val="2"/>
    </font>
    <font>
      <b/>
      <sz val="2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sz val="10"/>
      <color theme="1"/>
      <name val="Arial"/>
      <family val="2"/>
    </font>
    <font>
      <b/>
      <sz val="10"/>
      <color theme="1"/>
      <name val="Calibri"/>
      <family val="2"/>
    </font>
    <font>
      <sz val="11"/>
      <color theme="1"/>
      <name val="Arial"/>
      <family val="2"/>
    </font>
    <font>
      <sz val="12"/>
      <color theme="1"/>
      <name val="Arial"/>
      <family val="2"/>
    </font>
    <font>
      <sz val="14"/>
      <color theme="1"/>
      <name val="Arial Narrow"/>
      <family val="2"/>
    </font>
    <font>
      <sz val="14"/>
      <color rgb="FFFF0000"/>
      <name val="Arial Narrow"/>
      <family val="2"/>
    </font>
    <font>
      <b/>
      <sz val="28"/>
      <color theme="1"/>
      <name val="Arial"/>
      <family val="2"/>
    </font>
    <font>
      <b/>
      <sz val="10"/>
      <color theme="1"/>
      <name val="Arial"/>
      <family val="2"/>
    </font>
    <font>
      <sz val="14"/>
      <color theme="1"/>
      <name val="Arial"/>
      <family val="2"/>
    </font>
    <font>
      <b/>
      <sz val="26"/>
      <color theme="1"/>
      <name val="Arial"/>
      <family val="2"/>
    </font>
    <font>
      <b/>
      <sz val="11"/>
      <color theme="1"/>
      <name val="Arial"/>
      <family val="2"/>
    </font>
    <font>
      <b/>
      <sz val="20"/>
      <color theme="1"/>
      <name val="Arial"/>
      <family val="2"/>
    </font>
    <font>
      <b/>
      <sz val="18"/>
      <color theme="1"/>
      <name val="Calibri"/>
      <family val="2"/>
    </font>
    <font>
      <b/>
      <sz val="8"/>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17"/>
        <bgColor indexed="64"/>
      </patternFill>
    </fill>
    <fill>
      <patternFill patternType="solid">
        <fgColor theme="0"/>
        <bgColor indexed="64"/>
      </patternFill>
    </fill>
    <fill>
      <patternFill patternType="solid">
        <fgColor theme="8" tint="-0.24997000396251678"/>
        <bgColor indexed="64"/>
      </patternFill>
    </fill>
    <fill>
      <patternFill patternType="solid">
        <fgColor rgb="FF0070C0"/>
        <bgColor indexed="64"/>
      </patternFill>
    </fill>
    <fill>
      <patternFill patternType="solid">
        <fgColor rgb="FFFFFF00"/>
        <bgColor indexed="64"/>
      </patternFill>
    </fill>
    <fill>
      <patternFill patternType="solid">
        <fgColor theme="2" tint="-0.24997000396251678"/>
        <bgColor indexed="64"/>
      </patternFill>
    </fill>
    <fill>
      <patternFill patternType="solid">
        <fgColor rgb="FF00B050"/>
        <bgColor indexed="64"/>
      </patternFill>
    </fill>
    <fill>
      <patternFill patternType="solid">
        <fgColor rgb="FF00FF00"/>
        <bgColor indexed="64"/>
      </patternFill>
    </fill>
    <fill>
      <patternFill patternType="solid">
        <fgColor theme="0" tint="-0.24997000396251678"/>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top style="thin"/>
      <bottom style="thin"/>
    </border>
    <border>
      <left style="thin"/>
      <right style="thin"/>
      <top style="thin"/>
      <bottom style="thin"/>
    </border>
    <border>
      <left style="thin"/>
      <right style="thin"/>
      <top style="thin"/>
      <bottom/>
    </border>
    <border>
      <left/>
      <right style="thin"/>
      <top style="thin"/>
      <bottom style="thin"/>
    </border>
    <border>
      <left style="medium"/>
      <right style="thin"/>
      <top style="medium"/>
      <bottom/>
    </border>
    <border>
      <left style="thin"/>
      <right style="thin"/>
      <top style="medium"/>
      <bottom style="thin"/>
    </border>
    <border>
      <left style="thin"/>
      <right style="thin"/>
      <top/>
      <bottom style="thin"/>
    </border>
    <border>
      <left style="thin"/>
      <right style="thin"/>
      <top style="thin"/>
      <bottom style="medium"/>
    </border>
    <border>
      <left/>
      <right style="thin"/>
      <top style="thin"/>
      <bottom style="medium"/>
    </border>
    <border>
      <left/>
      <right style="thin"/>
      <top style="medium"/>
      <bottom style="thin"/>
    </border>
    <border>
      <left/>
      <right style="thin"/>
      <top/>
      <bottom style="thin"/>
    </border>
    <border>
      <left/>
      <right style="thin"/>
      <top style="thin"/>
      <bottom/>
    </border>
    <border>
      <left/>
      <right/>
      <top style="thin"/>
      <bottom/>
    </border>
    <border>
      <left style="medium"/>
      <right style="thin"/>
      <top style="thin"/>
      <bottom style="thin"/>
    </border>
    <border>
      <left style="medium"/>
      <right style="thin"/>
      <top style="thin"/>
      <bottom style="medium"/>
    </border>
    <border>
      <left style="medium"/>
      <right style="thin"/>
      <top style="medium"/>
      <bottom style="thin"/>
    </border>
    <border>
      <left style="thin"/>
      <right style="thin"/>
      <top/>
      <bottom/>
    </border>
    <border>
      <left/>
      <right/>
      <top style="thin"/>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3" fillId="20" borderId="0" applyNumberFormat="0" applyBorder="0" applyAlignment="0" applyProtection="0"/>
    <xf numFmtId="0" fontId="43" fillId="21" borderId="0" applyNumberFormat="0" applyBorder="0" applyAlignment="0" applyProtection="0"/>
    <xf numFmtId="0" fontId="44" fillId="22" borderId="1" applyNumberFormat="0" applyAlignment="0" applyProtection="0"/>
    <xf numFmtId="0" fontId="45" fillId="23"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8" fillId="30" borderId="1" applyNumberFormat="0" applyAlignment="0" applyProtection="0"/>
    <xf numFmtId="0" fontId="49"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5" fontId="3" fillId="0" borderId="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168" fontId="0" fillId="0" borderId="0" applyFont="0" applyFill="0" applyBorder="0" applyAlignment="0" applyProtection="0"/>
    <xf numFmtId="0" fontId="50" fillId="32" borderId="0" applyNumberFormat="0" applyBorder="0" applyAlignment="0" applyProtection="0"/>
    <xf numFmtId="0" fontId="3" fillId="0" borderId="0">
      <alignment/>
      <protection/>
    </xf>
    <xf numFmtId="0" fontId="0" fillId="33" borderId="4" applyNumberFormat="0" applyFont="0" applyAlignment="0" applyProtection="0"/>
    <xf numFmtId="9" fontId="3" fillId="0" borderId="0" applyFill="0" applyBorder="0" applyAlignment="0" applyProtection="0"/>
    <xf numFmtId="9" fontId="0" fillId="0" borderId="0" applyFont="0" applyFill="0" applyBorder="0" applyAlignment="0" applyProtection="0"/>
    <xf numFmtId="9" fontId="3" fillId="0" borderId="0" applyFill="0" applyBorder="0" applyAlignment="0" applyProtection="0"/>
    <xf numFmtId="0" fontId="3" fillId="34" borderId="0" applyNumberFormat="0" applyBorder="0" applyAlignment="0" applyProtection="0"/>
    <xf numFmtId="0" fontId="51" fillId="22" borderId="5"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0" borderId="7" applyNumberFormat="0" applyFill="0" applyAlignment="0" applyProtection="0"/>
    <xf numFmtId="0" fontId="47" fillId="0" borderId="8" applyNumberFormat="0" applyFill="0" applyAlignment="0" applyProtection="0"/>
    <xf numFmtId="0" fontId="57" fillId="0" borderId="9" applyNumberFormat="0" applyFill="0" applyAlignment="0" applyProtection="0"/>
    <xf numFmtId="0" fontId="3" fillId="35" borderId="0" applyNumberFormat="0" applyBorder="0" applyAlignment="0" applyProtection="0"/>
  </cellStyleXfs>
  <cellXfs count="211">
    <xf numFmtId="0" fontId="0" fillId="0" borderId="0" xfId="0" applyFont="1" applyAlignment="1">
      <alignment/>
    </xf>
    <xf numFmtId="0" fontId="58" fillId="36" borderId="0" xfId="0" applyFont="1" applyFill="1" applyAlignment="1">
      <alignment/>
    </xf>
    <xf numFmtId="0" fontId="3" fillId="36" borderId="10" xfId="0" applyFont="1" applyFill="1" applyBorder="1" applyAlignment="1">
      <alignment horizontal="left" vertical="center" wrapText="1"/>
    </xf>
    <xf numFmtId="0" fontId="3" fillId="36" borderId="0" xfId="0" applyFont="1" applyFill="1" applyBorder="1" applyAlignment="1">
      <alignment horizontal="left" vertical="center" wrapText="1"/>
    </xf>
    <xf numFmtId="0" fontId="58" fillId="36" borderId="0" xfId="0" applyFont="1" applyFill="1" applyAlignment="1">
      <alignment horizontal="center"/>
    </xf>
    <xf numFmtId="0" fontId="2" fillId="36" borderId="11" xfId="0" applyFont="1" applyFill="1" applyBorder="1" applyAlignment="1">
      <alignment vertical="center" wrapText="1"/>
    </xf>
    <xf numFmtId="0" fontId="2" fillId="36" borderId="12" xfId="0" applyFont="1" applyFill="1" applyBorder="1" applyAlignment="1">
      <alignment vertical="center" wrapText="1"/>
    </xf>
    <xf numFmtId="9" fontId="3" fillId="36" borderId="12" xfId="57" applyFont="1" applyFill="1" applyBorder="1" applyAlignment="1">
      <alignment horizontal="center" vertical="center" wrapText="1"/>
    </xf>
    <xf numFmtId="0" fontId="2" fillId="37" borderId="12" xfId="0" applyFont="1" applyFill="1" applyBorder="1" applyAlignment="1">
      <alignment horizontal="center" vertical="center" wrapText="1"/>
    </xf>
    <xf numFmtId="0" fontId="2" fillId="37" borderId="12" xfId="0" applyFont="1" applyFill="1" applyBorder="1" applyAlignment="1">
      <alignment horizontal="center" vertical="center" wrapText="1"/>
    </xf>
    <xf numFmtId="0" fontId="2" fillId="19" borderId="12" xfId="0" applyFont="1" applyFill="1" applyBorder="1" applyAlignment="1">
      <alignment horizontal="center" vertical="center" wrapText="1"/>
    </xf>
    <xf numFmtId="0" fontId="2" fillId="19" borderId="13" xfId="0" applyFont="1" applyFill="1" applyBorder="1" applyAlignment="1">
      <alignment horizontal="center" vertical="center" wrapText="1"/>
    </xf>
    <xf numFmtId="9" fontId="59" fillId="36" borderId="12" xfId="57" applyFont="1" applyFill="1" applyBorder="1" applyAlignment="1">
      <alignment horizontal="center" vertical="center" wrapText="1"/>
    </xf>
    <xf numFmtId="0" fontId="59" fillId="36" borderId="0" xfId="0" applyFont="1" applyFill="1" applyBorder="1" applyAlignment="1">
      <alignment vertical="center" wrapText="1"/>
    </xf>
    <xf numFmtId="0" fontId="59" fillId="36" borderId="0" xfId="0" applyFont="1" applyFill="1" applyAlignment="1">
      <alignment/>
    </xf>
    <xf numFmtId="0" fontId="58" fillId="36" borderId="0" xfId="0" applyFont="1" applyFill="1" applyAlignment="1">
      <alignment vertical="top" wrapText="1"/>
    </xf>
    <xf numFmtId="0" fontId="5" fillId="38" borderId="12" xfId="0" applyFont="1" applyFill="1" applyBorder="1" applyAlignment="1">
      <alignment horizontal="center" vertical="center" wrapText="1"/>
    </xf>
    <xf numFmtId="0" fontId="2" fillId="38" borderId="12" xfId="0" applyFont="1" applyFill="1" applyBorder="1" applyAlignment="1">
      <alignment horizontal="center" vertical="center" wrapText="1"/>
    </xf>
    <xf numFmtId="0" fontId="2" fillId="37" borderId="14" xfId="0" applyFont="1" applyFill="1" applyBorder="1" applyAlignment="1">
      <alignment horizontal="center" vertical="center" wrapText="1"/>
    </xf>
    <xf numFmtId="0" fontId="60" fillId="36" borderId="0" xfId="0" applyFont="1" applyFill="1" applyBorder="1" applyAlignment="1">
      <alignment vertical="center"/>
    </xf>
    <xf numFmtId="0" fontId="5" fillId="36" borderId="0" xfId="0" applyFont="1" applyFill="1" applyBorder="1" applyAlignment="1">
      <alignment horizontal="center" vertical="center" wrapText="1"/>
    </xf>
    <xf numFmtId="0" fontId="58" fillId="36" borderId="0" xfId="0" applyFont="1" applyFill="1" applyBorder="1" applyAlignment="1">
      <alignment/>
    </xf>
    <xf numFmtId="0" fontId="59" fillId="36" borderId="12" xfId="0" applyFont="1" applyFill="1" applyBorder="1" applyAlignment="1">
      <alignment horizontal="center" vertical="center" wrapText="1"/>
    </xf>
    <xf numFmtId="0" fontId="61" fillId="0" borderId="15" xfId="0" applyFont="1" applyFill="1" applyBorder="1" applyAlignment="1">
      <alignment horizontal="justify" vertical="center" wrapText="1"/>
    </xf>
    <xf numFmtId="0" fontId="61" fillId="0" borderId="12" xfId="0" applyFont="1" applyFill="1" applyBorder="1" applyAlignment="1">
      <alignment horizontal="center" vertical="center" wrapText="1"/>
    </xf>
    <xf numFmtId="0" fontId="0" fillId="0" borderId="0" xfId="0" applyAlignment="1">
      <alignment wrapText="1"/>
    </xf>
    <xf numFmtId="0" fontId="61" fillId="0" borderId="16" xfId="0" applyFont="1" applyFill="1" applyBorder="1" applyAlignment="1">
      <alignment horizontal="justify" vertical="center" wrapText="1"/>
    </xf>
    <xf numFmtId="0" fontId="61" fillId="0" borderId="12" xfId="0" applyFont="1" applyFill="1" applyBorder="1" applyAlignment="1">
      <alignment horizontal="justify" vertical="center" wrapText="1"/>
    </xf>
    <xf numFmtId="0" fontId="61" fillId="0" borderId="17" xfId="0" applyFont="1" applyFill="1" applyBorder="1" applyAlignment="1">
      <alignment horizontal="justify" vertical="center" wrapText="1"/>
    </xf>
    <xf numFmtId="0" fontId="61" fillId="0" borderId="18" xfId="0" applyFont="1" applyFill="1" applyBorder="1" applyAlignment="1">
      <alignment horizontal="justify" vertical="center" wrapText="1"/>
    </xf>
    <xf numFmtId="0" fontId="61" fillId="0" borderId="13" xfId="0" applyFont="1" applyFill="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4" fillId="36" borderId="0" xfId="0" applyFont="1" applyFill="1" applyBorder="1" applyAlignment="1">
      <alignment horizontal="center"/>
    </xf>
    <xf numFmtId="0" fontId="59" fillId="36" borderId="12" xfId="57" applyNumberFormat="1" applyFont="1" applyFill="1" applyBorder="1" applyAlignment="1">
      <alignment horizontal="center" vertical="center" wrapText="1"/>
    </xf>
    <xf numFmtId="0" fontId="62" fillId="0" borderId="0" xfId="0" applyFont="1" applyAlignment="1">
      <alignment horizontal="justify"/>
    </xf>
    <xf numFmtId="0" fontId="63" fillId="10" borderId="14" xfId="0" applyFont="1" applyFill="1" applyBorder="1" applyAlignment="1">
      <alignment horizontal="justify" vertical="center" wrapText="1"/>
    </xf>
    <xf numFmtId="0" fontId="63" fillId="36" borderId="14" xfId="0" applyFont="1" applyFill="1" applyBorder="1" applyAlignment="1">
      <alignment horizontal="justify" vertical="center" wrapText="1"/>
    </xf>
    <xf numFmtId="0" fontId="8" fillId="8" borderId="12" xfId="0" applyFont="1" applyFill="1" applyBorder="1" applyAlignment="1">
      <alignment horizontal="center" vertical="center" wrapText="1"/>
    </xf>
    <xf numFmtId="0" fontId="8" fillId="8" borderId="12" xfId="0" applyFont="1" applyFill="1" applyBorder="1" applyAlignment="1">
      <alignment horizontal="justify" vertical="center" wrapText="1"/>
    </xf>
    <xf numFmtId="0" fontId="63" fillId="8" borderId="14" xfId="0" applyFont="1" applyFill="1" applyBorder="1" applyAlignment="1">
      <alignment horizontal="justify" vertical="center" wrapText="1"/>
    </xf>
    <xf numFmtId="0" fontId="63" fillId="8" borderId="19" xfId="0" applyFont="1" applyFill="1" applyBorder="1" applyAlignment="1">
      <alignment horizontal="justify" vertical="center" wrapText="1"/>
    </xf>
    <xf numFmtId="0" fontId="8" fillId="39" borderId="20" xfId="0" applyFont="1" applyFill="1" applyBorder="1" applyAlignment="1">
      <alignment horizontal="justify" vertical="center" wrapText="1"/>
    </xf>
    <xf numFmtId="0" fontId="8" fillId="39" borderId="14" xfId="0" applyFont="1" applyFill="1" applyBorder="1" applyAlignment="1">
      <alignment horizontal="justify" vertical="center" wrapText="1"/>
    </xf>
    <xf numFmtId="0" fontId="8" fillId="11" borderId="12" xfId="0" applyFont="1" applyFill="1" applyBorder="1" applyAlignment="1">
      <alignment horizontal="justify" vertical="center" wrapText="1"/>
    </xf>
    <xf numFmtId="0" fontId="8" fillId="11" borderId="14" xfId="0" applyFont="1" applyFill="1" applyBorder="1" applyAlignment="1">
      <alignment horizontal="justify" vertical="center" wrapText="1"/>
    </xf>
    <xf numFmtId="0" fontId="8" fillId="40" borderId="14" xfId="0" applyFont="1" applyFill="1" applyBorder="1" applyAlignment="1">
      <alignment horizontal="justify" vertical="center" wrapText="1"/>
    </xf>
    <xf numFmtId="0" fontId="63" fillId="40" borderId="21" xfId="0" applyFont="1" applyFill="1" applyBorder="1" applyAlignment="1">
      <alignment horizontal="justify" vertical="center" wrapText="1"/>
    </xf>
    <xf numFmtId="0" fontId="63" fillId="40" borderId="14" xfId="0" applyFont="1" applyFill="1" applyBorder="1" applyAlignment="1">
      <alignment horizontal="justify" vertical="center" wrapText="1"/>
    </xf>
    <xf numFmtId="0" fontId="8" fillId="40" borderId="12" xfId="0" applyFont="1" applyFill="1" applyBorder="1" applyAlignment="1">
      <alignment vertical="center" wrapText="1"/>
    </xf>
    <xf numFmtId="0" fontId="63" fillId="13" borderId="20" xfId="0" applyFont="1" applyFill="1" applyBorder="1" applyAlignment="1">
      <alignment horizontal="justify" vertical="center" wrapText="1"/>
    </xf>
    <xf numFmtId="0" fontId="63" fillId="13" borderId="14" xfId="0" applyFont="1" applyFill="1" applyBorder="1" applyAlignment="1">
      <alignment horizontal="justify" vertical="center" wrapText="1"/>
    </xf>
    <xf numFmtId="0" fontId="8" fillId="13" borderId="14" xfId="0" applyFont="1" applyFill="1" applyBorder="1" applyAlignment="1">
      <alignment horizontal="justify" vertical="center" wrapText="1"/>
    </xf>
    <xf numFmtId="0" fontId="64" fillId="13" borderId="14" xfId="0" applyFont="1" applyFill="1" applyBorder="1" applyAlignment="1">
      <alignment horizontal="justify" vertical="center" wrapText="1"/>
    </xf>
    <xf numFmtId="0" fontId="63" fillId="13" borderId="22" xfId="0" applyFont="1" applyFill="1" applyBorder="1" applyAlignment="1">
      <alignment horizontal="left" vertical="center" wrapText="1"/>
    </xf>
    <xf numFmtId="0" fontId="63" fillId="13" borderId="19" xfId="0" applyFont="1" applyFill="1" applyBorder="1" applyAlignment="1">
      <alignment horizontal="justify" vertical="center" wrapText="1"/>
    </xf>
    <xf numFmtId="0" fontId="8" fillId="13" borderId="20" xfId="0" applyFont="1" applyFill="1" applyBorder="1" applyAlignment="1">
      <alignment horizontal="justify" vertical="center" wrapText="1"/>
    </xf>
    <xf numFmtId="0" fontId="8" fillId="13" borderId="19" xfId="0" applyFont="1" applyFill="1" applyBorder="1" applyAlignment="1">
      <alignment horizontal="justify" vertical="center" wrapText="1"/>
    </xf>
    <xf numFmtId="0" fontId="5" fillId="38" borderId="12" xfId="0" applyFont="1" applyFill="1" applyBorder="1" applyAlignment="1">
      <alignment horizontal="center" vertical="center" wrapText="1"/>
    </xf>
    <xf numFmtId="0" fontId="2" fillId="38" borderId="13" xfId="0" applyFont="1" applyFill="1" applyBorder="1" applyAlignment="1">
      <alignment horizontal="center" vertical="center" wrapText="1"/>
    </xf>
    <xf numFmtId="0" fontId="2" fillId="38" borderId="13" xfId="0" applyFont="1" applyFill="1" applyBorder="1" applyAlignment="1">
      <alignment vertical="center" wrapText="1"/>
    </xf>
    <xf numFmtId="0" fontId="2" fillId="37" borderId="13" xfId="0" applyFont="1" applyFill="1" applyBorder="1" applyAlignment="1">
      <alignment horizontal="center" vertical="center" wrapText="1"/>
    </xf>
    <xf numFmtId="0" fontId="60" fillId="37" borderId="13" xfId="0" applyFont="1" applyFill="1" applyBorder="1" applyAlignment="1">
      <alignment/>
    </xf>
    <xf numFmtId="0" fontId="2" fillId="19" borderId="12" xfId="0" applyFont="1" applyFill="1" applyBorder="1" applyAlignment="1">
      <alignment horizontal="center" vertical="center" wrapText="1"/>
    </xf>
    <xf numFmtId="0" fontId="2" fillId="41" borderId="12" xfId="0" applyFont="1" applyFill="1" applyBorder="1" applyAlignment="1">
      <alignment horizontal="center" vertical="center" wrapText="1"/>
    </xf>
    <xf numFmtId="0" fontId="2" fillId="39" borderId="12" xfId="0" applyFont="1" applyFill="1" applyBorder="1" applyAlignment="1">
      <alignment horizontal="center" vertical="center" wrapText="1"/>
    </xf>
    <xf numFmtId="0" fontId="2" fillId="24" borderId="12" xfId="0" applyFont="1" applyFill="1" applyBorder="1" applyAlignment="1">
      <alignment horizontal="center" vertical="center" wrapText="1"/>
    </xf>
    <xf numFmtId="0" fontId="2" fillId="16" borderId="12" xfId="0" applyFont="1" applyFill="1" applyBorder="1" applyAlignment="1">
      <alignment horizontal="center" vertical="center" wrapText="1"/>
    </xf>
    <xf numFmtId="9" fontId="3" fillId="36" borderId="0" xfId="57" applyFont="1" applyFill="1" applyBorder="1" applyAlignment="1">
      <alignment horizontal="center" vertical="center" wrapText="1"/>
    </xf>
    <xf numFmtId="0" fontId="2" fillId="26" borderId="12" xfId="0" applyFont="1" applyFill="1" applyBorder="1" applyAlignment="1">
      <alignment horizontal="center" vertical="center" wrapText="1"/>
    </xf>
    <xf numFmtId="0" fontId="2" fillId="36" borderId="12" xfId="0" applyFont="1" applyFill="1" applyBorder="1" applyAlignment="1">
      <alignment horizontal="justify" vertical="center" wrapText="1"/>
    </xf>
    <xf numFmtId="9" fontId="3" fillId="36" borderId="12" xfId="57" applyFont="1" applyFill="1" applyBorder="1" applyAlignment="1" applyProtection="1">
      <alignment horizontal="center" vertical="center" wrapText="1"/>
      <protection locked="0"/>
    </xf>
    <xf numFmtId="0" fontId="62" fillId="36" borderId="12" xfId="0" applyFont="1" applyFill="1" applyBorder="1" applyAlignment="1" applyProtection="1">
      <alignment horizontal="center" vertical="center" wrapText="1"/>
      <protection locked="0"/>
    </xf>
    <xf numFmtId="0" fontId="62" fillId="36" borderId="12" xfId="0" applyFont="1" applyFill="1" applyBorder="1" applyAlignment="1" applyProtection="1">
      <alignment horizontal="left" vertical="center" wrapText="1"/>
      <protection locked="0"/>
    </xf>
    <xf numFmtId="0" fontId="62" fillId="36" borderId="12" xfId="0" applyFont="1" applyFill="1" applyBorder="1" applyAlignment="1" applyProtection="1">
      <alignment horizontal="justify" vertical="center" wrapText="1"/>
      <protection locked="0"/>
    </xf>
    <xf numFmtId="0" fontId="59" fillId="36" borderId="12" xfId="0" applyFont="1" applyFill="1" applyBorder="1" applyAlignment="1" applyProtection="1">
      <alignment horizontal="center" vertical="center" wrapText="1"/>
      <protection locked="0"/>
    </xf>
    <xf numFmtId="9" fontId="59" fillId="36" borderId="12" xfId="57" applyFont="1" applyFill="1" applyBorder="1" applyAlignment="1" applyProtection="1">
      <alignment horizontal="center" vertical="center" wrapText="1"/>
      <protection locked="0"/>
    </xf>
    <xf numFmtId="9" fontId="59" fillId="36" borderId="12" xfId="0" applyNumberFormat="1" applyFont="1" applyFill="1" applyBorder="1" applyAlignment="1" applyProtection="1">
      <alignment horizontal="center" vertical="center" wrapText="1"/>
      <protection locked="0"/>
    </xf>
    <xf numFmtId="172" fontId="59" fillId="36" borderId="12" xfId="57" applyNumberFormat="1" applyFont="1" applyFill="1" applyBorder="1" applyAlignment="1" applyProtection="1">
      <alignment horizontal="center" vertical="center" wrapText="1"/>
      <protection locked="0"/>
    </xf>
    <xf numFmtId="9" fontId="59" fillId="36" borderId="12" xfId="57" applyNumberFormat="1" applyFont="1" applyFill="1" applyBorder="1" applyAlignment="1" applyProtection="1">
      <alignment horizontal="center" vertical="center" wrapText="1"/>
      <protection locked="0"/>
    </xf>
    <xf numFmtId="173" fontId="59" fillId="36" borderId="12" xfId="0" applyNumberFormat="1" applyFont="1" applyFill="1" applyBorder="1" applyAlignment="1" applyProtection="1">
      <alignment horizontal="center" vertical="center" wrapText="1"/>
      <protection locked="0"/>
    </xf>
    <xf numFmtId="0" fontId="59" fillId="36" borderId="12" xfId="0" applyFont="1" applyFill="1" applyBorder="1" applyAlignment="1" applyProtection="1">
      <alignment horizontal="justify" vertical="center" wrapText="1"/>
      <protection locked="0"/>
    </xf>
    <xf numFmtId="0" fontId="59" fillId="36" borderId="12" xfId="0" applyFont="1" applyFill="1" applyBorder="1" applyAlignment="1" applyProtection="1">
      <alignment horizontal="left" vertical="center" wrapText="1"/>
      <protection locked="0"/>
    </xf>
    <xf numFmtId="174" fontId="59" fillId="36" borderId="12" xfId="0" applyNumberFormat="1" applyFont="1" applyFill="1" applyBorder="1" applyAlignment="1" applyProtection="1">
      <alignment horizontal="center" vertical="center" wrapText="1"/>
      <protection locked="0"/>
    </xf>
    <xf numFmtId="174" fontId="59" fillId="36" borderId="12" xfId="51" applyNumberFormat="1" applyFont="1" applyFill="1" applyBorder="1" applyAlignment="1" applyProtection="1">
      <alignment horizontal="center" vertical="center" wrapText="1"/>
      <protection locked="0"/>
    </xf>
    <xf numFmtId="0" fontId="59" fillId="36" borderId="14" xfId="0" applyFont="1" applyFill="1" applyBorder="1" applyAlignment="1" applyProtection="1">
      <alignment horizontal="center" vertical="center" wrapText="1"/>
      <protection locked="0"/>
    </xf>
    <xf numFmtId="0" fontId="4" fillId="36" borderId="14" xfId="0" applyFont="1" applyFill="1" applyBorder="1" applyAlignment="1" applyProtection="1">
      <alignment horizontal="center" vertical="center" wrapText="1"/>
      <protection locked="0"/>
    </xf>
    <xf numFmtId="0" fontId="4" fillId="36" borderId="12" xfId="0" applyFont="1" applyFill="1" applyBorder="1" applyAlignment="1" applyProtection="1">
      <alignment horizontal="center" vertical="center" wrapText="1"/>
      <protection locked="0"/>
    </xf>
    <xf numFmtId="0" fontId="0" fillId="0" borderId="12" xfId="0" applyBorder="1" applyAlignment="1">
      <alignment vertical="center" wrapText="1"/>
    </xf>
    <xf numFmtId="0" fontId="5" fillId="36" borderId="0" xfId="0" applyFont="1" applyFill="1" applyBorder="1" applyAlignment="1">
      <alignment horizontal="center" vertical="center" wrapText="1"/>
    </xf>
    <xf numFmtId="0" fontId="2" fillId="36" borderId="0" xfId="0" applyFont="1" applyFill="1" applyBorder="1" applyAlignment="1">
      <alignment horizontal="center" vertical="center" wrapText="1"/>
    </xf>
    <xf numFmtId="0" fontId="2" fillId="36" borderId="12" xfId="0" applyFont="1" applyFill="1" applyBorder="1" applyAlignment="1">
      <alignment horizontal="justify" vertical="center" wrapText="1"/>
    </xf>
    <xf numFmtId="9" fontId="0" fillId="0" borderId="12" xfId="57" applyFont="1" applyBorder="1" applyAlignment="1">
      <alignment horizontal="center" vertical="center"/>
    </xf>
    <xf numFmtId="0" fontId="60" fillId="36" borderId="0" xfId="0" applyFont="1" applyFill="1" applyBorder="1" applyAlignment="1">
      <alignment horizontal="right" vertical="center" wrapText="1"/>
    </xf>
    <xf numFmtId="0" fontId="60" fillId="36" borderId="0" xfId="0" applyFont="1" applyFill="1" applyBorder="1" applyAlignment="1">
      <alignment vertical="top" wrapText="1"/>
    </xf>
    <xf numFmtId="0" fontId="60" fillId="36" borderId="0" xfId="0" applyFont="1" applyFill="1" applyBorder="1" applyAlignment="1">
      <alignment horizontal="center" vertical="center" wrapText="1"/>
    </xf>
    <xf numFmtId="9" fontId="65" fillId="36" borderId="12" xfId="57" applyFont="1" applyFill="1" applyBorder="1" applyAlignment="1" applyProtection="1">
      <alignment horizontal="center" vertical="center" wrapText="1"/>
      <protection locked="0"/>
    </xf>
    <xf numFmtId="0" fontId="66" fillId="36" borderId="12" xfId="0" applyFont="1" applyFill="1" applyBorder="1" applyAlignment="1">
      <alignment horizontal="center" vertical="center" wrapText="1"/>
    </xf>
    <xf numFmtId="0" fontId="59" fillId="36" borderId="12" xfId="0" applyFont="1" applyFill="1" applyBorder="1" applyAlignment="1">
      <alignment horizontal="center" vertical="top" wrapText="1"/>
    </xf>
    <xf numFmtId="0" fontId="8" fillId="36" borderId="12" xfId="0" applyFont="1" applyFill="1" applyBorder="1" applyAlignment="1" applyProtection="1">
      <alignment horizontal="justify" vertical="center" wrapText="1"/>
      <protection locked="0"/>
    </xf>
    <xf numFmtId="0" fontId="9" fillId="36" borderId="23" xfId="0" applyFont="1" applyFill="1" applyBorder="1" applyAlignment="1" applyProtection="1">
      <alignment horizontal="left" vertical="center" wrapText="1"/>
      <protection locked="0"/>
    </xf>
    <xf numFmtId="9" fontId="3" fillId="36" borderId="12" xfId="57" applyFont="1" applyFill="1" applyBorder="1" applyAlignment="1" applyProtection="1">
      <alignment horizontal="center" vertical="center" wrapText="1"/>
      <protection/>
    </xf>
    <xf numFmtId="0" fontId="62" fillId="36" borderId="12" xfId="0" applyFont="1" applyFill="1" applyBorder="1" applyAlignment="1" applyProtection="1">
      <alignment horizontal="center" vertical="center" wrapText="1"/>
      <protection/>
    </xf>
    <xf numFmtId="9" fontId="10" fillId="36" borderId="12" xfId="57" applyFont="1" applyFill="1" applyBorder="1" applyAlignment="1" applyProtection="1">
      <alignment horizontal="center" vertical="center" wrapText="1"/>
      <protection/>
    </xf>
    <xf numFmtId="0" fontId="59" fillId="39" borderId="12" xfId="0" applyFont="1" applyFill="1" applyBorder="1" applyAlignment="1" applyProtection="1">
      <alignment horizontal="center" vertical="center" wrapText="1"/>
      <protection locked="0"/>
    </xf>
    <xf numFmtId="9" fontId="0" fillId="0" borderId="12" xfId="57" applyFont="1" applyBorder="1" applyAlignment="1">
      <alignment horizontal="center" vertical="center"/>
    </xf>
    <xf numFmtId="0" fontId="0" fillId="39" borderId="12" xfId="0" applyFill="1" applyBorder="1" applyAlignment="1" applyProtection="1">
      <alignment horizontal="left" vertical="center" wrapText="1"/>
      <protection locked="0"/>
    </xf>
    <xf numFmtId="0" fontId="13" fillId="39" borderId="12" xfId="0" applyFont="1" applyFill="1" applyBorder="1" applyAlignment="1" applyProtection="1">
      <alignment horizontal="left" vertical="center" wrapText="1"/>
      <protection locked="0"/>
    </xf>
    <xf numFmtId="9" fontId="0" fillId="36" borderId="12" xfId="57" applyFont="1" applyFill="1" applyBorder="1" applyAlignment="1">
      <alignment horizontal="center" vertical="center"/>
    </xf>
    <xf numFmtId="0" fontId="59" fillId="36" borderId="12" xfId="0" applyFont="1" applyFill="1" applyBorder="1" applyAlignment="1">
      <alignment horizontal="center" vertical="center" wrapText="1"/>
    </xf>
    <xf numFmtId="9" fontId="13" fillId="0" borderId="17" xfId="57" applyFont="1" applyBorder="1" applyAlignment="1">
      <alignment horizontal="center" vertical="center" wrapText="1"/>
    </xf>
    <xf numFmtId="0" fontId="59" fillId="36" borderId="17" xfId="0" applyFont="1" applyFill="1" applyBorder="1" applyAlignment="1" applyProtection="1">
      <alignment horizontal="center" vertical="center" wrapText="1"/>
      <protection locked="0"/>
    </xf>
    <xf numFmtId="0" fontId="0" fillId="39" borderId="24" xfId="0" applyFill="1" applyBorder="1" applyAlignment="1">
      <alignment vertical="center" wrapText="1"/>
    </xf>
    <xf numFmtId="0" fontId="59" fillId="36" borderId="12" xfId="0" applyFont="1" applyFill="1" applyBorder="1" applyAlignment="1">
      <alignment horizontal="left" vertical="center" wrapText="1"/>
    </xf>
    <xf numFmtId="0" fontId="58" fillId="36" borderId="12" xfId="0" applyFont="1" applyFill="1" applyBorder="1" applyAlignment="1" applyProtection="1">
      <alignment horizontal="center" vertical="center"/>
      <protection locked="0"/>
    </xf>
    <xf numFmtId="0" fontId="13" fillId="39" borderId="24" xfId="0" applyFont="1" applyFill="1" applyBorder="1" applyAlignment="1">
      <alignment vertical="center" wrapText="1"/>
    </xf>
    <xf numFmtId="0" fontId="0" fillId="39" borderId="25" xfId="0" applyFill="1" applyBorder="1" applyAlignment="1">
      <alignment vertical="center" wrapText="1"/>
    </xf>
    <xf numFmtId="9" fontId="0" fillId="0" borderId="18" xfId="57" applyFont="1" applyBorder="1" applyAlignment="1">
      <alignment horizontal="center" vertical="center"/>
    </xf>
    <xf numFmtId="0" fontId="59" fillId="39" borderId="18" xfId="0" applyFont="1" applyFill="1" applyBorder="1" applyAlignment="1" applyProtection="1">
      <alignment horizontal="center" vertical="center" wrapText="1"/>
      <protection locked="0"/>
    </xf>
    <xf numFmtId="0" fontId="0" fillId="0" borderId="18" xfId="0" applyBorder="1" applyAlignment="1">
      <alignment horizontal="center" vertical="center" wrapText="1"/>
    </xf>
    <xf numFmtId="0" fontId="0" fillId="39" borderId="18" xfId="0" applyFill="1" applyBorder="1" applyAlignment="1" applyProtection="1">
      <alignment horizontal="left" vertical="center" wrapText="1"/>
      <protection locked="0"/>
    </xf>
    <xf numFmtId="0" fontId="59" fillId="36" borderId="18" xfId="0" applyFont="1" applyFill="1" applyBorder="1" applyAlignment="1" applyProtection="1">
      <alignment horizontal="center" vertical="center" wrapText="1"/>
      <protection locked="0"/>
    </xf>
    <xf numFmtId="0" fontId="59" fillId="36" borderId="18" xfId="0" applyFont="1" applyFill="1" applyBorder="1" applyAlignment="1">
      <alignment horizontal="center" vertical="center" wrapText="1"/>
    </xf>
    <xf numFmtId="9" fontId="59" fillId="36" borderId="18" xfId="0" applyNumberFormat="1" applyFont="1" applyFill="1" applyBorder="1" applyAlignment="1" applyProtection="1">
      <alignment horizontal="center" vertical="center" wrapText="1"/>
      <protection locked="0"/>
    </xf>
    <xf numFmtId="0" fontId="67" fillId="36" borderId="13" xfId="0" applyFont="1" applyFill="1" applyBorder="1" applyAlignment="1" applyProtection="1">
      <alignment horizontal="center" vertical="center" wrapText="1"/>
      <protection locked="0"/>
    </xf>
    <xf numFmtId="0" fontId="59" fillId="36" borderId="14" xfId="0" applyFont="1" applyFill="1" applyBorder="1" applyAlignment="1" applyProtection="1">
      <alignment horizontal="center" vertical="center" wrapText="1"/>
      <protection locked="0"/>
    </xf>
    <xf numFmtId="0" fontId="3" fillId="0" borderId="12" xfId="0" applyFont="1" applyFill="1" applyBorder="1" applyAlignment="1">
      <alignment horizontal="left" vertical="center" wrapText="1"/>
    </xf>
    <xf numFmtId="0" fontId="8" fillId="36" borderId="23" xfId="0" applyFont="1" applyFill="1" applyBorder="1" applyAlignment="1" applyProtection="1">
      <alignment horizontal="justify" vertical="center" wrapText="1"/>
      <protection locked="0"/>
    </xf>
    <xf numFmtId="0" fontId="59" fillId="36" borderId="12" xfId="0" applyFont="1" applyFill="1" applyBorder="1" applyAlignment="1">
      <alignment horizontal="center" vertical="center" wrapText="1"/>
    </xf>
    <xf numFmtId="0" fontId="3" fillId="42" borderId="12" xfId="0" applyFont="1" applyFill="1" applyBorder="1" applyAlignment="1">
      <alignment horizontal="left" vertical="center" wrapText="1"/>
    </xf>
    <xf numFmtId="0" fontId="59" fillId="42" borderId="12" xfId="0" applyFont="1" applyFill="1" applyBorder="1" applyAlignment="1" applyProtection="1">
      <alignment horizontal="center" vertical="center" wrapText="1"/>
      <protection locked="0"/>
    </xf>
    <xf numFmtId="0" fontId="8" fillId="36" borderId="13" xfId="0" applyFont="1" applyFill="1" applyBorder="1" applyAlignment="1" applyProtection="1">
      <alignment horizontal="center" vertical="center" wrapText="1"/>
      <protection locked="0"/>
    </xf>
    <xf numFmtId="0" fontId="59" fillId="36" borderId="17" xfId="0" applyFont="1" applyFill="1" applyBorder="1" applyAlignment="1">
      <alignment horizontal="left" vertical="center" wrapText="1"/>
    </xf>
    <xf numFmtId="0" fontId="4" fillId="36" borderId="17" xfId="0" applyFont="1" applyFill="1" applyBorder="1" applyAlignment="1" applyProtection="1">
      <alignment horizontal="center" vertical="center" wrapText="1"/>
      <protection locked="0"/>
    </xf>
    <xf numFmtId="0" fontId="13" fillId="42" borderId="12" xfId="0" applyFont="1" applyFill="1" applyBorder="1" applyAlignment="1">
      <alignment vertical="center" wrapText="1"/>
    </xf>
    <xf numFmtId="0" fontId="3" fillId="42" borderId="12" xfId="0" applyFont="1" applyFill="1" applyBorder="1" applyAlignment="1" applyProtection="1">
      <alignment horizontal="left" vertical="center" wrapText="1"/>
      <protection locked="0"/>
    </xf>
    <xf numFmtId="0" fontId="59" fillId="26" borderId="12" xfId="0" applyFont="1" applyFill="1" applyBorder="1" applyAlignment="1" applyProtection="1">
      <alignment horizontal="justify" vertical="center" wrapText="1"/>
      <protection locked="0"/>
    </xf>
    <xf numFmtId="0" fontId="59" fillId="26" borderId="12" xfId="0" applyFont="1" applyFill="1" applyBorder="1" applyAlignment="1" applyProtection="1">
      <alignment horizontal="center" vertical="center" wrapText="1"/>
      <protection locked="0"/>
    </xf>
    <xf numFmtId="9" fontId="59" fillId="26" borderId="17" xfId="57" applyFont="1" applyFill="1" applyBorder="1" applyAlignment="1" applyProtection="1">
      <alignment horizontal="center" vertical="center" wrapText="1"/>
      <protection locked="0"/>
    </xf>
    <xf numFmtId="0" fontId="59" fillId="26" borderId="26" xfId="0" applyFont="1" applyFill="1" applyBorder="1" applyAlignment="1">
      <alignment horizontal="justify" vertical="center" wrapText="1"/>
    </xf>
    <xf numFmtId="9" fontId="13" fillId="26" borderId="16" xfId="57" applyFont="1" applyFill="1" applyBorder="1" applyAlignment="1">
      <alignment horizontal="center" vertical="center" wrapText="1"/>
    </xf>
    <xf numFmtId="0" fontId="4" fillId="26" borderId="16" xfId="0" applyFont="1" applyFill="1" applyBorder="1" applyAlignment="1" applyProtection="1">
      <alignment horizontal="center" vertical="center" wrapText="1"/>
      <protection locked="0"/>
    </xf>
    <xf numFmtId="0" fontId="59" fillId="26" borderId="16" xfId="0" applyFont="1" applyFill="1" applyBorder="1" applyAlignment="1">
      <alignment horizontal="justify" vertical="center" wrapText="1"/>
    </xf>
    <xf numFmtId="0" fontId="4" fillId="26" borderId="16" xfId="0" applyFont="1" applyFill="1" applyBorder="1" applyAlignment="1">
      <alignment horizontal="center" vertical="center" wrapText="1"/>
    </xf>
    <xf numFmtId="0" fontId="59" fillId="26" borderId="16" xfId="0" applyFont="1" applyFill="1" applyBorder="1" applyAlignment="1">
      <alignment horizontal="center" vertical="center" wrapText="1"/>
    </xf>
    <xf numFmtId="0" fontId="59" fillId="26" borderId="16" xfId="0" applyFont="1" applyFill="1" applyBorder="1" applyAlignment="1" applyProtection="1">
      <alignment horizontal="center" vertical="center" wrapText="1"/>
      <protection locked="0"/>
    </xf>
    <xf numFmtId="9" fontId="59" fillId="26" borderId="16" xfId="0" applyNumberFormat="1" applyFont="1" applyFill="1" applyBorder="1" applyAlignment="1" applyProtection="1">
      <alignment horizontal="center" vertical="center" wrapText="1"/>
      <protection locked="0"/>
    </xf>
    <xf numFmtId="0" fontId="59" fillId="26" borderId="16" xfId="0" applyNumberFormat="1" applyFont="1" applyFill="1" applyBorder="1" applyAlignment="1" applyProtection="1">
      <alignment horizontal="center" vertical="center"/>
      <protection locked="0"/>
    </xf>
    <xf numFmtId="0" fontId="67" fillId="36" borderId="13" xfId="0" applyFont="1" applyFill="1" applyBorder="1" applyAlignment="1" applyProtection="1">
      <alignment horizontal="center" vertical="center" wrapText="1"/>
      <protection locked="0"/>
    </xf>
    <xf numFmtId="0" fontId="67" fillId="36" borderId="27" xfId="0" applyFont="1" applyFill="1" applyBorder="1" applyAlignment="1" applyProtection="1">
      <alignment horizontal="center" vertical="center" wrapText="1"/>
      <protection locked="0"/>
    </xf>
    <xf numFmtId="0" fontId="67" fillId="36" borderId="17" xfId="0" applyFont="1" applyFill="1" applyBorder="1" applyAlignment="1" applyProtection="1">
      <alignment horizontal="center" vertical="center" wrapText="1"/>
      <protection locked="0"/>
    </xf>
    <xf numFmtId="9" fontId="3" fillId="36" borderId="11" xfId="57" applyFont="1" applyFill="1" applyBorder="1" applyAlignment="1" applyProtection="1">
      <alignment horizontal="center" vertical="center" wrapText="1"/>
      <protection locked="0"/>
    </xf>
    <xf numFmtId="9" fontId="3" fillId="36" borderId="14" xfId="57" applyFont="1" applyFill="1" applyBorder="1" applyAlignment="1" applyProtection="1">
      <alignment horizontal="center" vertical="center" wrapText="1"/>
      <protection locked="0"/>
    </xf>
    <xf numFmtId="0" fontId="68" fillId="43" borderId="11" xfId="0" applyFont="1" applyFill="1" applyBorder="1" applyAlignment="1" applyProtection="1">
      <alignment horizontal="center" vertical="center" wrapText="1"/>
      <protection locked="0"/>
    </xf>
    <xf numFmtId="0" fontId="68" fillId="43" borderId="28" xfId="0" applyFont="1" applyFill="1" applyBorder="1" applyAlignment="1" applyProtection="1">
      <alignment horizontal="center" vertical="center" wrapText="1"/>
      <protection locked="0"/>
    </xf>
    <xf numFmtId="0" fontId="68" fillId="43" borderId="14" xfId="0" applyFont="1" applyFill="1" applyBorder="1" applyAlignment="1" applyProtection="1">
      <alignment horizontal="center" vertical="center" wrapText="1"/>
      <protection locked="0"/>
    </xf>
    <xf numFmtId="0" fontId="69" fillId="29" borderId="11" xfId="0" applyFont="1" applyFill="1" applyBorder="1" applyAlignment="1" applyProtection="1">
      <alignment horizontal="center" vertical="center" wrapText="1"/>
      <protection/>
    </xf>
    <xf numFmtId="0" fontId="69" fillId="29" borderId="28" xfId="0" applyFont="1" applyFill="1" applyBorder="1" applyAlignment="1" applyProtection="1">
      <alignment horizontal="center" vertical="center" wrapText="1"/>
      <protection/>
    </xf>
    <xf numFmtId="0" fontId="69" fillId="29" borderId="14" xfId="0" applyFont="1" applyFill="1" applyBorder="1" applyAlignment="1" applyProtection="1">
      <alignment horizontal="center" vertical="center" wrapText="1"/>
      <protection/>
    </xf>
    <xf numFmtId="0" fontId="69" fillId="26" borderId="11" xfId="0" applyFont="1" applyFill="1" applyBorder="1" applyAlignment="1" applyProtection="1">
      <alignment horizontal="center" vertical="center" wrapText="1"/>
      <protection/>
    </xf>
    <xf numFmtId="0" fontId="69" fillId="26" borderId="28" xfId="0" applyFont="1" applyFill="1" applyBorder="1" applyAlignment="1" applyProtection="1">
      <alignment horizontal="center" vertical="center" wrapText="1"/>
      <protection/>
    </xf>
    <xf numFmtId="0" fontId="69" fillId="26" borderId="14" xfId="0" applyFont="1" applyFill="1" applyBorder="1" applyAlignment="1" applyProtection="1">
      <alignment horizontal="center" vertical="center" wrapText="1"/>
      <protection/>
    </xf>
    <xf numFmtId="0" fontId="69" fillId="39" borderId="11" xfId="0" applyFont="1" applyFill="1" applyBorder="1" applyAlignment="1" applyProtection="1">
      <alignment horizontal="center" vertical="center" wrapText="1"/>
      <protection/>
    </xf>
    <xf numFmtId="0" fontId="69" fillId="39" borderId="28" xfId="0" applyFont="1" applyFill="1" applyBorder="1" applyAlignment="1" applyProtection="1">
      <alignment horizontal="center" vertical="center" wrapText="1"/>
      <protection/>
    </xf>
    <xf numFmtId="0" fontId="69" fillId="39" borderId="14" xfId="0" applyFont="1" applyFill="1" applyBorder="1" applyAlignment="1" applyProtection="1">
      <alignment horizontal="center" vertical="center" wrapText="1"/>
      <protection/>
    </xf>
    <xf numFmtId="0" fontId="70" fillId="26" borderId="11" xfId="0" applyFont="1" applyFill="1" applyBorder="1" applyAlignment="1" applyProtection="1">
      <alignment horizontal="center" vertical="center" wrapText="1"/>
      <protection/>
    </xf>
    <xf numFmtId="0" fontId="70" fillId="26" borderId="28" xfId="0" applyFont="1" applyFill="1" applyBorder="1" applyAlignment="1" applyProtection="1">
      <alignment horizontal="center" vertical="center" wrapText="1"/>
      <protection/>
    </xf>
    <xf numFmtId="0" fontId="70" fillId="26" borderId="14" xfId="0" applyFont="1" applyFill="1" applyBorder="1" applyAlignment="1" applyProtection="1">
      <alignment horizontal="center" vertical="center" wrapText="1"/>
      <protection/>
    </xf>
    <xf numFmtId="0" fontId="5" fillId="19" borderId="12" xfId="0" applyFont="1" applyFill="1" applyBorder="1" applyAlignment="1">
      <alignment horizontal="center" vertical="center" wrapText="1"/>
    </xf>
    <xf numFmtId="0" fontId="2" fillId="41" borderId="12" xfId="0" applyFont="1" applyFill="1" applyBorder="1" applyAlignment="1">
      <alignment horizontal="center" vertical="center" wrapText="1"/>
    </xf>
    <xf numFmtId="0" fontId="2" fillId="26" borderId="12" xfId="0" applyFont="1" applyFill="1" applyBorder="1" applyAlignment="1">
      <alignment horizontal="center" vertical="center" wrapText="1"/>
    </xf>
    <xf numFmtId="0" fontId="2" fillId="19" borderId="11" xfId="0" applyFont="1" applyFill="1" applyBorder="1" applyAlignment="1">
      <alignment horizontal="center" vertical="center" wrapText="1"/>
    </xf>
    <xf numFmtId="0" fontId="2" fillId="19" borderId="14" xfId="0" applyFont="1" applyFill="1" applyBorder="1" applyAlignment="1">
      <alignment horizontal="center" vertical="center" wrapText="1"/>
    </xf>
    <xf numFmtId="0" fontId="69" fillId="26" borderId="11" xfId="0" applyFont="1" applyFill="1" applyBorder="1" applyAlignment="1" applyProtection="1">
      <alignment horizontal="center" vertical="center" wrapText="1"/>
      <protection locked="0"/>
    </xf>
    <xf numFmtId="0" fontId="69" fillId="26" borderId="28" xfId="0" applyFont="1" applyFill="1" applyBorder="1" applyAlignment="1" applyProtection="1">
      <alignment horizontal="center" vertical="center" wrapText="1"/>
      <protection locked="0"/>
    </xf>
    <xf numFmtId="0" fontId="69" fillId="26" borderId="14" xfId="0" applyFont="1" applyFill="1" applyBorder="1" applyAlignment="1" applyProtection="1">
      <alignment horizontal="center" vertical="center" wrapText="1"/>
      <protection locked="0"/>
    </xf>
    <xf numFmtId="0" fontId="59" fillId="36" borderId="11" xfId="0" applyFont="1" applyFill="1" applyBorder="1" applyAlignment="1" applyProtection="1">
      <alignment horizontal="center" vertical="center" wrapText="1"/>
      <protection locked="0"/>
    </xf>
    <xf numFmtId="0" fontId="59" fillId="36" borderId="28" xfId="0" applyFont="1" applyFill="1" applyBorder="1" applyAlignment="1" applyProtection="1">
      <alignment horizontal="center" vertical="center" wrapText="1"/>
      <protection locked="0"/>
    </xf>
    <xf numFmtId="0" fontId="59" fillId="36" borderId="14" xfId="0" applyFont="1" applyFill="1" applyBorder="1" applyAlignment="1" applyProtection="1">
      <alignment horizontal="center" vertical="center" wrapText="1"/>
      <protection locked="0"/>
    </xf>
    <xf numFmtId="0" fontId="59" fillId="36" borderId="11" xfId="0" applyFont="1" applyFill="1" applyBorder="1" applyAlignment="1" applyProtection="1">
      <alignment horizontal="center" vertical="center" wrapText="1"/>
      <protection/>
    </xf>
    <xf numFmtId="0" fontId="59" fillId="36" borderId="14" xfId="0" applyFont="1" applyFill="1" applyBorder="1" applyAlignment="1" applyProtection="1">
      <alignment horizontal="center" vertical="center" wrapText="1"/>
      <protection/>
    </xf>
    <xf numFmtId="0" fontId="5" fillId="36" borderId="0" xfId="0" applyFont="1" applyFill="1" applyBorder="1" applyAlignment="1">
      <alignment horizontal="center" vertical="center" wrapText="1"/>
    </xf>
    <xf numFmtId="0" fontId="60" fillId="36" borderId="0" xfId="0" applyFont="1" applyFill="1" applyBorder="1" applyAlignment="1">
      <alignment horizontal="right" vertical="center" wrapText="1"/>
    </xf>
    <xf numFmtId="0" fontId="2" fillId="16" borderId="12" xfId="0" applyFont="1" applyFill="1" applyBorder="1" applyAlignment="1">
      <alignment horizontal="center" vertical="center" wrapText="1"/>
    </xf>
    <xf numFmtId="0" fontId="2" fillId="39" borderId="12" xfId="0" applyFont="1" applyFill="1" applyBorder="1" applyAlignment="1">
      <alignment horizontal="center" vertical="center" wrapText="1"/>
    </xf>
    <xf numFmtId="0" fontId="60" fillId="36" borderId="0" xfId="0" applyFont="1" applyFill="1" applyBorder="1" applyAlignment="1">
      <alignment horizontal="justify" vertical="center" wrapText="1"/>
    </xf>
    <xf numFmtId="0" fontId="66" fillId="36" borderId="12" xfId="0" applyFont="1" applyFill="1" applyBorder="1" applyAlignment="1">
      <alignment horizontal="center" vertical="center" wrapText="1"/>
    </xf>
    <xf numFmtId="0" fontId="62" fillId="36" borderId="11" xfId="0" applyFont="1" applyFill="1" applyBorder="1" applyAlignment="1" applyProtection="1">
      <alignment horizontal="center" vertical="center" wrapText="1"/>
      <protection/>
    </xf>
    <xf numFmtId="0" fontId="62" fillId="36" borderId="14" xfId="0" applyFont="1" applyFill="1" applyBorder="1" applyAlignment="1" applyProtection="1">
      <alignment horizontal="center" vertical="center" wrapText="1"/>
      <protection/>
    </xf>
    <xf numFmtId="0" fontId="59" fillId="36" borderId="12" xfId="0" applyFont="1" applyFill="1" applyBorder="1" applyAlignment="1">
      <alignment horizontal="center" vertical="center" wrapText="1"/>
    </xf>
    <xf numFmtId="22" fontId="71" fillId="14" borderId="12" xfId="0" applyNumberFormat="1" applyFont="1" applyFill="1" applyBorder="1" applyAlignment="1">
      <alignment horizontal="center" vertical="center"/>
    </xf>
    <xf numFmtId="0" fontId="71" fillId="14" borderId="12" xfId="0" applyFont="1" applyFill="1" applyBorder="1" applyAlignment="1">
      <alignment horizontal="center" vertical="center"/>
    </xf>
    <xf numFmtId="0" fontId="71" fillId="8" borderId="12" xfId="0" applyFont="1" applyFill="1" applyBorder="1" applyAlignment="1">
      <alignment horizontal="center" vertical="center"/>
    </xf>
    <xf numFmtId="0" fontId="2" fillId="19" borderId="12" xfId="0" applyFont="1" applyFill="1" applyBorder="1" applyAlignment="1">
      <alignment horizontal="center" vertical="center" wrapText="1"/>
    </xf>
    <xf numFmtId="0" fontId="59" fillId="36" borderId="12" xfId="0" applyFont="1" applyFill="1" applyBorder="1" applyAlignment="1">
      <alignment horizontal="center" vertical="top" wrapText="1"/>
    </xf>
    <xf numFmtId="0" fontId="66" fillId="36" borderId="12" xfId="0" applyFont="1" applyFill="1" applyBorder="1" applyAlignment="1">
      <alignment horizontal="center" vertical="top" wrapText="1"/>
    </xf>
    <xf numFmtId="0" fontId="2" fillId="36" borderId="0" xfId="0" applyFont="1" applyFill="1" applyBorder="1" applyAlignment="1">
      <alignment horizontal="center" vertical="center" wrapText="1"/>
    </xf>
    <xf numFmtId="0" fontId="5" fillId="39" borderId="12" xfId="0" applyFont="1" applyFill="1" applyBorder="1" applyAlignment="1">
      <alignment horizontal="center" vertical="center" wrapText="1"/>
    </xf>
    <xf numFmtId="0" fontId="5" fillId="16" borderId="12" xfId="0" applyFont="1" applyFill="1" applyBorder="1" applyAlignment="1">
      <alignment horizontal="center" vertical="center" wrapText="1"/>
    </xf>
    <xf numFmtId="0" fontId="5" fillId="41" borderId="12" xfId="0" applyFont="1" applyFill="1" applyBorder="1" applyAlignment="1">
      <alignment horizontal="center" vertical="center" wrapText="1"/>
    </xf>
    <xf numFmtId="0" fontId="5" fillId="38" borderId="12" xfId="0" applyFont="1" applyFill="1" applyBorder="1" applyAlignment="1">
      <alignment horizontal="center" vertical="center" wrapText="1"/>
    </xf>
    <xf numFmtId="0" fontId="5" fillId="37" borderId="12" xfId="0" applyFont="1" applyFill="1" applyBorder="1" applyAlignment="1">
      <alignment horizontal="center" vertical="center" wrapText="1"/>
    </xf>
    <xf numFmtId="0" fontId="2" fillId="37" borderId="11" xfId="0" applyFont="1" applyFill="1" applyBorder="1" applyAlignment="1">
      <alignment horizontal="center" vertical="center" wrapText="1"/>
    </xf>
    <xf numFmtId="0" fontId="2" fillId="37" borderId="28" xfId="0" applyFont="1" applyFill="1" applyBorder="1" applyAlignment="1">
      <alignment horizontal="center" vertical="center" wrapText="1"/>
    </xf>
    <xf numFmtId="0" fontId="2" fillId="37" borderId="14" xfId="0" applyFont="1" applyFill="1" applyBorder="1" applyAlignment="1">
      <alignment horizontal="center" vertical="center" wrapText="1"/>
    </xf>
    <xf numFmtId="0" fontId="60" fillId="36" borderId="0" xfId="0" applyFont="1" applyFill="1" applyBorder="1" applyAlignment="1">
      <alignment horizontal="center" vertical="center"/>
    </xf>
    <xf numFmtId="0" fontId="58" fillId="36" borderId="0" xfId="0" applyFont="1" applyFill="1" applyBorder="1" applyAlignment="1">
      <alignment horizontal="center"/>
    </xf>
    <xf numFmtId="0" fontId="2" fillId="36" borderId="12" xfId="0" applyFont="1" applyFill="1" applyBorder="1" applyAlignment="1">
      <alignment horizontal="justify" vertical="center" wrapText="1"/>
    </xf>
    <xf numFmtId="0" fontId="8" fillId="36" borderId="13" xfId="0" applyFont="1" applyFill="1" applyBorder="1" applyAlignment="1" applyProtection="1">
      <alignment vertical="center" wrapText="1"/>
      <protection locked="0"/>
    </xf>
    <xf numFmtId="0" fontId="8" fillId="36" borderId="27" xfId="0" applyFont="1" applyFill="1" applyBorder="1" applyAlignment="1" applyProtection="1">
      <alignment vertical="center" wrapText="1"/>
      <protection locked="0"/>
    </xf>
    <xf numFmtId="0" fontId="8" fillId="36" borderId="17" xfId="0" applyFont="1" applyFill="1" applyBorder="1" applyAlignment="1" applyProtection="1">
      <alignment vertical="center" wrapText="1"/>
      <protection locked="0"/>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marillo" xfId="33"/>
    <cellStyle name="Buena" xfId="34"/>
    <cellStyle name="Cálculo" xfId="35"/>
    <cellStyle name="Celda de comprobación" xfId="36"/>
    <cellStyle name="Celda vinculada"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Millares 3" xfId="50"/>
    <cellStyle name="Currency" xfId="51"/>
    <cellStyle name="Currency [0]" xfId="52"/>
    <cellStyle name="Neutral" xfId="53"/>
    <cellStyle name="Normal 2" xfId="54"/>
    <cellStyle name="Notas" xfId="55"/>
    <cellStyle name="Porcentaje 2" xfId="56"/>
    <cellStyle name="Percent" xfId="57"/>
    <cellStyle name="Porcentual 2" xfId="58"/>
    <cellStyle name="Rojo" xfId="59"/>
    <cellStyle name="Salida" xfId="60"/>
    <cellStyle name="Texto de advertencia" xfId="61"/>
    <cellStyle name="Texto explicativo" xfId="62"/>
    <cellStyle name="Título" xfId="63"/>
    <cellStyle name="Título 1" xfId="64"/>
    <cellStyle name="Título 2" xfId="65"/>
    <cellStyle name="Título 3" xfId="66"/>
    <cellStyle name="Total" xfId="67"/>
    <cellStyle name="Verde" xfId="68"/>
  </cellStyles>
  <dxfs count="5">
    <dxf>
      <fill>
        <patternFill>
          <bgColor rgb="FFFFFF00"/>
        </patternFill>
      </fill>
    </dxf>
    <dxf>
      <fill>
        <patternFill>
          <bgColor rgb="FF00B050"/>
        </patternFill>
      </fill>
    </dxf>
    <dxf>
      <fill>
        <patternFill>
          <bgColor rgb="FF00B0F0"/>
        </patternFill>
      </fill>
    </dxf>
    <dxf>
      <fill>
        <patternFill>
          <bgColor rgb="FFFF0000"/>
        </patternFill>
      </fill>
      <border/>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juan.jimenez\Mis%20documentos\Juan%20Sebastian%20Jimenez\Evidencias%20Febrero\Linamiento%20&#183;%203%20Planes%20De%20Gesti&#243;n\LINEAMIENTO%20&#183;%203\DEFINITIVO\Lineamiento%203%20GESTION%20JURIDICA%202017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AN GESTION POR PROCESO"/>
      <sheetName val="Hoja2"/>
    </sheetNames>
    <sheetDataSet>
      <sheetData sheetId="1">
        <row r="6">
          <cell r="C6" t="str">
            <v>RUTINARIA</v>
          </cell>
        </row>
        <row r="7">
          <cell r="C7" t="str">
            <v>RETADORA (MEJORA)</v>
          </cell>
        </row>
        <row r="8">
          <cell r="C8" t="str">
            <v>MEJORA</v>
          </cell>
        </row>
        <row r="9">
          <cell r="C9" t="str">
            <v>SOSTENIBILIDAD DEL SISTEMA DE GESTIÓN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C39"/>
  <sheetViews>
    <sheetView showGridLines="0" tabSelected="1" zoomScale="55" zoomScaleNormal="55" zoomScalePageLayoutView="0" workbookViewId="0" topLeftCell="A18">
      <selection activeCell="E21" sqref="E21"/>
    </sheetView>
  </sheetViews>
  <sheetFormatPr defaultColWidth="11.421875" defaultRowHeight="15"/>
  <cols>
    <col min="1" max="1" width="8.8515625" style="0" customWidth="1"/>
    <col min="2" max="2" width="29.28125" style="0" customWidth="1"/>
    <col min="3" max="3" width="46.421875" style="0" customWidth="1"/>
    <col min="4" max="4" width="34.421875" style="0" customWidth="1"/>
    <col min="5" max="5" width="42.421875" style="0" customWidth="1"/>
    <col min="6" max="6" width="18.8515625" style="0" customWidth="1"/>
    <col min="7" max="7" width="17.57421875" style="0" customWidth="1"/>
    <col min="8" max="8" width="22.7109375" style="0" customWidth="1"/>
    <col min="9" max="9" width="28.57421875" style="0" customWidth="1"/>
    <col min="11" max="11" width="18.8515625" style="0" customWidth="1"/>
    <col min="13" max="16" width="8.8515625" style="0" customWidth="1"/>
    <col min="17" max="17" width="19.8515625" style="0" customWidth="1"/>
    <col min="18" max="18" width="16.00390625" style="0" customWidth="1"/>
    <col min="19" max="19" width="20.8515625" style="0" customWidth="1"/>
    <col min="20" max="20" width="19.57421875" style="0" customWidth="1"/>
    <col min="25" max="25" width="20.8515625" style="0" customWidth="1"/>
    <col min="26" max="26" width="18.8515625" style="0" customWidth="1"/>
    <col min="27" max="27" width="26.7109375" style="0" customWidth="1"/>
    <col min="28" max="28" width="18.8515625" style="0" customWidth="1"/>
    <col min="29" max="29" width="14.140625" style="0" customWidth="1"/>
    <col min="30" max="30" width="18.421875" style="0" customWidth="1"/>
    <col min="31" max="31" width="22.140625" style="0" customWidth="1"/>
    <col min="32" max="32" width="17.7109375" style="0" customWidth="1"/>
    <col min="33" max="33" width="18.140625" style="0" customWidth="1"/>
    <col min="34" max="34" width="19.7109375" style="0" customWidth="1"/>
    <col min="35" max="36" width="16.421875" style="0" customWidth="1"/>
    <col min="37" max="37" width="17.140625" style="0" customWidth="1"/>
    <col min="38" max="38" width="17.8515625" style="0" customWidth="1"/>
    <col min="48" max="48" width="14.8515625" style="0" customWidth="1"/>
    <col min="49" max="49" width="14.57421875" style="0" customWidth="1"/>
    <col min="50" max="50" width="20.7109375" style="0" customWidth="1"/>
    <col min="51" max="51" width="15.8515625" style="0" customWidth="1"/>
    <col min="52" max="52" width="19.140625" style="0" customWidth="1"/>
    <col min="53" max="53" width="31.421875" style="0" customWidth="1"/>
    <col min="54" max="54" width="18.421875" style="0" customWidth="1"/>
    <col min="55" max="55" width="19.8515625" style="0" customWidth="1"/>
  </cols>
  <sheetData>
    <row r="1" spans="1:26" ht="40.5" customHeight="1">
      <c r="A1" s="190">
        <f ca="1">NOW()</f>
        <v>42871.736762037035</v>
      </c>
      <c r="B1" s="191"/>
      <c r="C1" s="191"/>
      <c r="D1" s="191"/>
      <c r="E1" s="191"/>
      <c r="F1" s="191"/>
      <c r="G1" s="191"/>
      <c r="H1" s="191"/>
      <c r="I1" s="191"/>
      <c r="J1" s="191"/>
      <c r="K1" s="191"/>
      <c r="L1" s="191"/>
      <c r="M1" s="191"/>
      <c r="N1" s="191"/>
      <c r="O1" s="191"/>
      <c r="P1" s="191"/>
      <c r="Q1" s="191"/>
      <c r="R1" s="191"/>
      <c r="S1" s="191"/>
      <c r="T1" s="191"/>
      <c r="U1" s="191"/>
      <c r="V1" s="191"/>
      <c r="W1" s="191"/>
      <c r="X1" s="191"/>
      <c r="Y1" s="191"/>
      <c r="Z1" s="191"/>
    </row>
    <row r="2" spans="1:26" ht="40.5" customHeight="1">
      <c r="A2" s="192" t="s">
        <v>30</v>
      </c>
      <c r="B2" s="192"/>
      <c r="C2" s="192"/>
      <c r="D2" s="192"/>
      <c r="E2" s="192"/>
      <c r="F2" s="192"/>
      <c r="G2" s="192"/>
      <c r="H2" s="192"/>
      <c r="I2" s="192"/>
      <c r="J2" s="192"/>
      <c r="K2" s="192"/>
      <c r="L2" s="192"/>
      <c r="M2" s="192"/>
      <c r="N2" s="192"/>
      <c r="O2" s="192"/>
      <c r="P2" s="192"/>
      <c r="Q2" s="192"/>
      <c r="R2" s="192"/>
      <c r="S2" s="192"/>
      <c r="T2" s="192"/>
      <c r="U2" s="192"/>
      <c r="V2" s="192"/>
      <c r="W2" s="192"/>
      <c r="X2" s="192"/>
      <c r="Y2" s="192"/>
      <c r="Z2" s="192"/>
    </row>
    <row r="3" spans="1:55" ht="15" customHeight="1">
      <c r="A3" s="207" t="s">
        <v>86</v>
      </c>
      <c r="B3" s="207"/>
      <c r="C3" s="207"/>
      <c r="D3" s="207"/>
      <c r="E3" s="207"/>
      <c r="F3" s="207"/>
      <c r="G3" s="207"/>
      <c r="H3" s="207"/>
      <c r="I3" s="207"/>
      <c r="J3" s="207"/>
      <c r="K3" s="207"/>
      <c r="L3" s="207"/>
      <c r="M3" s="207"/>
      <c r="N3" s="207"/>
      <c r="O3" s="207"/>
      <c r="P3" s="207"/>
      <c r="Q3" s="207"/>
      <c r="R3" s="207"/>
      <c r="S3" s="207"/>
      <c r="T3" s="207"/>
      <c r="U3" s="207"/>
      <c r="V3" s="207"/>
      <c r="W3" s="207"/>
      <c r="X3" s="207"/>
      <c r="Y3" s="207"/>
      <c r="Z3" s="207"/>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row>
    <row r="4" spans="1:55" ht="15" customHeight="1">
      <c r="A4" s="207" t="s">
        <v>116</v>
      </c>
      <c r="B4" s="207"/>
      <c r="C4" s="207"/>
      <c r="D4" s="207"/>
      <c r="E4" s="207"/>
      <c r="F4" s="207"/>
      <c r="G4" s="207"/>
      <c r="H4" s="207"/>
      <c r="I4" s="207"/>
      <c r="J4" s="207"/>
      <c r="K4" s="207"/>
      <c r="L4" s="207"/>
      <c r="M4" s="207"/>
      <c r="N4" s="207"/>
      <c r="O4" s="207"/>
      <c r="P4" s="207"/>
      <c r="Q4" s="207"/>
      <c r="R4" s="207"/>
      <c r="S4" s="207"/>
      <c r="T4" s="207"/>
      <c r="U4" s="207"/>
      <c r="V4" s="207"/>
      <c r="W4" s="207"/>
      <c r="X4" s="207"/>
      <c r="Y4" s="207"/>
      <c r="Z4" s="207"/>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row>
    <row r="5" spans="1:55" ht="15" customHeight="1">
      <c r="A5" s="207" t="s">
        <v>27</v>
      </c>
      <c r="B5" s="207"/>
      <c r="C5" s="207"/>
      <c r="D5" s="207"/>
      <c r="E5" s="207"/>
      <c r="F5" s="207"/>
      <c r="G5" s="207"/>
      <c r="H5" s="207"/>
      <c r="I5" s="207"/>
      <c r="J5" s="207"/>
      <c r="K5" s="207"/>
      <c r="L5" s="207"/>
      <c r="M5" s="207"/>
      <c r="N5" s="207"/>
      <c r="O5" s="207"/>
      <c r="P5" s="207"/>
      <c r="Q5" s="207"/>
      <c r="R5" s="207"/>
      <c r="S5" s="207"/>
      <c r="T5" s="207"/>
      <c r="U5" s="207"/>
      <c r="V5" s="207"/>
      <c r="W5" s="207"/>
      <c r="X5" s="207"/>
      <c r="Y5" s="207"/>
      <c r="Z5" s="207"/>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row>
    <row r="6" spans="1:55" ht="15" customHeight="1">
      <c r="A6" s="207" t="s">
        <v>28</v>
      </c>
      <c r="B6" s="207"/>
      <c r="C6" s="207"/>
      <c r="D6" s="207"/>
      <c r="E6" s="207"/>
      <c r="F6" s="207"/>
      <c r="G6" s="207"/>
      <c r="H6" s="207"/>
      <c r="I6" s="207"/>
      <c r="J6" s="207"/>
      <c r="K6" s="207"/>
      <c r="L6" s="207"/>
      <c r="M6" s="207"/>
      <c r="N6" s="207"/>
      <c r="O6" s="207"/>
      <c r="P6" s="207"/>
      <c r="Q6" s="207"/>
      <c r="R6" s="207"/>
      <c r="S6" s="207"/>
      <c r="T6" s="207"/>
      <c r="U6" s="207"/>
      <c r="V6" s="207"/>
      <c r="W6" s="207"/>
      <c r="X6" s="207"/>
      <c r="Y6" s="207"/>
      <c r="Z6" s="207"/>
      <c r="AA6" s="3"/>
      <c r="AB6" s="33"/>
      <c r="AC6" s="33"/>
      <c r="AD6" s="33"/>
      <c r="AE6" s="33"/>
      <c r="AF6" s="33"/>
      <c r="AG6" s="3"/>
      <c r="AH6" s="33"/>
      <c r="AI6" s="33"/>
      <c r="AJ6" s="33"/>
      <c r="AK6" s="33"/>
      <c r="AL6" s="33"/>
      <c r="AM6" s="3"/>
      <c r="AN6" s="33"/>
      <c r="AO6" s="33"/>
      <c r="AP6" s="33"/>
      <c r="AQ6" s="33"/>
      <c r="AR6" s="33"/>
      <c r="AS6" s="3"/>
      <c r="AT6" s="33"/>
      <c r="AU6" s="33"/>
      <c r="AV6" s="33"/>
      <c r="AW6" s="33"/>
      <c r="AX6" s="33"/>
      <c r="AY6" s="3"/>
      <c r="AZ6" s="33"/>
      <c r="BA6" s="33"/>
      <c r="BB6" s="33"/>
      <c r="BC6" s="33"/>
    </row>
    <row r="7" spans="1:55" ht="17.25" customHeight="1">
      <c r="A7" s="207" t="s">
        <v>79</v>
      </c>
      <c r="B7" s="207"/>
      <c r="C7" s="207"/>
      <c r="D7" s="207"/>
      <c r="E7" s="70"/>
      <c r="F7" s="91"/>
      <c r="G7" s="70"/>
      <c r="H7" s="70"/>
      <c r="I7" s="70"/>
      <c r="J7" s="70"/>
      <c r="K7" s="70"/>
      <c r="L7" s="70"/>
      <c r="M7" s="70"/>
      <c r="N7" s="70"/>
      <c r="O7" s="70"/>
      <c r="P7" s="70"/>
      <c r="Q7" s="70"/>
      <c r="R7" s="70"/>
      <c r="S7" s="70"/>
      <c r="T7" s="70"/>
      <c r="U7" s="70"/>
      <c r="V7" s="70"/>
      <c r="W7" s="70"/>
      <c r="X7" s="70"/>
      <c r="Y7" s="70"/>
      <c r="Z7" s="70"/>
      <c r="AA7" s="3"/>
      <c r="AB7" s="33"/>
      <c r="AC7" s="33"/>
      <c r="AD7" s="33"/>
      <c r="AE7" s="33"/>
      <c r="AF7" s="33"/>
      <c r="AG7" s="3"/>
      <c r="AH7" s="33"/>
      <c r="AI7" s="33"/>
      <c r="AJ7" s="33"/>
      <c r="AK7" s="33"/>
      <c r="AL7" s="33"/>
      <c r="AM7" s="3"/>
      <c r="AN7" s="33"/>
      <c r="AO7" s="33"/>
      <c r="AP7" s="33"/>
      <c r="AQ7" s="33"/>
      <c r="AR7" s="33"/>
      <c r="AS7" s="3"/>
      <c r="AT7" s="33"/>
      <c r="AU7" s="33"/>
      <c r="AV7" s="33"/>
      <c r="AW7" s="33"/>
      <c r="AX7" s="33"/>
      <c r="AY7" s="3"/>
      <c r="AZ7" s="33"/>
      <c r="BA7" s="33"/>
      <c r="BB7" s="33"/>
      <c r="BC7" s="33"/>
    </row>
    <row r="8" spans="1:55" ht="15.75" customHeight="1">
      <c r="A8" s="207" t="s">
        <v>111</v>
      </c>
      <c r="B8" s="207"/>
      <c r="C8" s="207"/>
      <c r="D8" s="207"/>
      <c r="E8" s="207"/>
      <c r="F8" s="207"/>
      <c r="G8" s="207"/>
      <c r="H8" s="207"/>
      <c r="I8" s="207"/>
      <c r="J8" s="207"/>
      <c r="K8" s="207"/>
      <c r="L8" s="207"/>
      <c r="M8" s="207"/>
      <c r="N8" s="207"/>
      <c r="O8" s="207"/>
      <c r="P8" s="207"/>
      <c r="Q8" s="207"/>
      <c r="R8" s="207"/>
      <c r="S8" s="207"/>
      <c r="T8" s="207"/>
      <c r="U8" s="207"/>
      <c r="V8" s="207"/>
      <c r="W8" s="207"/>
      <c r="X8" s="207"/>
      <c r="Y8" s="207"/>
      <c r="Z8" s="207"/>
      <c r="AA8" s="181"/>
      <c r="AB8" s="181"/>
      <c r="AC8" s="181"/>
      <c r="AD8" s="181"/>
      <c r="AE8" s="181"/>
      <c r="AF8" s="181"/>
      <c r="AG8" s="181"/>
      <c r="AH8" s="181"/>
      <c r="AI8" s="181"/>
      <c r="AJ8" s="181"/>
      <c r="AK8" s="181"/>
      <c r="AL8" s="181"/>
      <c r="AM8" s="181"/>
      <c r="AN8" s="181"/>
      <c r="AO8" s="181"/>
      <c r="AP8" s="181"/>
      <c r="AQ8" s="181"/>
      <c r="AR8" s="181"/>
      <c r="AS8" s="181"/>
      <c r="AT8" s="181"/>
      <c r="AU8" s="181"/>
      <c r="AV8" s="181"/>
      <c r="AW8" s="181"/>
      <c r="AX8" s="181"/>
      <c r="AY8" s="181"/>
      <c r="AZ8" s="181"/>
      <c r="BA8" s="181"/>
      <c r="BB8" s="181"/>
      <c r="BC8" s="181"/>
    </row>
    <row r="9" spans="1:55" ht="15">
      <c r="A9" s="2"/>
      <c r="B9" s="3"/>
      <c r="C9" s="3"/>
      <c r="D9" s="3"/>
      <c r="E9" s="3"/>
      <c r="F9" s="3"/>
      <c r="G9" s="3"/>
      <c r="H9" s="3"/>
      <c r="I9" s="3"/>
      <c r="J9" s="3"/>
      <c r="K9" s="3"/>
      <c r="L9" s="3"/>
      <c r="M9" s="3"/>
      <c r="N9" s="3"/>
      <c r="O9" s="3"/>
      <c r="P9" s="3"/>
      <c r="Q9" s="3"/>
      <c r="R9" s="1"/>
      <c r="S9" s="1"/>
      <c r="T9" s="1"/>
      <c r="U9" s="1"/>
      <c r="V9" s="1"/>
      <c r="W9" s="1"/>
      <c r="X9" s="1"/>
      <c r="Y9" s="1"/>
      <c r="Z9" s="1"/>
      <c r="AA9" s="181"/>
      <c r="AB9" s="181"/>
      <c r="AC9" s="181"/>
      <c r="AD9" s="181"/>
      <c r="AE9" s="181"/>
      <c r="AF9" s="181"/>
      <c r="AG9" s="181"/>
      <c r="AH9" s="181"/>
      <c r="AI9" s="181"/>
      <c r="AJ9" s="181"/>
      <c r="AK9" s="181"/>
      <c r="AL9" s="181"/>
      <c r="AM9" s="181"/>
      <c r="AN9" s="181"/>
      <c r="AO9" s="181"/>
      <c r="AP9" s="181"/>
      <c r="AQ9" s="181"/>
      <c r="AR9" s="181"/>
      <c r="AS9" s="181"/>
      <c r="AT9" s="181"/>
      <c r="AU9" s="181"/>
      <c r="AV9" s="181"/>
      <c r="AW9" s="181"/>
      <c r="AX9" s="181"/>
      <c r="AY9" s="181"/>
      <c r="AZ9" s="181"/>
      <c r="BA9" s="181"/>
      <c r="BB9" s="181"/>
      <c r="BC9" s="181"/>
    </row>
    <row r="10" spans="1:55" ht="15">
      <c r="A10" s="3"/>
      <c r="B10" s="3"/>
      <c r="C10" s="3"/>
      <c r="D10" s="3"/>
      <c r="E10" s="205"/>
      <c r="F10" s="205"/>
      <c r="G10" s="205"/>
      <c r="H10" s="205"/>
      <c r="I10" s="205"/>
      <c r="J10" s="205"/>
      <c r="K10" s="205"/>
      <c r="L10" s="205"/>
      <c r="M10" s="205"/>
      <c r="N10" s="205"/>
      <c r="O10" s="205"/>
      <c r="P10" s="205"/>
      <c r="Q10" s="205"/>
      <c r="R10" s="205"/>
      <c r="S10" s="205"/>
      <c r="T10" s="205"/>
      <c r="U10" s="19"/>
      <c r="V10" s="1"/>
      <c r="W10" s="1"/>
      <c r="X10" s="1"/>
      <c r="Y10" s="1"/>
      <c r="Z10" s="1"/>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row>
    <row r="11" spans="1:55" ht="15">
      <c r="A11" s="4"/>
      <c r="B11" s="1"/>
      <c r="C11" s="1"/>
      <c r="D11" s="1"/>
      <c r="E11" s="206"/>
      <c r="F11" s="206"/>
      <c r="G11" s="206"/>
      <c r="H11" s="206"/>
      <c r="I11" s="206"/>
      <c r="J11" s="206"/>
      <c r="K11" s="206"/>
      <c r="L11" s="206"/>
      <c r="M11" s="196"/>
      <c r="N11" s="196"/>
      <c r="O11" s="196"/>
      <c r="P11" s="196"/>
      <c r="Q11" s="89"/>
      <c r="R11" s="89"/>
      <c r="S11" s="89"/>
      <c r="T11" s="89"/>
      <c r="U11" s="20"/>
      <c r="V11" s="1"/>
      <c r="W11" s="1"/>
      <c r="X11" s="1"/>
      <c r="Y11" s="1"/>
      <c r="Z11" s="1"/>
      <c r="AA11" s="196"/>
      <c r="AB11" s="196"/>
      <c r="AC11" s="196"/>
      <c r="AD11" s="90"/>
      <c r="AE11" s="90"/>
      <c r="AF11" s="90"/>
      <c r="AG11" s="196"/>
      <c r="AH11" s="196"/>
      <c r="AI11" s="196"/>
      <c r="AJ11" s="90"/>
      <c r="AK11" s="90"/>
      <c r="AL11" s="90"/>
      <c r="AM11" s="196"/>
      <c r="AN11" s="196"/>
      <c r="AO11" s="196"/>
      <c r="AP11" s="90"/>
      <c r="AQ11" s="90"/>
      <c r="AR11" s="90"/>
      <c r="AS11" s="196"/>
      <c r="AT11" s="196"/>
      <c r="AU11" s="196"/>
      <c r="AV11" s="90"/>
      <c r="AW11" s="90"/>
      <c r="AX11" s="90"/>
      <c r="AY11" s="196"/>
      <c r="AZ11" s="196"/>
      <c r="BA11" s="196"/>
      <c r="BB11" s="90"/>
      <c r="BC11" s="90"/>
    </row>
    <row r="12" spans="1:55" ht="15">
      <c r="A12" s="1"/>
      <c r="B12" s="1"/>
      <c r="C12" s="1"/>
      <c r="D12" s="1"/>
      <c r="E12" s="1"/>
      <c r="F12" s="1"/>
      <c r="G12" s="1"/>
      <c r="H12" s="1"/>
      <c r="I12" s="1"/>
      <c r="J12" s="1"/>
      <c r="K12" s="1"/>
      <c r="L12" s="1"/>
      <c r="M12" s="1"/>
      <c r="N12" s="1"/>
      <c r="O12" s="1"/>
      <c r="P12" s="1"/>
      <c r="Q12" s="1"/>
      <c r="R12" s="1"/>
      <c r="S12" s="1"/>
      <c r="T12" s="1"/>
      <c r="U12" s="1"/>
      <c r="V12" s="1"/>
      <c r="W12" s="1"/>
      <c r="X12" s="1"/>
      <c r="Y12" s="1"/>
      <c r="Z12" s="1"/>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row>
    <row r="13" spans="1:55" ht="15">
      <c r="A13" s="200" t="s">
        <v>70</v>
      </c>
      <c r="B13" s="200"/>
      <c r="C13" s="200"/>
      <c r="D13" s="200"/>
      <c r="E13" s="201"/>
      <c r="F13" s="201"/>
      <c r="G13" s="201"/>
      <c r="H13" s="201"/>
      <c r="I13" s="201"/>
      <c r="J13" s="201"/>
      <c r="K13" s="201"/>
      <c r="L13" s="201"/>
      <c r="M13" s="201"/>
      <c r="N13" s="201"/>
      <c r="O13" s="201"/>
      <c r="P13" s="201"/>
      <c r="Q13" s="201"/>
      <c r="R13" s="201"/>
      <c r="S13" s="201"/>
      <c r="T13" s="201"/>
      <c r="U13" s="201"/>
      <c r="V13" s="201"/>
      <c r="W13" s="201"/>
      <c r="X13" s="201"/>
      <c r="Y13" s="201"/>
      <c r="Z13" s="201"/>
      <c r="AA13" s="199" t="s">
        <v>71</v>
      </c>
      <c r="AB13" s="199"/>
      <c r="AC13" s="199"/>
      <c r="AD13" s="199"/>
      <c r="AE13" s="199"/>
      <c r="AF13" s="199"/>
      <c r="AG13" s="168" t="s">
        <v>71</v>
      </c>
      <c r="AH13" s="168"/>
      <c r="AI13" s="168"/>
      <c r="AJ13" s="168"/>
      <c r="AK13" s="168"/>
      <c r="AL13" s="168"/>
      <c r="AM13" s="199" t="s">
        <v>71</v>
      </c>
      <c r="AN13" s="199"/>
      <c r="AO13" s="199"/>
      <c r="AP13" s="199"/>
      <c r="AQ13" s="199"/>
      <c r="AR13" s="199"/>
      <c r="AS13" s="197" t="s">
        <v>71</v>
      </c>
      <c r="AT13" s="197"/>
      <c r="AU13" s="197"/>
      <c r="AV13" s="197"/>
      <c r="AW13" s="197"/>
      <c r="AX13" s="197"/>
      <c r="AY13" s="198" t="s">
        <v>71</v>
      </c>
      <c r="AZ13" s="198"/>
      <c r="BA13" s="198"/>
      <c r="BB13" s="198"/>
      <c r="BC13" s="198"/>
    </row>
    <row r="14" spans="1:55" ht="15">
      <c r="A14" s="200"/>
      <c r="B14" s="200"/>
      <c r="C14" s="200"/>
      <c r="D14" s="200"/>
      <c r="E14" s="201"/>
      <c r="F14" s="201"/>
      <c r="G14" s="201"/>
      <c r="H14" s="201"/>
      <c r="I14" s="201"/>
      <c r="J14" s="201"/>
      <c r="K14" s="201"/>
      <c r="L14" s="201"/>
      <c r="M14" s="201"/>
      <c r="N14" s="201"/>
      <c r="O14" s="201"/>
      <c r="P14" s="201"/>
      <c r="Q14" s="201"/>
      <c r="R14" s="201"/>
      <c r="S14" s="201"/>
      <c r="T14" s="201"/>
      <c r="U14" s="201"/>
      <c r="V14" s="201"/>
      <c r="W14" s="201"/>
      <c r="X14" s="201"/>
      <c r="Y14" s="201"/>
      <c r="Z14" s="201"/>
      <c r="AA14" s="199" t="s">
        <v>0</v>
      </c>
      <c r="AB14" s="199"/>
      <c r="AC14" s="199"/>
      <c r="AD14" s="199"/>
      <c r="AE14" s="199"/>
      <c r="AF14" s="199"/>
      <c r="AG14" s="168" t="s">
        <v>1</v>
      </c>
      <c r="AH14" s="168"/>
      <c r="AI14" s="168"/>
      <c r="AJ14" s="168"/>
      <c r="AK14" s="168"/>
      <c r="AL14" s="168"/>
      <c r="AM14" s="199" t="s">
        <v>2</v>
      </c>
      <c r="AN14" s="199"/>
      <c r="AO14" s="199"/>
      <c r="AP14" s="199"/>
      <c r="AQ14" s="199"/>
      <c r="AR14" s="199"/>
      <c r="AS14" s="197" t="s">
        <v>3</v>
      </c>
      <c r="AT14" s="197"/>
      <c r="AU14" s="197"/>
      <c r="AV14" s="197"/>
      <c r="AW14" s="197"/>
      <c r="AX14" s="197"/>
      <c r="AY14" s="198" t="s">
        <v>94</v>
      </c>
      <c r="AZ14" s="198"/>
      <c r="BA14" s="198"/>
      <c r="BB14" s="198"/>
      <c r="BC14" s="198"/>
    </row>
    <row r="15" spans="1:55" ht="15" customHeight="1">
      <c r="A15" s="16"/>
      <c r="B15" s="16"/>
      <c r="C15" s="58"/>
      <c r="D15" s="16"/>
      <c r="E15" s="202" t="s">
        <v>4</v>
      </c>
      <c r="F15" s="203"/>
      <c r="G15" s="203"/>
      <c r="H15" s="203"/>
      <c r="I15" s="203"/>
      <c r="J15" s="203"/>
      <c r="K15" s="203"/>
      <c r="L15" s="203"/>
      <c r="M15" s="203"/>
      <c r="N15" s="203"/>
      <c r="O15" s="203"/>
      <c r="P15" s="203"/>
      <c r="Q15" s="203"/>
      <c r="R15" s="203"/>
      <c r="S15" s="203"/>
      <c r="T15" s="204"/>
      <c r="U15" s="18"/>
      <c r="V15" s="168" t="s">
        <v>31</v>
      </c>
      <c r="W15" s="168"/>
      <c r="X15" s="168"/>
      <c r="Y15" s="168"/>
      <c r="Z15" s="168"/>
      <c r="AA15" s="169" t="s">
        <v>5</v>
      </c>
      <c r="AB15" s="169"/>
      <c r="AC15" s="169"/>
      <c r="AD15" s="170" t="s">
        <v>6</v>
      </c>
      <c r="AE15" s="169" t="s">
        <v>7</v>
      </c>
      <c r="AF15" s="169" t="s">
        <v>8</v>
      </c>
      <c r="AG15" s="193" t="s">
        <v>5</v>
      </c>
      <c r="AH15" s="193"/>
      <c r="AI15" s="193"/>
      <c r="AJ15" s="193" t="s">
        <v>6</v>
      </c>
      <c r="AK15" s="193" t="s">
        <v>7</v>
      </c>
      <c r="AL15" s="193" t="s">
        <v>8</v>
      </c>
      <c r="AM15" s="169" t="s">
        <v>5</v>
      </c>
      <c r="AN15" s="169"/>
      <c r="AO15" s="169"/>
      <c r="AP15" s="169" t="s">
        <v>6</v>
      </c>
      <c r="AQ15" s="169" t="s">
        <v>7</v>
      </c>
      <c r="AR15" s="169" t="s">
        <v>8</v>
      </c>
      <c r="AS15" s="184" t="s">
        <v>5</v>
      </c>
      <c r="AT15" s="184"/>
      <c r="AU15" s="184"/>
      <c r="AV15" s="184" t="s">
        <v>6</v>
      </c>
      <c r="AW15" s="184" t="s">
        <v>7</v>
      </c>
      <c r="AX15" s="184" t="s">
        <v>8</v>
      </c>
      <c r="AY15" s="183" t="s">
        <v>5</v>
      </c>
      <c r="AZ15" s="183"/>
      <c r="BA15" s="183"/>
      <c r="BB15" s="183" t="s">
        <v>6</v>
      </c>
      <c r="BC15" s="183" t="s">
        <v>78</v>
      </c>
    </row>
    <row r="16" spans="1:55" ht="63.75">
      <c r="A16" s="17" t="s">
        <v>18</v>
      </c>
      <c r="B16" s="17" t="s">
        <v>19</v>
      </c>
      <c r="C16" s="17" t="s">
        <v>85</v>
      </c>
      <c r="D16" s="66" t="s">
        <v>89</v>
      </c>
      <c r="E16" s="8" t="s">
        <v>88</v>
      </c>
      <c r="F16" s="9" t="s">
        <v>102</v>
      </c>
      <c r="G16" s="9" t="s">
        <v>87</v>
      </c>
      <c r="H16" s="8" t="s">
        <v>9</v>
      </c>
      <c r="I16" s="8" t="s">
        <v>10</v>
      </c>
      <c r="J16" s="8" t="s">
        <v>11</v>
      </c>
      <c r="K16" s="9" t="s">
        <v>50</v>
      </c>
      <c r="L16" s="8" t="s">
        <v>12</v>
      </c>
      <c r="M16" s="9" t="s">
        <v>90</v>
      </c>
      <c r="N16" s="9" t="s">
        <v>91</v>
      </c>
      <c r="O16" s="9" t="s">
        <v>92</v>
      </c>
      <c r="P16" s="9" t="s">
        <v>93</v>
      </c>
      <c r="Q16" s="9" t="s">
        <v>98</v>
      </c>
      <c r="R16" s="8" t="s">
        <v>13</v>
      </c>
      <c r="S16" s="8" t="s">
        <v>14</v>
      </c>
      <c r="T16" s="9" t="s">
        <v>15</v>
      </c>
      <c r="U16" s="9" t="s">
        <v>38</v>
      </c>
      <c r="V16" s="10" t="s">
        <v>32</v>
      </c>
      <c r="W16" s="10" t="s">
        <v>34</v>
      </c>
      <c r="X16" s="171" t="s">
        <v>35</v>
      </c>
      <c r="Y16" s="172"/>
      <c r="Z16" s="10" t="s">
        <v>21</v>
      </c>
      <c r="AA16" s="69" t="s">
        <v>9</v>
      </c>
      <c r="AB16" s="64" t="s">
        <v>16</v>
      </c>
      <c r="AC16" s="64" t="s">
        <v>17</v>
      </c>
      <c r="AD16" s="170"/>
      <c r="AE16" s="169"/>
      <c r="AF16" s="169"/>
      <c r="AG16" s="63" t="s">
        <v>9</v>
      </c>
      <c r="AH16" s="63" t="s">
        <v>16</v>
      </c>
      <c r="AI16" s="63" t="s">
        <v>17</v>
      </c>
      <c r="AJ16" s="193"/>
      <c r="AK16" s="193"/>
      <c r="AL16" s="193"/>
      <c r="AM16" s="64" t="s">
        <v>9</v>
      </c>
      <c r="AN16" s="64" t="s">
        <v>16</v>
      </c>
      <c r="AO16" s="64" t="s">
        <v>17</v>
      </c>
      <c r="AP16" s="169"/>
      <c r="AQ16" s="169"/>
      <c r="AR16" s="169"/>
      <c r="AS16" s="65" t="s">
        <v>9</v>
      </c>
      <c r="AT16" s="65" t="s">
        <v>16</v>
      </c>
      <c r="AU16" s="65" t="s">
        <v>17</v>
      </c>
      <c r="AV16" s="184"/>
      <c r="AW16" s="184"/>
      <c r="AX16" s="184"/>
      <c r="AY16" s="67" t="s">
        <v>9</v>
      </c>
      <c r="AZ16" s="67" t="s">
        <v>16</v>
      </c>
      <c r="BA16" s="67" t="s">
        <v>17</v>
      </c>
      <c r="BB16" s="183"/>
      <c r="BC16" s="183"/>
    </row>
    <row r="17" spans="1:55" ht="15">
      <c r="A17" s="59"/>
      <c r="B17" s="60"/>
      <c r="C17" s="60"/>
      <c r="D17" s="59"/>
      <c r="E17" s="61" t="s">
        <v>22</v>
      </c>
      <c r="F17" s="61"/>
      <c r="G17" s="61" t="s">
        <v>22</v>
      </c>
      <c r="H17" s="61" t="s">
        <v>22</v>
      </c>
      <c r="I17" s="61" t="s">
        <v>22</v>
      </c>
      <c r="J17" s="61" t="s">
        <v>22</v>
      </c>
      <c r="K17" s="61" t="s">
        <v>22</v>
      </c>
      <c r="L17" s="61" t="s">
        <v>22</v>
      </c>
      <c r="M17" s="62" t="s">
        <v>22</v>
      </c>
      <c r="N17" s="62" t="s">
        <v>22</v>
      </c>
      <c r="O17" s="62" t="s">
        <v>22</v>
      </c>
      <c r="P17" s="62" t="s">
        <v>22</v>
      </c>
      <c r="Q17" s="61" t="s">
        <v>22</v>
      </c>
      <c r="R17" s="61" t="s">
        <v>22</v>
      </c>
      <c r="S17" s="61" t="s">
        <v>22</v>
      </c>
      <c r="T17" s="61" t="s">
        <v>22</v>
      </c>
      <c r="U17" s="61"/>
      <c r="V17" s="11" t="s">
        <v>33</v>
      </c>
      <c r="W17" s="11" t="s">
        <v>22</v>
      </c>
      <c r="X17" s="11" t="s">
        <v>36</v>
      </c>
      <c r="Y17" s="11" t="s">
        <v>37</v>
      </c>
      <c r="Z17" s="11" t="s">
        <v>22</v>
      </c>
      <c r="AA17" s="64" t="s">
        <v>22</v>
      </c>
      <c r="AB17" s="64" t="s">
        <v>22</v>
      </c>
      <c r="AC17" s="64"/>
      <c r="AD17" s="69" t="s">
        <v>22</v>
      </c>
      <c r="AE17" s="64" t="s">
        <v>22</v>
      </c>
      <c r="AF17" s="64" t="s">
        <v>22</v>
      </c>
      <c r="AG17" s="63" t="s">
        <v>22</v>
      </c>
      <c r="AH17" s="63" t="s">
        <v>22</v>
      </c>
      <c r="AI17" s="63" t="s">
        <v>22</v>
      </c>
      <c r="AJ17" s="63" t="s">
        <v>22</v>
      </c>
      <c r="AK17" s="63" t="s">
        <v>22</v>
      </c>
      <c r="AL17" s="63" t="s">
        <v>22</v>
      </c>
      <c r="AM17" s="64" t="s">
        <v>22</v>
      </c>
      <c r="AN17" s="64" t="s">
        <v>22</v>
      </c>
      <c r="AO17" s="64" t="s">
        <v>22</v>
      </c>
      <c r="AP17" s="64"/>
      <c r="AQ17" s="64" t="s">
        <v>22</v>
      </c>
      <c r="AR17" s="64" t="s">
        <v>22</v>
      </c>
      <c r="AS17" s="65" t="s">
        <v>22</v>
      </c>
      <c r="AT17" s="65" t="s">
        <v>22</v>
      </c>
      <c r="AU17" s="65" t="s">
        <v>22</v>
      </c>
      <c r="AV17" s="65" t="s">
        <v>22</v>
      </c>
      <c r="AW17" s="65" t="s">
        <v>22</v>
      </c>
      <c r="AX17" s="65" t="s">
        <v>22</v>
      </c>
      <c r="AY17" s="67" t="s">
        <v>22</v>
      </c>
      <c r="AZ17" s="67"/>
      <c r="BA17" s="67" t="s">
        <v>22</v>
      </c>
      <c r="BB17" s="67" t="s">
        <v>22</v>
      </c>
      <c r="BC17" s="67" t="s">
        <v>22</v>
      </c>
    </row>
    <row r="18" spans="1:55" ht="90" customHeight="1">
      <c r="A18" s="6">
        <v>3</v>
      </c>
      <c r="B18" s="148" t="s">
        <v>112</v>
      </c>
      <c r="C18" s="208" t="s">
        <v>113</v>
      </c>
      <c r="D18" s="99" t="s">
        <v>114</v>
      </c>
      <c r="E18" s="126" t="s">
        <v>146</v>
      </c>
      <c r="F18" s="110">
        <v>0.2</v>
      </c>
      <c r="G18" s="75" t="s">
        <v>118</v>
      </c>
      <c r="H18" s="113" t="s">
        <v>151</v>
      </c>
      <c r="I18" s="136" t="s">
        <v>164</v>
      </c>
      <c r="J18" s="86" t="s">
        <v>129</v>
      </c>
      <c r="K18" s="87" t="s">
        <v>52</v>
      </c>
      <c r="L18" s="113" t="s">
        <v>151</v>
      </c>
      <c r="M18" s="75"/>
      <c r="N18" s="77"/>
      <c r="O18" s="75">
        <v>1</v>
      </c>
      <c r="P18" s="77"/>
      <c r="Q18" s="75">
        <f>SUM(M18:P18)</f>
        <v>1</v>
      </c>
      <c r="R18" s="75" t="s">
        <v>59</v>
      </c>
      <c r="S18" s="75" t="s">
        <v>156</v>
      </c>
      <c r="T18" s="130" t="s">
        <v>156</v>
      </c>
      <c r="U18" s="75" t="s">
        <v>77</v>
      </c>
      <c r="V18" s="75"/>
      <c r="W18" s="75"/>
      <c r="X18" s="75"/>
      <c r="Y18" s="82" t="str">
        <f>IF('PLAN GESTION POR PROCESO'!X18=Hoja2!$B$100,Hoja2!$C$100,IF('PLAN GESTION POR PROCESO'!X18=Hoja2!$B$101,Hoja2!$C$101,IF('PLAN GESTION POR PROCESO'!X18=Hoja2!$B$102,Hoja2!$C$102,IF('PLAN GESTION POR PROCESO'!X18=Hoja2!$B$103,Hoja2!$C$103,IF('PLAN GESTION POR PROCESO'!X18=Hoja2!$B$104,Hoja2!$C$104,IF('PLAN GESTION POR PROCESO'!X18=Hoja2!$B$105,Hoja2!$C$105,IF('PLAN GESTION POR PROCESO'!X18=Hoja2!$B$106,Hoja2!$C$106,IF(X18=Hoja2!$B$107,Hoja2!$C$107,"COMPLETAR"))))))))</f>
        <v>COMPLETAR</v>
      </c>
      <c r="Z18" s="84"/>
      <c r="AA18" s="22" t="str">
        <f aca="true" t="shared" si="0" ref="AA18:AA31">H18</f>
        <v>Documentos elaborados</v>
      </c>
      <c r="AB18" s="22">
        <f>M18</f>
        <v>0</v>
      </c>
      <c r="AC18" s="75"/>
      <c r="AD18" s="7" t="e">
        <f>(AC18/AB18)</f>
        <v>#DIV/0!</v>
      </c>
      <c r="AE18" s="81"/>
      <c r="AF18" s="81"/>
      <c r="AG18" s="22" t="str">
        <f aca="true" t="shared" si="1" ref="AG18:AG31">H18</f>
        <v>Documentos elaborados</v>
      </c>
      <c r="AH18" s="34">
        <f aca="true" t="shared" si="2" ref="AH18:AH31">N18</f>
        <v>0</v>
      </c>
      <c r="AI18" s="76"/>
      <c r="AJ18" s="7" t="e">
        <f aca="true" t="shared" si="3" ref="AJ18:AJ31">(AI18/AH18)</f>
        <v>#DIV/0!</v>
      </c>
      <c r="AK18" s="75"/>
      <c r="AL18" s="75"/>
      <c r="AM18" s="22" t="str">
        <f aca="true" t="shared" si="4" ref="AM18:AM31">H18</f>
        <v>Documentos elaborados</v>
      </c>
      <c r="AN18" s="22">
        <f>O18</f>
        <v>1</v>
      </c>
      <c r="AO18" s="75"/>
      <c r="AP18" s="7">
        <f aca="true" t="shared" si="5" ref="AP18:AP31">(AO18/AN18)</f>
        <v>0</v>
      </c>
      <c r="AQ18" s="75"/>
      <c r="AR18" s="75"/>
      <c r="AS18" s="22" t="str">
        <f aca="true" t="shared" si="6" ref="AS18:AS31">H18</f>
        <v>Documentos elaborados</v>
      </c>
      <c r="AT18" s="22">
        <f aca="true" t="shared" si="7" ref="AT18:AT31">P18</f>
        <v>0</v>
      </c>
      <c r="AU18" s="77"/>
      <c r="AV18" s="7" t="e">
        <f aca="true" t="shared" si="8" ref="AV18:AV31">(AU18/AT18)</f>
        <v>#DIV/0!</v>
      </c>
      <c r="AW18" s="72"/>
      <c r="AX18" s="75"/>
      <c r="AY18" s="22" t="str">
        <f aca="true" t="shared" si="9" ref="AY18:AY31">H18</f>
        <v>Documentos elaborados</v>
      </c>
      <c r="AZ18" s="22">
        <f aca="true" t="shared" si="10" ref="AZ18:AZ31">Q18</f>
        <v>1</v>
      </c>
      <c r="BA18" s="12">
        <f aca="true" t="shared" si="11" ref="BA18:BA31">IF(K18="CONSTANTE",AVERAGE(AC18,AI18,AO18,AU18),(SUM(AC18,AI18,AO18,AU18)))</f>
        <v>0</v>
      </c>
      <c r="BB18" s="71"/>
      <c r="BC18" s="72"/>
    </row>
    <row r="19" spans="1:55" ht="99.75" customHeight="1">
      <c r="A19" s="6">
        <v>4</v>
      </c>
      <c r="B19" s="149"/>
      <c r="C19" s="209"/>
      <c r="D19" s="99" t="s">
        <v>115</v>
      </c>
      <c r="E19" s="126" t="s">
        <v>147</v>
      </c>
      <c r="F19" s="110">
        <v>0.2</v>
      </c>
      <c r="G19" s="75" t="s">
        <v>118</v>
      </c>
      <c r="H19" s="113" t="s">
        <v>151</v>
      </c>
      <c r="I19" s="136" t="s">
        <v>165</v>
      </c>
      <c r="J19" s="86" t="s">
        <v>129</v>
      </c>
      <c r="K19" s="87" t="s">
        <v>52</v>
      </c>
      <c r="L19" s="113" t="s">
        <v>151</v>
      </c>
      <c r="M19" s="75"/>
      <c r="N19" s="77"/>
      <c r="O19" s="75"/>
      <c r="P19" s="75">
        <v>1</v>
      </c>
      <c r="Q19" s="75">
        <f>SUM(M19:P19)</f>
        <v>1</v>
      </c>
      <c r="R19" s="75" t="s">
        <v>59</v>
      </c>
      <c r="S19" s="75" t="s">
        <v>156</v>
      </c>
      <c r="T19" s="130" t="s">
        <v>156</v>
      </c>
      <c r="U19" s="75" t="s">
        <v>77</v>
      </c>
      <c r="V19" s="75"/>
      <c r="W19" s="75"/>
      <c r="X19" s="75"/>
      <c r="Y19" s="82" t="str">
        <f>IF('PLAN GESTION POR PROCESO'!X19=Hoja2!$B$100,Hoja2!$C$100,IF('PLAN GESTION POR PROCESO'!X19=Hoja2!$B$101,Hoja2!$C$101,IF('PLAN GESTION POR PROCESO'!X19=Hoja2!$B$102,Hoja2!$C$102,IF('PLAN GESTION POR PROCESO'!X19=Hoja2!$B$103,Hoja2!$C$103,IF('PLAN GESTION POR PROCESO'!X19=Hoja2!$B$104,Hoja2!$C$104,IF('PLAN GESTION POR PROCESO'!X19=Hoja2!$B$105,Hoja2!$C$105,IF('PLAN GESTION POR PROCESO'!X19=Hoja2!$B$106,Hoja2!$C$106,IF(X19=Hoja2!$B$107,Hoja2!$C$107,"COMPLETAR"))))))))</f>
        <v>COMPLETAR</v>
      </c>
      <c r="Z19" s="84"/>
      <c r="AA19" s="128" t="str">
        <f aca="true" t="shared" si="12" ref="AA19:AA24">H19</f>
        <v>Documentos elaborados</v>
      </c>
      <c r="AB19" s="128">
        <f aca="true" t="shared" si="13" ref="AB19:AB24">M19</f>
        <v>0</v>
      </c>
      <c r="AC19" s="75"/>
      <c r="AD19" s="7" t="e">
        <f aca="true" t="shared" si="14" ref="AD19:AD24">(AC19/AB19)</f>
        <v>#DIV/0!</v>
      </c>
      <c r="AE19" s="81"/>
      <c r="AF19" s="81"/>
      <c r="AG19" s="128" t="str">
        <f aca="true" t="shared" si="15" ref="AG19:AG24">H19</f>
        <v>Documentos elaborados</v>
      </c>
      <c r="AH19" s="34">
        <f aca="true" t="shared" si="16" ref="AH19:AH24">N19</f>
        <v>0</v>
      </c>
      <c r="AI19" s="76"/>
      <c r="AJ19" s="7" t="e">
        <f t="shared" si="3"/>
        <v>#DIV/0!</v>
      </c>
      <c r="AK19" s="82"/>
      <c r="AL19" s="75"/>
      <c r="AM19" s="128" t="str">
        <f aca="true" t="shared" si="17" ref="AM19:AM24">H19</f>
        <v>Documentos elaborados</v>
      </c>
      <c r="AN19" s="128">
        <f aca="true" t="shared" si="18" ref="AN19:AN24">O19</f>
        <v>0</v>
      </c>
      <c r="AO19" s="75"/>
      <c r="AP19" s="7" t="e">
        <f t="shared" si="5"/>
        <v>#DIV/0!</v>
      </c>
      <c r="AQ19" s="75"/>
      <c r="AR19" s="75"/>
      <c r="AS19" s="128" t="str">
        <f aca="true" t="shared" si="19" ref="AS19:AS24">H19</f>
        <v>Documentos elaborados</v>
      </c>
      <c r="AT19" s="128">
        <f aca="true" t="shared" si="20" ref="AT19:AT24">P19</f>
        <v>1</v>
      </c>
      <c r="AU19" s="78"/>
      <c r="AV19" s="7">
        <f t="shared" si="8"/>
        <v>0</v>
      </c>
      <c r="AW19" s="72"/>
      <c r="AX19" s="75"/>
      <c r="AY19" s="128" t="str">
        <f aca="true" t="shared" si="21" ref="AY19:AY24">H19</f>
        <v>Documentos elaborados</v>
      </c>
      <c r="AZ19" s="128">
        <f aca="true" t="shared" si="22" ref="AZ19:AZ24">Q19</f>
        <v>1</v>
      </c>
      <c r="BA19" s="12">
        <f aca="true" t="shared" si="23" ref="BA19:BA24">IF(K19="CONSTANTE",AVERAGE(AC19,AI19,AO19,AU19),(SUM(AC19,AI19,AO19,AU19)))</f>
        <v>0</v>
      </c>
      <c r="BB19" s="71"/>
      <c r="BC19" s="72"/>
    </row>
    <row r="20" spans="1:55" ht="89.25">
      <c r="A20" s="6"/>
      <c r="B20" s="149"/>
      <c r="C20" s="209"/>
      <c r="D20" s="127"/>
      <c r="E20" s="126" t="s">
        <v>157</v>
      </c>
      <c r="F20" s="110">
        <v>0.2</v>
      </c>
      <c r="G20" s="75" t="s">
        <v>118</v>
      </c>
      <c r="H20" s="113" t="s">
        <v>151</v>
      </c>
      <c r="I20" s="136" t="s">
        <v>166</v>
      </c>
      <c r="J20" s="86" t="s">
        <v>129</v>
      </c>
      <c r="K20" s="87" t="s">
        <v>52</v>
      </c>
      <c r="L20" s="113" t="s">
        <v>151</v>
      </c>
      <c r="M20" s="75"/>
      <c r="N20" s="77"/>
      <c r="O20" s="75"/>
      <c r="P20" s="75">
        <v>1</v>
      </c>
      <c r="Q20" s="75">
        <f>SUM(M20:P20)</f>
        <v>1</v>
      </c>
      <c r="R20" s="75" t="s">
        <v>59</v>
      </c>
      <c r="S20" s="75" t="s">
        <v>156</v>
      </c>
      <c r="T20" s="130" t="s">
        <v>156</v>
      </c>
      <c r="U20" s="75" t="s">
        <v>77</v>
      </c>
      <c r="V20" s="75"/>
      <c r="W20" s="75"/>
      <c r="X20" s="75"/>
      <c r="Y20" s="82" t="str">
        <f>IF('PLAN GESTION POR PROCESO'!X20=Hoja2!$B$100,Hoja2!$C$100,IF('PLAN GESTION POR PROCESO'!X20=Hoja2!$B$101,Hoja2!$C$101,IF('PLAN GESTION POR PROCESO'!X20=Hoja2!$B$102,Hoja2!$C$102,IF('PLAN GESTION POR PROCESO'!X20=Hoja2!$B$103,Hoja2!$C$103,IF('PLAN GESTION POR PROCESO'!X20=Hoja2!$B$104,Hoja2!$C$104,IF('PLAN GESTION POR PROCESO'!X20=Hoja2!$B$105,Hoja2!$C$105,IF('PLAN GESTION POR PROCESO'!X20=Hoja2!$B$106,Hoja2!$C$106,IF(X20=Hoja2!$B$107,Hoja2!$C$107,"COMPLETAR"))))))))</f>
        <v>COMPLETAR</v>
      </c>
      <c r="Z20" s="84"/>
      <c r="AA20" s="128" t="str">
        <f t="shared" si="12"/>
        <v>Documentos elaborados</v>
      </c>
      <c r="AB20" s="128">
        <f t="shared" si="13"/>
        <v>0</v>
      </c>
      <c r="AC20" s="75"/>
      <c r="AD20" s="7" t="e">
        <f t="shared" si="14"/>
        <v>#DIV/0!</v>
      </c>
      <c r="AE20" s="81"/>
      <c r="AF20" s="81"/>
      <c r="AG20" s="128" t="str">
        <f t="shared" si="15"/>
        <v>Documentos elaborados</v>
      </c>
      <c r="AH20" s="34">
        <f t="shared" si="16"/>
        <v>0</v>
      </c>
      <c r="AI20" s="76"/>
      <c r="AJ20" s="7" t="e">
        <f t="shared" si="3"/>
        <v>#DIV/0!</v>
      </c>
      <c r="AK20" s="82"/>
      <c r="AL20" s="75"/>
      <c r="AM20" s="128" t="str">
        <f t="shared" si="17"/>
        <v>Documentos elaborados</v>
      </c>
      <c r="AN20" s="128">
        <f t="shared" si="18"/>
        <v>0</v>
      </c>
      <c r="AO20" s="75"/>
      <c r="AP20" s="7" t="e">
        <f t="shared" si="5"/>
        <v>#DIV/0!</v>
      </c>
      <c r="AQ20" s="75"/>
      <c r="AR20" s="75"/>
      <c r="AS20" s="128" t="str">
        <f t="shared" si="19"/>
        <v>Documentos elaborados</v>
      </c>
      <c r="AT20" s="128">
        <f t="shared" si="20"/>
        <v>1</v>
      </c>
      <c r="AU20" s="78"/>
      <c r="AV20" s="7">
        <f t="shared" si="8"/>
        <v>0</v>
      </c>
      <c r="AW20" s="72"/>
      <c r="AX20" s="75"/>
      <c r="AY20" s="128" t="str">
        <f t="shared" si="21"/>
        <v>Documentos elaborados</v>
      </c>
      <c r="AZ20" s="128">
        <f t="shared" si="22"/>
        <v>1</v>
      </c>
      <c r="BA20" s="12">
        <f t="shared" si="23"/>
        <v>0</v>
      </c>
      <c r="BB20" s="71"/>
      <c r="BC20" s="72"/>
    </row>
    <row r="21" spans="1:55" ht="102">
      <c r="A21" s="6"/>
      <c r="B21" s="149"/>
      <c r="C21" s="209"/>
      <c r="D21" s="100"/>
      <c r="E21" s="126" t="s">
        <v>148</v>
      </c>
      <c r="F21" s="110">
        <v>0.05</v>
      </c>
      <c r="G21" s="75" t="s">
        <v>117</v>
      </c>
      <c r="H21" s="113" t="s">
        <v>152</v>
      </c>
      <c r="I21" s="113" t="s">
        <v>153</v>
      </c>
      <c r="J21" s="86" t="s">
        <v>129</v>
      </c>
      <c r="K21" s="87" t="s">
        <v>53</v>
      </c>
      <c r="L21" s="113" t="s">
        <v>152</v>
      </c>
      <c r="M21" s="77">
        <v>1</v>
      </c>
      <c r="N21" s="77">
        <v>1</v>
      </c>
      <c r="O21" s="77">
        <v>1</v>
      </c>
      <c r="P21" s="77">
        <v>1</v>
      </c>
      <c r="Q21" s="77">
        <v>1</v>
      </c>
      <c r="R21" s="75" t="s">
        <v>59</v>
      </c>
      <c r="S21" s="75" t="s">
        <v>156</v>
      </c>
      <c r="T21" s="130" t="s">
        <v>156</v>
      </c>
      <c r="U21" s="75" t="s">
        <v>77</v>
      </c>
      <c r="V21" s="75"/>
      <c r="W21" s="75"/>
      <c r="X21" s="75"/>
      <c r="Y21" s="82" t="str">
        <f>IF('PLAN GESTION POR PROCESO'!X21=Hoja2!$B$100,Hoja2!$C$100,IF('PLAN GESTION POR PROCESO'!X21=Hoja2!$B$101,Hoja2!$C$101,IF('PLAN GESTION POR PROCESO'!X21=Hoja2!$B$102,Hoja2!$C$102,IF('PLAN GESTION POR PROCESO'!X21=Hoja2!$B$103,Hoja2!$C$103,IF('PLAN GESTION POR PROCESO'!X21=Hoja2!$B$104,Hoja2!$C$104,IF('PLAN GESTION POR PROCESO'!X21=Hoja2!$B$105,Hoja2!$C$105,IF('PLAN GESTION POR PROCESO'!X21=Hoja2!$B$106,Hoja2!$C$106,IF(X21=Hoja2!$B$107,Hoja2!$C$107,"COMPLETAR"))))))))</f>
        <v>COMPLETAR</v>
      </c>
      <c r="Z21" s="84"/>
      <c r="AA21" s="128" t="str">
        <f t="shared" si="12"/>
        <v>% de Solicitudes tramitadas</v>
      </c>
      <c r="AB21" s="128">
        <f t="shared" si="13"/>
        <v>1</v>
      </c>
      <c r="AC21" s="75"/>
      <c r="AD21" s="7">
        <f t="shared" si="14"/>
        <v>0</v>
      </c>
      <c r="AE21" s="81"/>
      <c r="AF21" s="81"/>
      <c r="AG21" s="128" t="str">
        <f t="shared" si="15"/>
        <v>% de Solicitudes tramitadas</v>
      </c>
      <c r="AH21" s="34">
        <f t="shared" si="16"/>
        <v>1</v>
      </c>
      <c r="AI21" s="76"/>
      <c r="AJ21" s="7">
        <f t="shared" si="3"/>
        <v>0</v>
      </c>
      <c r="AK21" s="82"/>
      <c r="AL21" s="75"/>
      <c r="AM21" s="128" t="str">
        <f t="shared" si="17"/>
        <v>% de Solicitudes tramitadas</v>
      </c>
      <c r="AN21" s="128">
        <f t="shared" si="18"/>
        <v>1</v>
      </c>
      <c r="AO21" s="75"/>
      <c r="AP21" s="7">
        <f t="shared" si="5"/>
        <v>0</v>
      </c>
      <c r="AQ21" s="75"/>
      <c r="AR21" s="75"/>
      <c r="AS21" s="128" t="str">
        <f t="shared" si="19"/>
        <v>% de Solicitudes tramitadas</v>
      </c>
      <c r="AT21" s="128">
        <f t="shared" si="20"/>
        <v>1</v>
      </c>
      <c r="AU21" s="78"/>
      <c r="AV21" s="7">
        <f t="shared" si="8"/>
        <v>0</v>
      </c>
      <c r="AW21" s="72"/>
      <c r="AX21" s="75"/>
      <c r="AY21" s="128" t="str">
        <f t="shared" si="21"/>
        <v>% de Solicitudes tramitadas</v>
      </c>
      <c r="AZ21" s="128">
        <f t="shared" si="22"/>
        <v>1</v>
      </c>
      <c r="BA21" s="12" t="e">
        <f t="shared" si="23"/>
        <v>#DIV/0!</v>
      </c>
      <c r="BB21" s="71"/>
      <c r="BC21" s="72"/>
    </row>
    <row r="22" spans="1:55" ht="76.5">
      <c r="A22" s="6"/>
      <c r="B22" s="149"/>
      <c r="C22" s="209"/>
      <c r="D22" s="100"/>
      <c r="E22" s="129" t="s">
        <v>150</v>
      </c>
      <c r="F22" s="110">
        <v>0.05</v>
      </c>
      <c r="G22" s="75" t="s">
        <v>117</v>
      </c>
      <c r="H22" s="134" t="s">
        <v>152</v>
      </c>
      <c r="I22" s="134" t="s">
        <v>154</v>
      </c>
      <c r="J22" s="86" t="s">
        <v>129</v>
      </c>
      <c r="K22" s="87" t="s">
        <v>53</v>
      </c>
      <c r="L22" s="113" t="s">
        <v>152</v>
      </c>
      <c r="M22" s="77">
        <v>1</v>
      </c>
      <c r="N22" s="77">
        <v>1</v>
      </c>
      <c r="O22" s="77">
        <v>1</v>
      </c>
      <c r="P22" s="77">
        <v>1</v>
      </c>
      <c r="Q22" s="77">
        <v>1</v>
      </c>
      <c r="R22" s="75" t="s">
        <v>59</v>
      </c>
      <c r="S22" s="130" t="s">
        <v>160</v>
      </c>
      <c r="T22" s="130" t="s">
        <v>160</v>
      </c>
      <c r="U22" s="75" t="s">
        <v>77</v>
      </c>
      <c r="V22" s="75"/>
      <c r="W22" s="75"/>
      <c r="X22" s="75"/>
      <c r="Y22" s="82" t="str">
        <f>IF('PLAN GESTION POR PROCESO'!X22=Hoja2!$B$100,Hoja2!$C$100,IF('PLAN GESTION POR PROCESO'!X22=Hoja2!$B$101,Hoja2!$C$101,IF('PLAN GESTION POR PROCESO'!X22=Hoja2!$B$102,Hoja2!$C$102,IF('PLAN GESTION POR PROCESO'!X22=Hoja2!$B$103,Hoja2!$C$103,IF('PLAN GESTION POR PROCESO'!X22=Hoja2!$B$104,Hoja2!$C$104,IF('PLAN GESTION POR PROCESO'!X22=Hoja2!$B$105,Hoja2!$C$105,IF('PLAN GESTION POR PROCESO'!X22=Hoja2!$B$106,Hoja2!$C$106,IF(X22=Hoja2!$B$107,Hoja2!$C$107,"COMPLETAR"))))))))</f>
        <v>COMPLETAR</v>
      </c>
      <c r="Z22" s="84"/>
      <c r="AA22" s="128" t="str">
        <f t="shared" si="12"/>
        <v>% de Solicitudes tramitadas</v>
      </c>
      <c r="AB22" s="128">
        <f t="shared" si="13"/>
        <v>1</v>
      </c>
      <c r="AC22" s="75"/>
      <c r="AD22" s="7">
        <f t="shared" si="14"/>
        <v>0</v>
      </c>
      <c r="AE22" s="81"/>
      <c r="AF22" s="81"/>
      <c r="AG22" s="128" t="str">
        <f t="shared" si="15"/>
        <v>% de Solicitudes tramitadas</v>
      </c>
      <c r="AH22" s="34">
        <f t="shared" si="16"/>
        <v>1</v>
      </c>
      <c r="AI22" s="76"/>
      <c r="AJ22" s="7">
        <f t="shared" si="3"/>
        <v>0</v>
      </c>
      <c r="AK22" s="82"/>
      <c r="AL22" s="75"/>
      <c r="AM22" s="128" t="str">
        <f t="shared" si="17"/>
        <v>% de Solicitudes tramitadas</v>
      </c>
      <c r="AN22" s="128">
        <f t="shared" si="18"/>
        <v>1</v>
      </c>
      <c r="AO22" s="75"/>
      <c r="AP22" s="7">
        <f t="shared" si="5"/>
        <v>0</v>
      </c>
      <c r="AQ22" s="75"/>
      <c r="AR22" s="75"/>
      <c r="AS22" s="128" t="str">
        <f t="shared" si="19"/>
        <v>% de Solicitudes tramitadas</v>
      </c>
      <c r="AT22" s="128">
        <f t="shared" si="20"/>
        <v>1</v>
      </c>
      <c r="AU22" s="78"/>
      <c r="AV22" s="7">
        <f t="shared" si="8"/>
        <v>0</v>
      </c>
      <c r="AW22" s="72"/>
      <c r="AX22" s="75"/>
      <c r="AY22" s="128" t="str">
        <f t="shared" si="21"/>
        <v>% de Solicitudes tramitadas</v>
      </c>
      <c r="AZ22" s="128">
        <f t="shared" si="22"/>
        <v>1</v>
      </c>
      <c r="BA22" s="12" t="e">
        <f t="shared" si="23"/>
        <v>#DIV/0!</v>
      </c>
      <c r="BB22" s="71"/>
      <c r="BC22" s="72"/>
    </row>
    <row r="23" spans="1:55" ht="63.75">
      <c r="A23" s="6">
        <v>8</v>
      </c>
      <c r="B23" s="150"/>
      <c r="C23" s="210"/>
      <c r="D23" s="75"/>
      <c r="E23" s="126" t="s">
        <v>149</v>
      </c>
      <c r="F23" s="110">
        <v>0.05</v>
      </c>
      <c r="G23" s="75" t="s">
        <v>117</v>
      </c>
      <c r="H23" s="113" t="s">
        <v>155</v>
      </c>
      <c r="I23" s="136" t="s">
        <v>167</v>
      </c>
      <c r="J23" s="86" t="s">
        <v>129</v>
      </c>
      <c r="K23" s="87" t="s">
        <v>52</v>
      </c>
      <c r="L23" s="113" t="s">
        <v>155</v>
      </c>
      <c r="M23" s="75">
        <v>300</v>
      </c>
      <c r="N23" s="75">
        <v>350</v>
      </c>
      <c r="O23" s="75">
        <v>450</v>
      </c>
      <c r="P23" s="75">
        <v>400</v>
      </c>
      <c r="Q23" s="75">
        <f>SUM(M23:P23)</f>
        <v>1500</v>
      </c>
      <c r="R23" s="75" t="s">
        <v>59</v>
      </c>
      <c r="S23" s="75" t="s">
        <v>156</v>
      </c>
      <c r="T23" s="130" t="s">
        <v>156</v>
      </c>
      <c r="U23" s="75" t="s">
        <v>77</v>
      </c>
      <c r="V23" s="75"/>
      <c r="W23" s="75"/>
      <c r="X23" s="75"/>
      <c r="Y23" s="82" t="str">
        <f>IF('PLAN GESTION POR PROCESO'!X23=Hoja2!$B$100,Hoja2!$C$100,IF('PLAN GESTION POR PROCESO'!X23=Hoja2!$B$101,Hoja2!$C$101,IF('PLAN GESTION POR PROCESO'!X23=Hoja2!$B$102,Hoja2!$C$102,IF('PLAN GESTION POR PROCESO'!X23=Hoja2!$B$103,Hoja2!$C$103,IF('PLAN GESTION POR PROCESO'!X23=Hoja2!$B$104,Hoja2!$C$104,IF('PLAN GESTION POR PROCESO'!X23=Hoja2!$B$105,Hoja2!$C$105,IF('PLAN GESTION POR PROCESO'!X23=Hoja2!$B$106,Hoja2!$C$106,IF(X23=Hoja2!$B$107,Hoja2!$C$107,"COMPLETAR"))))))))</f>
        <v>COMPLETAR</v>
      </c>
      <c r="Z23" s="83"/>
      <c r="AA23" s="128" t="str">
        <f t="shared" si="12"/>
        <v>Resoluciones proyectadas</v>
      </c>
      <c r="AB23" s="128">
        <f t="shared" si="13"/>
        <v>300</v>
      </c>
      <c r="AC23" s="75"/>
      <c r="AD23" s="7">
        <f t="shared" si="14"/>
        <v>0</v>
      </c>
      <c r="AE23" s="81"/>
      <c r="AF23" s="81"/>
      <c r="AG23" s="128" t="str">
        <f t="shared" si="15"/>
        <v>Resoluciones proyectadas</v>
      </c>
      <c r="AH23" s="34">
        <f t="shared" si="16"/>
        <v>350</v>
      </c>
      <c r="AI23" s="76"/>
      <c r="AJ23" s="7">
        <f t="shared" si="3"/>
        <v>0</v>
      </c>
      <c r="AK23" s="75"/>
      <c r="AL23" s="75"/>
      <c r="AM23" s="128" t="str">
        <f t="shared" si="17"/>
        <v>Resoluciones proyectadas</v>
      </c>
      <c r="AN23" s="128">
        <f t="shared" si="18"/>
        <v>450</v>
      </c>
      <c r="AO23" s="75"/>
      <c r="AP23" s="7">
        <f t="shared" si="5"/>
        <v>0</v>
      </c>
      <c r="AQ23" s="75"/>
      <c r="AR23" s="75"/>
      <c r="AS23" s="128" t="str">
        <f t="shared" si="19"/>
        <v>Resoluciones proyectadas</v>
      </c>
      <c r="AT23" s="128">
        <f t="shared" si="20"/>
        <v>400</v>
      </c>
      <c r="AU23" s="77"/>
      <c r="AV23" s="7">
        <f t="shared" si="8"/>
        <v>0</v>
      </c>
      <c r="AW23" s="73"/>
      <c r="AX23" s="75"/>
      <c r="AY23" s="128" t="str">
        <f t="shared" si="21"/>
        <v>Resoluciones proyectadas</v>
      </c>
      <c r="AZ23" s="128">
        <f t="shared" si="22"/>
        <v>1500</v>
      </c>
      <c r="BA23" s="12">
        <f t="shared" si="23"/>
        <v>0</v>
      </c>
      <c r="BB23" s="71"/>
      <c r="BC23" s="73"/>
    </row>
    <row r="24" spans="1:55" ht="75.75" thickBot="1">
      <c r="A24" s="6"/>
      <c r="B24" s="124"/>
      <c r="C24" s="131"/>
      <c r="D24" s="125"/>
      <c r="E24" s="135" t="s">
        <v>161</v>
      </c>
      <c r="F24" s="110">
        <v>0.05</v>
      </c>
      <c r="G24" s="75" t="s">
        <v>117</v>
      </c>
      <c r="H24" s="134" t="s">
        <v>162</v>
      </c>
      <c r="I24" s="134" t="s">
        <v>163</v>
      </c>
      <c r="J24" s="86" t="s">
        <v>129</v>
      </c>
      <c r="K24" s="133" t="s">
        <v>53</v>
      </c>
      <c r="L24" s="132" t="s">
        <v>159</v>
      </c>
      <c r="M24" s="138">
        <v>1</v>
      </c>
      <c r="N24" s="138">
        <v>1</v>
      </c>
      <c r="O24" s="138">
        <v>1</v>
      </c>
      <c r="P24" s="138">
        <v>1</v>
      </c>
      <c r="Q24" s="138">
        <v>1</v>
      </c>
      <c r="R24" s="111" t="s">
        <v>59</v>
      </c>
      <c r="S24" s="111" t="s">
        <v>158</v>
      </c>
      <c r="T24" s="130" t="s">
        <v>158</v>
      </c>
      <c r="U24" s="75" t="s">
        <v>76</v>
      </c>
      <c r="V24" s="75"/>
      <c r="W24" s="75"/>
      <c r="X24" s="75"/>
      <c r="Y24" s="82" t="str">
        <f>IF('PLAN GESTION POR PROCESO'!X24=Hoja2!$B$100,Hoja2!$C$100,IF('PLAN GESTION POR PROCESO'!X24=Hoja2!$B$101,Hoja2!$C$101,IF('PLAN GESTION POR PROCESO'!X24=Hoja2!$B$102,Hoja2!$C$102,IF('PLAN GESTION POR PROCESO'!X24=Hoja2!$B$103,Hoja2!$C$103,IF('PLAN GESTION POR PROCESO'!X24=Hoja2!$B$104,Hoja2!$C$104,IF('PLAN GESTION POR PROCESO'!X24=Hoja2!$B$105,Hoja2!$C$105,IF('PLAN GESTION POR PROCESO'!X24=Hoja2!$B$106,Hoja2!$C$106,IF(X24=Hoja2!$B$107,Hoja2!$C$107,"COMPLETAR"))))))))</f>
        <v>COMPLETAR</v>
      </c>
      <c r="Z24" s="83"/>
      <c r="AA24" s="128" t="str">
        <f t="shared" si="12"/>
        <v>% de Cumplimiento Plan de Trabajo</v>
      </c>
      <c r="AB24" s="128">
        <f t="shared" si="13"/>
        <v>1</v>
      </c>
      <c r="AC24" s="75"/>
      <c r="AD24" s="7">
        <f t="shared" si="14"/>
        <v>0</v>
      </c>
      <c r="AE24" s="81"/>
      <c r="AF24" s="81"/>
      <c r="AG24" s="128" t="str">
        <f t="shared" si="15"/>
        <v>% de Cumplimiento Plan de Trabajo</v>
      </c>
      <c r="AH24" s="34">
        <f t="shared" si="16"/>
        <v>1</v>
      </c>
      <c r="AI24" s="76"/>
      <c r="AJ24" s="7">
        <f t="shared" si="3"/>
        <v>0</v>
      </c>
      <c r="AK24" s="75"/>
      <c r="AL24" s="75"/>
      <c r="AM24" s="128" t="str">
        <f t="shared" si="17"/>
        <v>% de Cumplimiento Plan de Trabajo</v>
      </c>
      <c r="AN24" s="128">
        <f t="shared" si="18"/>
        <v>1</v>
      </c>
      <c r="AO24" s="75"/>
      <c r="AP24" s="7">
        <f t="shared" si="5"/>
        <v>0</v>
      </c>
      <c r="AQ24" s="75"/>
      <c r="AR24" s="75"/>
      <c r="AS24" s="128" t="str">
        <f t="shared" si="19"/>
        <v>% de Cumplimiento Plan de Trabajo</v>
      </c>
      <c r="AT24" s="128">
        <f t="shared" si="20"/>
        <v>1</v>
      </c>
      <c r="AU24" s="77"/>
      <c r="AV24" s="7">
        <f t="shared" si="8"/>
        <v>0</v>
      </c>
      <c r="AW24" s="73"/>
      <c r="AX24" s="75"/>
      <c r="AY24" s="128" t="str">
        <f t="shared" si="21"/>
        <v>% de Cumplimiento Plan de Trabajo</v>
      </c>
      <c r="AZ24" s="128">
        <f t="shared" si="22"/>
        <v>1</v>
      </c>
      <c r="BA24" s="12" t="e">
        <f t="shared" si="23"/>
        <v>#DIV/0!</v>
      </c>
      <c r="BB24" s="71"/>
      <c r="BC24" s="73"/>
    </row>
    <row r="25" spans="1:55" ht="68.25" customHeight="1">
      <c r="A25" s="6">
        <v>13</v>
      </c>
      <c r="B25" s="148" t="s">
        <v>99</v>
      </c>
      <c r="C25" s="148" t="s">
        <v>110</v>
      </c>
      <c r="D25" s="85"/>
      <c r="E25" s="139" t="s">
        <v>168</v>
      </c>
      <c r="F25" s="140">
        <v>0.02</v>
      </c>
      <c r="G25" s="141" t="s">
        <v>126</v>
      </c>
      <c r="H25" s="142" t="s">
        <v>169</v>
      </c>
      <c r="I25" s="142" t="s">
        <v>170</v>
      </c>
      <c r="J25" s="143" t="s">
        <v>129</v>
      </c>
      <c r="K25" s="144" t="s">
        <v>52</v>
      </c>
      <c r="L25" s="145" t="s">
        <v>127</v>
      </c>
      <c r="M25" s="146"/>
      <c r="N25" s="146"/>
      <c r="O25" s="146"/>
      <c r="P25" s="147">
        <v>1</v>
      </c>
      <c r="Q25" s="147">
        <v>1</v>
      </c>
      <c r="R25" s="145" t="s">
        <v>59</v>
      </c>
      <c r="S25" s="145" t="s">
        <v>128</v>
      </c>
      <c r="T25" s="137"/>
      <c r="U25" s="75"/>
      <c r="V25" s="75"/>
      <c r="W25" s="75"/>
      <c r="X25" s="75"/>
      <c r="Y25" s="82" t="str">
        <f>IF('PLAN GESTION POR PROCESO'!X25=Hoja2!$B$100,Hoja2!$C$100,IF('PLAN GESTION POR PROCESO'!X25=Hoja2!$B$101,Hoja2!$C$101,IF('PLAN GESTION POR PROCESO'!X25=Hoja2!$B$102,Hoja2!$C$102,IF('PLAN GESTION POR PROCESO'!X25=Hoja2!$B$103,Hoja2!$C$103,IF('PLAN GESTION POR PROCESO'!X25=Hoja2!$B$104,Hoja2!$C$104,IF('PLAN GESTION POR PROCESO'!X25=Hoja2!$B$105,Hoja2!$C$105,IF('PLAN GESTION POR PROCESO'!X25=Hoja2!$B$106,Hoja2!$C$106,IF(X25=Hoja2!$B$107,Hoja2!$C$107,"COMPLETAR"))))))))</f>
        <v>COMPLETAR</v>
      </c>
      <c r="Z25" s="84"/>
      <c r="AA25" s="22" t="str">
        <f t="shared" si="0"/>
        <v>Línea base del consumo de papel del proceso establecida</v>
      </c>
      <c r="AB25" s="22">
        <f aca="true" t="shared" si="24" ref="AB25:AB31">M25</f>
        <v>0</v>
      </c>
      <c r="AC25" s="75"/>
      <c r="AD25" s="7" t="e">
        <f aca="true" t="shared" si="25" ref="AD25:AD31">(AC25/AB25)</f>
        <v>#DIV/0!</v>
      </c>
      <c r="AE25" s="81"/>
      <c r="AF25" s="81"/>
      <c r="AG25" s="22" t="str">
        <f t="shared" si="1"/>
        <v>Línea base del consumo de papel del proceso establecida</v>
      </c>
      <c r="AH25" s="34">
        <f t="shared" si="2"/>
        <v>0</v>
      </c>
      <c r="AI25" s="76"/>
      <c r="AJ25" s="7" t="e">
        <f t="shared" si="3"/>
        <v>#DIV/0!</v>
      </c>
      <c r="AK25" s="81"/>
      <c r="AL25" s="81"/>
      <c r="AM25" s="22" t="str">
        <f t="shared" si="4"/>
        <v>Línea base del consumo de papel del proceso establecida</v>
      </c>
      <c r="AN25" s="22">
        <f>O25</f>
        <v>0</v>
      </c>
      <c r="AO25" s="76"/>
      <c r="AP25" s="7" t="e">
        <f t="shared" si="5"/>
        <v>#DIV/0!</v>
      </c>
      <c r="AQ25" s="81"/>
      <c r="AR25" s="81"/>
      <c r="AS25" s="22" t="str">
        <f t="shared" si="6"/>
        <v>Línea base del consumo de papel del proceso establecida</v>
      </c>
      <c r="AT25" s="22">
        <f t="shared" si="7"/>
        <v>1</v>
      </c>
      <c r="AU25" s="79"/>
      <c r="AV25" s="7">
        <f t="shared" si="8"/>
        <v>0</v>
      </c>
      <c r="AW25" s="74"/>
      <c r="AX25" s="75"/>
      <c r="AY25" s="22" t="str">
        <f t="shared" si="9"/>
        <v>Línea base del consumo de papel del proceso establecida</v>
      </c>
      <c r="AZ25" s="22">
        <f t="shared" si="10"/>
        <v>1</v>
      </c>
      <c r="BA25" s="12">
        <f t="shared" si="11"/>
        <v>0</v>
      </c>
      <c r="BB25" s="71"/>
      <c r="BC25" s="74"/>
    </row>
    <row r="26" spans="1:55" ht="78.75" customHeight="1">
      <c r="A26" s="6">
        <v>14</v>
      </c>
      <c r="B26" s="149"/>
      <c r="C26" s="149"/>
      <c r="D26" s="75"/>
      <c r="E26" s="112" t="s">
        <v>120</v>
      </c>
      <c r="F26" s="105">
        <v>0.04</v>
      </c>
      <c r="G26" s="104" t="s">
        <v>121</v>
      </c>
      <c r="H26" s="113" t="s">
        <v>96</v>
      </c>
      <c r="I26" s="106" t="s">
        <v>96</v>
      </c>
      <c r="J26" s="75" t="s">
        <v>129</v>
      </c>
      <c r="K26" s="109" t="s">
        <v>52</v>
      </c>
      <c r="L26" s="75" t="s">
        <v>130</v>
      </c>
      <c r="M26" s="77"/>
      <c r="N26" s="77"/>
      <c r="O26" s="77"/>
      <c r="P26" s="114">
        <v>1</v>
      </c>
      <c r="Q26" s="114">
        <v>1</v>
      </c>
      <c r="R26" s="75" t="s">
        <v>59</v>
      </c>
      <c r="S26" s="75" t="s">
        <v>131</v>
      </c>
      <c r="T26" s="130"/>
      <c r="U26" s="75"/>
      <c r="V26" s="75"/>
      <c r="W26" s="75"/>
      <c r="X26" s="75"/>
      <c r="Y26" s="82" t="str">
        <f>IF('PLAN GESTION POR PROCESO'!X26=Hoja2!$B$100,Hoja2!$C$100,IF('PLAN GESTION POR PROCESO'!X26=Hoja2!$B$101,Hoja2!$C$101,IF('PLAN GESTION POR PROCESO'!X26=Hoja2!$B$102,Hoja2!$C$102,IF('PLAN GESTION POR PROCESO'!X26=Hoja2!$B$103,Hoja2!$C$103,IF('PLAN GESTION POR PROCESO'!X26=Hoja2!$B$104,Hoja2!$C$104,IF('PLAN GESTION POR PROCESO'!X26=Hoja2!$B$105,Hoja2!$C$105,IF('PLAN GESTION POR PROCESO'!X26=Hoja2!$B$106,Hoja2!$C$106,IF(X26=Hoja2!$B$107,Hoja2!$C$107,"COMPLETAR"))))))))</f>
        <v>COMPLETAR</v>
      </c>
      <c r="Z26" s="83"/>
      <c r="AA26" s="22" t="str">
        <f t="shared" si="0"/>
        <v>Línea base del perfil del riesgo</v>
      </c>
      <c r="AB26" s="22">
        <f t="shared" si="24"/>
        <v>0</v>
      </c>
      <c r="AC26" s="75"/>
      <c r="AD26" s="7" t="e">
        <f t="shared" si="25"/>
        <v>#DIV/0!</v>
      </c>
      <c r="AE26" s="81"/>
      <c r="AF26" s="81"/>
      <c r="AG26" s="22" t="str">
        <f t="shared" si="1"/>
        <v>Línea base del perfil del riesgo</v>
      </c>
      <c r="AH26" s="34">
        <f t="shared" si="2"/>
        <v>0</v>
      </c>
      <c r="AI26" s="75"/>
      <c r="AJ26" s="7" t="e">
        <f t="shared" si="3"/>
        <v>#DIV/0!</v>
      </c>
      <c r="AK26" s="75"/>
      <c r="AL26" s="75"/>
      <c r="AM26" s="22" t="str">
        <f t="shared" si="4"/>
        <v>Línea base del perfil del riesgo</v>
      </c>
      <c r="AN26" s="22">
        <f>O26</f>
        <v>0</v>
      </c>
      <c r="AO26" s="75"/>
      <c r="AP26" s="7" t="e">
        <f t="shared" si="5"/>
        <v>#DIV/0!</v>
      </c>
      <c r="AQ26" s="75"/>
      <c r="AR26" s="75"/>
      <c r="AS26" s="22" t="str">
        <f t="shared" si="6"/>
        <v>Línea base del perfil del riesgo</v>
      </c>
      <c r="AT26" s="22">
        <f t="shared" si="7"/>
        <v>1</v>
      </c>
      <c r="AU26" s="76"/>
      <c r="AV26" s="7">
        <f t="shared" si="8"/>
        <v>0</v>
      </c>
      <c r="AW26" s="74"/>
      <c r="AX26" s="75"/>
      <c r="AY26" s="22" t="str">
        <f t="shared" si="9"/>
        <v>Línea base del perfil del riesgo</v>
      </c>
      <c r="AZ26" s="22">
        <f t="shared" si="10"/>
        <v>1</v>
      </c>
      <c r="BA26" s="12">
        <f t="shared" si="11"/>
        <v>0</v>
      </c>
      <c r="BB26" s="71"/>
      <c r="BC26" s="74"/>
    </row>
    <row r="27" spans="1:55" ht="81.75" customHeight="1">
      <c r="A27" s="6">
        <v>15</v>
      </c>
      <c r="B27" s="149"/>
      <c r="C27" s="149"/>
      <c r="D27" s="75"/>
      <c r="E27" s="112" t="s">
        <v>95</v>
      </c>
      <c r="F27" s="92">
        <v>0.06</v>
      </c>
      <c r="G27" s="104" t="s">
        <v>121</v>
      </c>
      <c r="H27" s="88" t="s">
        <v>132</v>
      </c>
      <c r="I27" s="106" t="s">
        <v>97</v>
      </c>
      <c r="J27" s="75" t="s">
        <v>129</v>
      </c>
      <c r="K27" s="109" t="s">
        <v>53</v>
      </c>
      <c r="L27" s="75" t="s">
        <v>133</v>
      </c>
      <c r="M27" s="77">
        <v>1</v>
      </c>
      <c r="N27" s="77">
        <v>1</v>
      </c>
      <c r="O27" s="77">
        <v>1</v>
      </c>
      <c r="P27" s="77">
        <v>1</v>
      </c>
      <c r="Q27" s="77">
        <v>1</v>
      </c>
      <c r="R27" s="75" t="s">
        <v>59</v>
      </c>
      <c r="S27" s="75" t="s">
        <v>134</v>
      </c>
      <c r="T27" s="130"/>
      <c r="U27" s="75"/>
      <c r="V27" s="75"/>
      <c r="W27" s="75"/>
      <c r="X27" s="75"/>
      <c r="Y27" s="82" t="str">
        <f>IF('PLAN GESTION POR PROCESO'!X27=Hoja2!$B$100,Hoja2!$C$100,IF('PLAN GESTION POR PROCESO'!X27=Hoja2!$B$101,Hoja2!$C$101,IF('PLAN GESTION POR PROCESO'!X27=Hoja2!$B$102,Hoja2!$C$102,IF('PLAN GESTION POR PROCESO'!X27=Hoja2!$B$103,Hoja2!$C$103,IF('PLAN GESTION POR PROCESO'!X27=Hoja2!$B$104,Hoja2!$C$104,IF('PLAN GESTION POR PROCESO'!X27=Hoja2!$B$105,Hoja2!$C$105,IF('PLAN GESTION POR PROCESO'!X27=Hoja2!$B$106,Hoja2!$C$106,IF(X27=Hoja2!$B$107,Hoja2!$C$107,"COMPLETAR"))))))))</f>
        <v>COMPLETAR</v>
      </c>
      <c r="Z27" s="83"/>
      <c r="AA27" s="22" t="str">
        <f t="shared" si="0"/>
        <v>Acciones correctivas documentadas y vigentes</v>
      </c>
      <c r="AB27" s="22">
        <f t="shared" si="24"/>
        <v>1</v>
      </c>
      <c r="AC27" s="75"/>
      <c r="AD27" s="7">
        <f t="shared" si="25"/>
        <v>0</v>
      </c>
      <c r="AE27" s="81"/>
      <c r="AF27" s="81"/>
      <c r="AG27" s="22" t="str">
        <f t="shared" si="1"/>
        <v>Acciones correctivas documentadas y vigentes</v>
      </c>
      <c r="AH27" s="34">
        <f t="shared" si="2"/>
        <v>1</v>
      </c>
      <c r="AI27" s="75"/>
      <c r="AJ27" s="7">
        <f t="shared" si="3"/>
        <v>0</v>
      </c>
      <c r="AK27" s="75"/>
      <c r="AL27" s="75"/>
      <c r="AM27" s="22" t="str">
        <f t="shared" si="4"/>
        <v>Acciones correctivas documentadas y vigentes</v>
      </c>
      <c r="AN27" s="22">
        <f>O27</f>
        <v>1</v>
      </c>
      <c r="AO27" s="77"/>
      <c r="AP27" s="7">
        <f t="shared" si="5"/>
        <v>0</v>
      </c>
      <c r="AQ27" s="72"/>
      <c r="AR27" s="72"/>
      <c r="AS27" s="22" t="str">
        <f t="shared" si="6"/>
        <v>Acciones correctivas documentadas y vigentes</v>
      </c>
      <c r="AT27" s="22">
        <f t="shared" si="7"/>
        <v>1</v>
      </c>
      <c r="AU27" s="77"/>
      <c r="AV27" s="7">
        <f t="shared" si="8"/>
        <v>0</v>
      </c>
      <c r="AW27" s="73"/>
      <c r="AX27" s="75"/>
      <c r="AY27" s="22" t="str">
        <f t="shared" si="9"/>
        <v>Acciones correctivas documentadas y vigentes</v>
      </c>
      <c r="AZ27" s="22">
        <f t="shared" si="10"/>
        <v>1</v>
      </c>
      <c r="BA27" s="12" t="e">
        <f t="shared" si="11"/>
        <v>#DIV/0!</v>
      </c>
      <c r="BB27" s="71"/>
      <c r="BC27" s="73"/>
    </row>
    <row r="28" spans="1:55" ht="94.5" customHeight="1">
      <c r="A28" s="6">
        <v>16</v>
      </c>
      <c r="B28" s="149"/>
      <c r="C28" s="149"/>
      <c r="D28" s="75"/>
      <c r="E28" s="115" t="s">
        <v>103</v>
      </c>
      <c r="F28" s="92">
        <v>0.02</v>
      </c>
      <c r="G28" s="104" t="s">
        <v>121</v>
      </c>
      <c r="H28" s="88" t="s">
        <v>135</v>
      </c>
      <c r="I28" s="107" t="s">
        <v>122</v>
      </c>
      <c r="J28" s="75" t="s">
        <v>129</v>
      </c>
      <c r="K28" s="109" t="s">
        <v>53</v>
      </c>
      <c r="L28" s="75" t="s">
        <v>136</v>
      </c>
      <c r="M28" s="77">
        <v>1</v>
      </c>
      <c r="N28" s="77">
        <v>1</v>
      </c>
      <c r="O28" s="77">
        <v>1</v>
      </c>
      <c r="P28" s="77">
        <v>1</v>
      </c>
      <c r="Q28" s="77">
        <v>1</v>
      </c>
      <c r="R28" s="75" t="s">
        <v>59</v>
      </c>
      <c r="S28" s="75" t="s">
        <v>131</v>
      </c>
      <c r="T28" s="130"/>
      <c r="U28" s="75"/>
      <c r="V28" s="75"/>
      <c r="W28" s="75"/>
      <c r="X28" s="75"/>
      <c r="Y28" s="82" t="str">
        <f>IF('PLAN GESTION POR PROCESO'!X28=Hoja2!$B$100,Hoja2!$C$100,IF('PLAN GESTION POR PROCESO'!X28=Hoja2!$B$101,Hoja2!$C$101,IF('PLAN GESTION POR PROCESO'!X28=Hoja2!$B$102,Hoja2!$C$102,IF('PLAN GESTION POR PROCESO'!X28=Hoja2!$B$103,Hoja2!$C$103,IF('PLAN GESTION POR PROCESO'!X28=Hoja2!$B$104,Hoja2!$C$104,IF('PLAN GESTION POR PROCESO'!X28=Hoja2!$B$105,Hoja2!$C$105,IF('PLAN GESTION POR PROCESO'!X28=Hoja2!$B$106,Hoja2!$C$106,IF(X28=Hoja2!$B$107,Hoja2!$C$107,"COMPLETAR"))))))))</f>
        <v>COMPLETAR</v>
      </c>
      <c r="Z28" s="83"/>
      <c r="AA28" s="22" t="str">
        <f t="shared" si="0"/>
        <v>Cumplimiento en reportes de riesgos de manera oportuna</v>
      </c>
      <c r="AB28" s="22">
        <f t="shared" si="24"/>
        <v>1</v>
      </c>
      <c r="AC28" s="75"/>
      <c r="AD28" s="7">
        <f t="shared" si="25"/>
        <v>0</v>
      </c>
      <c r="AE28" s="81"/>
      <c r="AF28" s="81"/>
      <c r="AG28" s="22" t="str">
        <f t="shared" si="1"/>
        <v>Cumplimiento en reportes de riesgos de manera oportuna</v>
      </c>
      <c r="AH28" s="34">
        <f t="shared" si="2"/>
        <v>1</v>
      </c>
      <c r="AI28" s="80"/>
      <c r="AJ28" s="7">
        <f t="shared" si="3"/>
        <v>0</v>
      </c>
      <c r="AK28" s="75"/>
      <c r="AL28" s="75"/>
      <c r="AM28" s="22" t="str">
        <f t="shared" si="4"/>
        <v>Cumplimiento en reportes de riesgos de manera oportuna</v>
      </c>
      <c r="AN28" s="22">
        <f>O28</f>
        <v>1</v>
      </c>
      <c r="AO28" s="80"/>
      <c r="AP28" s="7">
        <f t="shared" si="5"/>
        <v>0</v>
      </c>
      <c r="AQ28" s="72"/>
      <c r="AR28" s="72"/>
      <c r="AS28" s="22" t="str">
        <f t="shared" si="6"/>
        <v>Cumplimiento en reportes de riesgos de manera oportuna</v>
      </c>
      <c r="AT28" s="22">
        <f t="shared" si="7"/>
        <v>1</v>
      </c>
      <c r="AU28" s="80"/>
      <c r="AV28" s="7">
        <f t="shared" si="8"/>
        <v>0</v>
      </c>
      <c r="AW28" s="72"/>
      <c r="AX28" s="75"/>
      <c r="AY28" s="22" t="str">
        <f t="shared" si="9"/>
        <v>Cumplimiento en reportes de riesgos de manera oportuna</v>
      </c>
      <c r="AZ28" s="22">
        <f t="shared" si="10"/>
        <v>1</v>
      </c>
      <c r="BA28" s="12" t="e">
        <f t="shared" si="11"/>
        <v>#DIV/0!</v>
      </c>
      <c r="BB28" s="71"/>
      <c r="BC28" s="72"/>
    </row>
    <row r="29" spans="1:55" ht="94.5" customHeight="1">
      <c r="A29" s="6">
        <v>17</v>
      </c>
      <c r="B29" s="149"/>
      <c r="C29" s="149"/>
      <c r="D29" s="75"/>
      <c r="E29" s="115" t="s">
        <v>104</v>
      </c>
      <c r="F29" s="92">
        <v>0.02</v>
      </c>
      <c r="G29" s="104" t="s">
        <v>121</v>
      </c>
      <c r="H29" s="88" t="s">
        <v>137</v>
      </c>
      <c r="I29" s="107" t="s">
        <v>123</v>
      </c>
      <c r="J29" s="75" t="s">
        <v>129</v>
      </c>
      <c r="K29" s="109" t="s">
        <v>53</v>
      </c>
      <c r="L29" s="75" t="s">
        <v>138</v>
      </c>
      <c r="M29" s="77">
        <v>1</v>
      </c>
      <c r="N29" s="77">
        <v>1</v>
      </c>
      <c r="O29" s="77">
        <v>1</v>
      </c>
      <c r="P29" s="77">
        <v>1</v>
      </c>
      <c r="Q29" s="77">
        <v>1</v>
      </c>
      <c r="R29" s="75" t="s">
        <v>59</v>
      </c>
      <c r="S29" s="75" t="s">
        <v>139</v>
      </c>
      <c r="T29" s="130"/>
      <c r="U29" s="75"/>
      <c r="V29" s="75"/>
      <c r="W29" s="75"/>
      <c r="X29" s="75"/>
      <c r="Y29" s="82" t="str">
        <f>IF('PLAN GESTION POR PROCESO'!X29=Hoja2!$B$100,Hoja2!$C$100,IF('PLAN GESTION POR PROCESO'!X29=Hoja2!$B$101,Hoja2!$C$101,IF('PLAN GESTION POR PROCESO'!X29=Hoja2!$B$102,Hoja2!$C$102,IF('PLAN GESTION POR PROCESO'!X29=Hoja2!$B$103,Hoja2!$C$103,IF('PLAN GESTION POR PROCESO'!X29=Hoja2!$B$104,Hoja2!$C$104,IF('PLAN GESTION POR PROCESO'!X29=Hoja2!$B$105,Hoja2!$C$105,IF('PLAN GESTION POR PROCESO'!X29=Hoja2!$B$106,Hoja2!$C$106,IF(X29=Hoja2!$B$107,Hoja2!$C$107,"COMPLETAR"))))))))</f>
        <v>COMPLETAR</v>
      </c>
      <c r="Z29" s="83"/>
      <c r="AA29" s="22" t="str">
        <f t="shared" si="0"/>
        <v>Asistencia a las mesas de trabajo relacionadas con el Sistema de Gestión</v>
      </c>
      <c r="AB29" s="22">
        <f t="shared" si="24"/>
        <v>1</v>
      </c>
      <c r="AC29" s="75"/>
      <c r="AD29" s="7">
        <f t="shared" si="25"/>
        <v>0</v>
      </c>
      <c r="AE29" s="81"/>
      <c r="AF29" s="81"/>
      <c r="AG29" s="22" t="str">
        <f t="shared" si="1"/>
        <v>Asistencia a las mesas de trabajo relacionadas con el Sistema de Gestión</v>
      </c>
      <c r="AH29" s="34">
        <f t="shared" si="2"/>
        <v>1</v>
      </c>
      <c r="AI29" s="80"/>
      <c r="AJ29" s="7">
        <f t="shared" si="3"/>
        <v>0</v>
      </c>
      <c r="AK29" s="75"/>
      <c r="AL29" s="75"/>
      <c r="AM29" s="22" t="str">
        <f t="shared" si="4"/>
        <v>Asistencia a las mesas de trabajo relacionadas con el Sistema de Gestión</v>
      </c>
      <c r="AN29" s="22"/>
      <c r="AO29" s="80"/>
      <c r="AP29" s="7" t="e">
        <f t="shared" si="5"/>
        <v>#DIV/0!</v>
      </c>
      <c r="AQ29" s="72"/>
      <c r="AR29" s="72"/>
      <c r="AS29" s="22" t="str">
        <f t="shared" si="6"/>
        <v>Asistencia a las mesas de trabajo relacionadas con el Sistema de Gestión</v>
      </c>
      <c r="AT29" s="22">
        <f t="shared" si="7"/>
        <v>1</v>
      </c>
      <c r="AU29" s="80"/>
      <c r="AV29" s="7">
        <f t="shared" si="8"/>
        <v>0</v>
      </c>
      <c r="AW29" s="72"/>
      <c r="AX29" s="75"/>
      <c r="AY29" s="22" t="str">
        <f t="shared" si="9"/>
        <v>Asistencia a las mesas de trabajo relacionadas con el Sistema de Gestión</v>
      </c>
      <c r="AZ29" s="22">
        <f t="shared" si="10"/>
        <v>1</v>
      </c>
      <c r="BA29" s="12" t="e">
        <f t="shared" si="11"/>
        <v>#DIV/0!</v>
      </c>
      <c r="BB29" s="71"/>
      <c r="BC29" s="72"/>
    </row>
    <row r="30" spans="1:55" ht="94.5" customHeight="1">
      <c r="A30" s="6">
        <v>18</v>
      </c>
      <c r="B30" s="149"/>
      <c r="C30" s="149"/>
      <c r="D30" s="75"/>
      <c r="E30" s="115" t="s">
        <v>124</v>
      </c>
      <c r="F30" s="108">
        <v>0.02</v>
      </c>
      <c r="G30" s="104" t="s">
        <v>121</v>
      </c>
      <c r="H30" s="88" t="s">
        <v>140</v>
      </c>
      <c r="I30" s="106" t="s">
        <v>125</v>
      </c>
      <c r="J30" s="75" t="s">
        <v>129</v>
      </c>
      <c r="K30" s="109" t="s">
        <v>53</v>
      </c>
      <c r="L30" s="75" t="s">
        <v>141</v>
      </c>
      <c r="M30" s="77">
        <v>1</v>
      </c>
      <c r="N30" s="77">
        <v>1</v>
      </c>
      <c r="O30" s="77">
        <v>1</v>
      </c>
      <c r="P30" s="77">
        <v>1</v>
      </c>
      <c r="Q30" s="77">
        <v>1</v>
      </c>
      <c r="R30" s="75" t="s">
        <v>59</v>
      </c>
      <c r="S30" s="75"/>
      <c r="T30" s="130"/>
      <c r="U30" s="75"/>
      <c r="V30" s="75"/>
      <c r="W30" s="75"/>
      <c r="X30" s="75"/>
      <c r="Y30" s="82" t="str">
        <f>IF('PLAN GESTION POR PROCESO'!X30=Hoja2!$B$100,Hoja2!$C$100,IF('PLAN GESTION POR PROCESO'!X30=Hoja2!$B$101,Hoja2!$C$101,IF('PLAN GESTION POR PROCESO'!X30=Hoja2!$B$102,Hoja2!$C$102,IF('PLAN GESTION POR PROCESO'!X30=Hoja2!$B$103,Hoja2!$C$103,IF('PLAN GESTION POR PROCESO'!X30=Hoja2!$B$104,Hoja2!$C$104,IF('PLAN GESTION POR PROCESO'!X30=Hoja2!$B$105,Hoja2!$C$105,IF('PLAN GESTION POR PROCESO'!X30=Hoja2!$B$106,Hoja2!$C$106,IF(X30=Hoja2!$B$107,Hoja2!$C$107,"COMPLETAR"))))))))</f>
        <v>COMPLETAR</v>
      </c>
      <c r="Z30" s="83"/>
      <c r="AA30" s="22" t="str">
        <f t="shared" si="0"/>
        <v>Cumplimiento del plan de actualización de los procesos en el marco del Sistema de Gestión</v>
      </c>
      <c r="AB30" s="22">
        <f t="shared" si="24"/>
        <v>1</v>
      </c>
      <c r="AC30" s="75"/>
      <c r="AD30" s="7">
        <f t="shared" si="25"/>
        <v>0</v>
      </c>
      <c r="AE30" s="81"/>
      <c r="AF30" s="81"/>
      <c r="AG30" s="22" t="str">
        <f t="shared" si="1"/>
        <v>Cumplimiento del plan de actualización de los procesos en el marco del Sistema de Gestión</v>
      </c>
      <c r="AH30" s="34">
        <f t="shared" si="2"/>
        <v>1</v>
      </c>
      <c r="AI30" s="80"/>
      <c r="AJ30" s="7">
        <f t="shared" si="3"/>
        <v>0</v>
      </c>
      <c r="AK30" s="75"/>
      <c r="AL30" s="75"/>
      <c r="AM30" s="22" t="str">
        <f t="shared" si="4"/>
        <v>Cumplimiento del plan de actualización de los procesos en el marco del Sistema de Gestión</v>
      </c>
      <c r="AN30" s="22"/>
      <c r="AO30" s="80"/>
      <c r="AP30" s="7" t="e">
        <f t="shared" si="5"/>
        <v>#DIV/0!</v>
      </c>
      <c r="AQ30" s="72"/>
      <c r="AR30" s="72"/>
      <c r="AS30" s="22" t="str">
        <f t="shared" si="6"/>
        <v>Cumplimiento del plan de actualización de los procesos en el marco del Sistema de Gestión</v>
      </c>
      <c r="AT30" s="22">
        <f t="shared" si="7"/>
        <v>1</v>
      </c>
      <c r="AU30" s="80"/>
      <c r="AV30" s="7">
        <f t="shared" si="8"/>
        <v>0</v>
      </c>
      <c r="AW30" s="72"/>
      <c r="AX30" s="75"/>
      <c r="AY30" s="22" t="str">
        <f t="shared" si="9"/>
        <v>Cumplimiento del plan de actualización de los procesos en el marco del Sistema de Gestión</v>
      </c>
      <c r="AZ30" s="22">
        <f t="shared" si="10"/>
        <v>1</v>
      </c>
      <c r="BA30" s="12" t="e">
        <f t="shared" si="11"/>
        <v>#DIV/0!</v>
      </c>
      <c r="BB30" s="71"/>
      <c r="BC30" s="72"/>
    </row>
    <row r="31" spans="1:55" ht="75" customHeight="1" thickBot="1">
      <c r="A31" s="6">
        <v>20</v>
      </c>
      <c r="B31" s="150"/>
      <c r="C31" s="150"/>
      <c r="D31" s="75"/>
      <c r="E31" s="116" t="s">
        <v>142</v>
      </c>
      <c r="F31" s="117">
        <v>0.02</v>
      </c>
      <c r="G31" s="118" t="s">
        <v>121</v>
      </c>
      <c r="H31" s="119" t="s">
        <v>143</v>
      </c>
      <c r="I31" s="120" t="s">
        <v>100</v>
      </c>
      <c r="J31" s="121" t="s">
        <v>129</v>
      </c>
      <c r="K31" s="122" t="s">
        <v>53</v>
      </c>
      <c r="L31" s="121" t="s">
        <v>144</v>
      </c>
      <c r="M31" s="123">
        <v>1</v>
      </c>
      <c r="N31" s="123">
        <v>1</v>
      </c>
      <c r="O31" s="123">
        <v>1</v>
      </c>
      <c r="P31" s="123">
        <v>1</v>
      </c>
      <c r="Q31" s="123">
        <v>1</v>
      </c>
      <c r="R31" s="121" t="s">
        <v>59</v>
      </c>
      <c r="S31" s="121" t="s">
        <v>145</v>
      </c>
      <c r="T31" s="130"/>
      <c r="U31" s="75"/>
      <c r="V31" s="75"/>
      <c r="W31" s="75"/>
      <c r="X31" s="75"/>
      <c r="Y31" s="82" t="str">
        <f>IF('PLAN GESTION POR PROCESO'!X31=Hoja2!$B$100,Hoja2!$C$100,IF('PLAN GESTION POR PROCESO'!X31=Hoja2!$B$101,Hoja2!$C$101,IF('PLAN GESTION POR PROCESO'!X31=Hoja2!$B$102,Hoja2!$C$102,IF('PLAN GESTION POR PROCESO'!X31=Hoja2!$B$103,Hoja2!$C$103,IF('PLAN GESTION POR PROCESO'!X31=Hoja2!$B$104,Hoja2!$C$104,IF('PLAN GESTION POR PROCESO'!X31=Hoja2!$B$105,Hoja2!$C$105,IF('PLAN GESTION POR PROCESO'!X31=Hoja2!$B$106,Hoja2!$C$106,IF(X31=Hoja2!$B$107,Hoja2!$C$107,"COMPLETAR"))))))))</f>
        <v>COMPLETAR</v>
      </c>
      <c r="Z31" s="84"/>
      <c r="AA31" s="22" t="str">
        <f t="shared" si="0"/>
        <v>Cumplimiento oportuno Plan Anticorrupción 2017</v>
      </c>
      <c r="AB31" s="22">
        <f t="shared" si="24"/>
        <v>1</v>
      </c>
      <c r="AC31" s="75"/>
      <c r="AD31" s="7">
        <f t="shared" si="25"/>
        <v>0</v>
      </c>
      <c r="AE31" s="81"/>
      <c r="AF31" s="81"/>
      <c r="AG31" s="22" t="str">
        <f t="shared" si="1"/>
        <v>Cumplimiento oportuno Plan Anticorrupción 2017</v>
      </c>
      <c r="AH31" s="34">
        <f t="shared" si="2"/>
        <v>1</v>
      </c>
      <c r="AI31" s="75"/>
      <c r="AJ31" s="7">
        <f t="shared" si="3"/>
        <v>0</v>
      </c>
      <c r="AK31" s="75"/>
      <c r="AL31" s="75"/>
      <c r="AM31" s="22" t="str">
        <f t="shared" si="4"/>
        <v>Cumplimiento oportuno Plan Anticorrupción 2017</v>
      </c>
      <c r="AN31" s="22"/>
      <c r="AO31" s="75"/>
      <c r="AP31" s="7" t="e">
        <f t="shared" si="5"/>
        <v>#DIV/0!</v>
      </c>
      <c r="AQ31" s="75"/>
      <c r="AR31" s="75"/>
      <c r="AS31" s="22" t="str">
        <f t="shared" si="6"/>
        <v>Cumplimiento oportuno Plan Anticorrupción 2017</v>
      </c>
      <c r="AT31" s="22">
        <f t="shared" si="7"/>
        <v>1</v>
      </c>
      <c r="AU31" s="75"/>
      <c r="AV31" s="7">
        <f t="shared" si="8"/>
        <v>0</v>
      </c>
      <c r="AW31" s="75"/>
      <c r="AX31" s="75"/>
      <c r="AY31" s="22" t="str">
        <f t="shared" si="9"/>
        <v>Cumplimiento oportuno Plan Anticorrupción 2017</v>
      </c>
      <c r="AZ31" s="22">
        <f t="shared" si="10"/>
        <v>1</v>
      </c>
      <c r="BA31" s="12" t="e">
        <f t="shared" si="11"/>
        <v>#DIV/0!</v>
      </c>
      <c r="BB31" s="71"/>
      <c r="BC31" s="75"/>
    </row>
    <row r="32" spans="1:55" ht="95.25" customHeight="1">
      <c r="A32" s="5">
        <v>22</v>
      </c>
      <c r="B32" s="153" t="s">
        <v>101</v>
      </c>
      <c r="C32" s="154"/>
      <c r="D32" s="154"/>
      <c r="E32" s="155"/>
      <c r="F32" s="96">
        <f>SUM(F18:F31)</f>
        <v>1.0000000000000004</v>
      </c>
      <c r="G32" s="176"/>
      <c r="H32" s="177"/>
      <c r="I32" s="177"/>
      <c r="J32" s="177"/>
      <c r="K32" s="177"/>
      <c r="L32" s="177"/>
      <c r="M32" s="177"/>
      <c r="N32" s="177"/>
      <c r="O32" s="177"/>
      <c r="P32" s="177"/>
      <c r="Q32" s="177"/>
      <c r="R32" s="177"/>
      <c r="S32" s="177"/>
      <c r="T32" s="177"/>
      <c r="U32" s="177"/>
      <c r="V32" s="177"/>
      <c r="W32" s="177"/>
      <c r="X32" s="177"/>
      <c r="Y32" s="177"/>
      <c r="Z32" s="178"/>
      <c r="AA32" s="173" t="s">
        <v>105</v>
      </c>
      <c r="AB32" s="174"/>
      <c r="AC32" s="175"/>
      <c r="AD32" s="101" t="e">
        <f>AVERAGE(AD18:AD31)</f>
        <v>#DIV/0!</v>
      </c>
      <c r="AE32" s="179"/>
      <c r="AF32" s="180"/>
      <c r="AG32" s="156" t="s">
        <v>106</v>
      </c>
      <c r="AH32" s="157"/>
      <c r="AI32" s="158"/>
      <c r="AJ32" s="101" t="e">
        <f>AVERAGE(AJ18:AJ31)</f>
        <v>#DIV/0!</v>
      </c>
      <c r="AK32" s="179"/>
      <c r="AL32" s="180"/>
      <c r="AM32" s="159" t="s">
        <v>107</v>
      </c>
      <c r="AN32" s="160"/>
      <c r="AO32" s="161"/>
      <c r="AP32" s="101" t="e">
        <f>AVERAGE(AP18:AP31)</f>
        <v>#DIV/0!</v>
      </c>
      <c r="AQ32" s="187"/>
      <c r="AR32" s="188"/>
      <c r="AS32" s="162" t="s">
        <v>108</v>
      </c>
      <c r="AT32" s="163"/>
      <c r="AU32" s="164"/>
      <c r="AV32" s="101" t="e">
        <f>AVERAGE(AV18:AV31)</f>
        <v>#DIV/0!</v>
      </c>
      <c r="AW32" s="102"/>
      <c r="AX32" s="165" t="s">
        <v>109</v>
      </c>
      <c r="AY32" s="166"/>
      <c r="AZ32" s="167"/>
      <c r="BA32" s="103" t="e">
        <f>AVERAGE(BA18:BA31)</f>
        <v>#DIV/0!</v>
      </c>
      <c r="BB32" s="151"/>
      <c r="BC32" s="152"/>
    </row>
    <row r="33" spans="1:55" ht="15">
      <c r="A33" s="4"/>
      <c r="B33" s="13"/>
      <c r="C33" s="13"/>
      <c r="D33" s="13"/>
      <c r="E33" s="13"/>
      <c r="F33" s="13"/>
      <c r="G33" s="13"/>
      <c r="H33" s="13"/>
      <c r="I33" s="14"/>
      <c r="J33" s="14"/>
      <c r="K33" s="14"/>
      <c r="L33" s="14"/>
      <c r="M33" s="14"/>
      <c r="N33" s="14"/>
      <c r="O33" s="14"/>
      <c r="P33" s="14"/>
      <c r="Q33" s="14"/>
      <c r="R33" s="14"/>
      <c r="S33" s="14"/>
      <c r="T33" s="1"/>
      <c r="U33" s="1"/>
      <c r="V33" s="1"/>
      <c r="W33" s="1"/>
      <c r="X33" s="1"/>
      <c r="Y33" s="1"/>
      <c r="Z33" s="1"/>
      <c r="AA33" s="182"/>
      <c r="AB33" s="182"/>
      <c r="AC33" s="182"/>
      <c r="AD33" s="68"/>
      <c r="AE33" s="21"/>
      <c r="AF33" s="21"/>
      <c r="AG33" s="182"/>
      <c r="AH33" s="182"/>
      <c r="AI33" s="182"/>
      <c r="AJ33" s="68"/>
      <c r="AK33" s="21"/>
      <c r="AL33" s="21"/>
      <c r="AM33" s="182"/>
      <c r="AN33" s="182"/>
      <c r="AO33" s="182"/>
      <c r="AP33" s="68"/>
      <c r="AQ33" s="21"/>
      <c r="AR33" s="21"/>
      <c r="AS33" s="182"/>
      <c r="AT33" s="182"/>
      <c r="AU33" s="182"/>
      <c r="AV33" s="68"/>
      <c r="AW33" s="21"/>
      <c r="AX33" s="21"/>
      <c r="AY33" s="182"/>
      <c r="AZ33" s="182"/>
      <c r="BA33" s="182"/>
      <c r="BB33" s="68"/>
      <c r="BC33" s="1"/>
    </row>
    <row r="34" spans="1:55" ht="15">
      <c r="A34" s="4"/>
      <c r="B34" s="13"/>
      <c r="C34" s="13"/>
      <c r="D34" s="13"/>
      <c r="E34" s="13"/>
      <c r="F34" s="13"/>
      <c r="G34" s="13"/>
      <c r="H34" s="13"/>
      <c r="I34" s="14"/>
      <c r="J34" s="14"/>
      <c r="K34" s="14"/>
      <c r="L34" s="14"/>
      <c r="M34" s="14"/>
      <c r="N34" s="14"/>
      <c r="O34" s="14"/>
      <c r="P34" s="14"/>
      <c r="Q34" s="14"/>
      <c r="R34" s="14"/>
      <c r="S34" s="14"/>
      <c r="T34" s="1"/>
      <c r="U34" s="1"/>
      <c r="V34" s="1"/>
      <c r="W34" s="1"/>
      <c r="X34" s="1"/>
      <c r="Y34" s="1"/>
      <c r="Z34" s="1"/>
      <c r="AA34" s="93"/>
      <c r="AB34" s="93"/>
      <c r="AC34" s="93"/>
      <c r="AD34" s="68"/>
      <c r="AE34" s="21"/>
      <c r="AF34" s="21"/>
      <c r="AG34" s="93"/>
      <c r="AH34" s="93"/>
      <c r="AI34" s="93"/>
      <c r="AJ34" s="68"/>
      <c r="AK34" s="21"/>
      <c r="AL34" s="21"/>
      <c r="AM34" s="93"/>
      <c r="AN34" s="93"/>
      <c r="AO34" s="93"/>
      <c r="AP34" s="68"/>
      <c r="AQ34" s="21"/>
      <c r="AR34" s="21"/>
      <c r="AS34" s="93"/>
      <c r="AT34" s="93"/>
      <c r="AU34" s="93"/>
      <c r="AV34" s="68"/>
      <c r="AW34" s="21"/>
      <c r="AX34" s="21"/>
      <c r="AY34" s="93"/>
      <c r="AZ34" s="93"/>
      <c r="BA34" s="93"/>
      <c r="BB34" s="68"/>
      <c r="BC34" s="1"/>
    </row>
    <row r="35" spans="1:55" ht="15.75" customHeight="1">
      <c r="A35" s="4"/>
      <c r="B35" s="13"/>
      <c r="C35" s="13"/>
      <c r="D35" s="13"/>
      <c r="E35" s="13"/>
      <c r="F35" s="13"/>
      <c r="G35" s="13"/>
      <c r="H35" s="13"/>
      <c r="I35" s="14"/>
      <c r="J35" s="14"/>
      <c r="K35" s="14"/>
      <c r="L35" s="14"/>
      <c r="M35" s="14"/>
      <c r="N35" s="14"/>
      <c r="O35" s="14"/>
      <c r="P35" s="14"/>
      <c r="Q35" s="14"/>
      <c r="R35" s="14"/>
      <c r="S35" s="14"/>
      <c r="T35" s="1"/>
      <c r="U35" s="1"/>
      <c r="V35" s="1"/>
      <c r="W35" s="1"/>
      <c r="X35" s="1"/>
      <c r="Y35" s="1"/>
      <c r="Z35" s="1"/>
      <c r="AA35" s="182"/>
      <c r="AB35" s="182"/>
      <c r="AC35" s="182"/>
      <c r="AD35" s="94"/>
      <c r="AE35" s="21"/>
      <c r="AF35" s="21"/>
      <c r="AG35" s="182"/>
      <c r="AH35" s="182"/>
      <c r="AI35" s="182"/>
      <c r="AJ35" s="94"/>
      <c r="AK35" s="21"/>
      <c r="AL35" s="21"/>
      <c r="AM35" s="182"/>
      <c r="AN35" s="182"/>
      <c r="AO35" s="182"/>
      <c r="AP35" s="95"/>
      <c r="AQ35" s="21"/>
      <c r="AR35" s="21"/>
      <c r="AS35" s="182"/>
      <c r="AT35" s="182"/>
      <c r="AU35" s="182"/>
      <c r="AV35" s="95"/>
      <c r="AW35" s="21"/>
      <c r="AX35" s="21"/>
      <c r="AY35" s="182"/>
      <c r="AZ35" s="182"/>
      <c r="BA35" s="182"/>
      <c r="BB35" s="95"/>
      <c r="BC35" s="1"/>
    </row>
    <row r="36" spans="1:55" ht="15.75" customHeight="1">
      <c r="A36" s="4"/>
      <c r="B36" s="186" t="s">
        <v>23</v>
      </c>
      <c r="C36" s="186"/>
      <c r="D36" s="186"/>
      <c r="E36" s="186"/>
      <c r="F36" s="97"/>
      <c r="G36" s="186" t="s">
        <v>24</v>
      </c>
      <c r="H36" s="186"/>
      <c r="I36" s="186"/>
      <c r="J36" s="186"/>
      <c r="K36" s="186" t="s">
        <v>25</v>
      </c>
      <c r="L36" s="186"/>
      <c r="M36" s="186"/>
      <c r="N36" s="186"/>
      <c r="O36" s="186"/>
      <c r="P36" s="186"/>
      <c r="Q36" s="186"/>
      <c r="R36" s="14"/>
      <c r="S36" s="14"/>
      <c r="T36" s="1"/>
      <c r="U36" s="1"/>
      <c r="V36" s="1"/>
      <c r="W36" s="1"/>
      <c r="X36" s="1"/>
      <c r="Y36" s="1"/>
      <c r="Z36" s="1"/>
      <c r="AA36" s="182"/>
      <c r="AB36" s="182"/>
      <c r="AC36" s="182"/>
      <c r="AD36" s="94"/>
      <c r="AE36" s="21"/>
      <c r="AF36" s="21"/>
      <c r="AG36" s="182"/>
      <c r="AH36" s="182"/>
      <c r="AI36" s="182"/>
      <c r="AJ36" s="94"/>
      <c r="AK36" s="21"/>
      <c r="AL36" s="21"/>
      <c r="AM36" s="182"/>
      <c r="AN36" s="182"/>
      <c r="AO36" s="182"/>
      <c r="AP36" s="95"/>
      <c r="AQ36" s="21"/>
      <c r="AR36" s="21"/>
      <c r="AS36" s="182"/>
      <c r="AT36" s="182"/>
      <c r="AU36" s="182"/>
      <c r="AV36" s="95"/>
      <c r="AW36" s="21"/>
      <c r="AX36" s="21"/>
      <c r="AY36" s="182"/>
      <c r="AZ36" s="182"/>
      <c r="BA36" s="182"/>
      <c r="BB36" s="95"/>
      <c r="BC36" s="1"/>
    </row>
    <row r="37" spans="1:55" ht="15.75" customHeight="1">
      <c r="A37" s="4"/>
      <c r="B37" s="194" t="s">
        <v>26</v>
      </c>
      <c r="C37" s="194"/>
      <c r="D37" s="194"/>
      <c r="E37" s="98"/>
      <c r="F37" s="98"/>
      <c r="G37" s="195" t="s">
        <v>26</v>
      </c>
      <c r="H37" s="195"/>
      <c r="I37" s="195"/>
      <c r="J37" s="195"/>
      <c r="K37" s="195" t="s">
        <v>26</v>
      </c>
      <c r="L37" s="195"/>
      <c r="M37" s="195"/>
      <c r="N37" s="195"/>
      <c r="O37" s="195"/>
      <c r="P37" s="195"/>
      <c r="Q37" s="195"/>
      <c r="R37" s="14"/>
      <c r="S37" s="14"/>
      <c r="T37" s="1"/>
      <c r="U37" s="1"/>
      <c r="V37" s="1"/>
      <c r="W37" s="1"/>
      <c r="X37" s="1"/>
      <c r="Y37" s="1"/>
      <c r="Z37" s="1"/>
      <c r="AA37" s="185"/>
      <c r="AB37" s="185"/>
      <c r="AC37" s="185"/>
      <c r="AD37" s="68"/>
      <c r="AE37" s="21"/>
      <c r="AF37" s="21"/>
      <c r="AG37" s="185"/>
      <c r="AH37" s="185"/>
      <c r="AI37" s="185"/>
      <c r="AJ37" s="68"/>
      <c r="AK37" s="21"/>
      <c r="AL37" s="21"/>
      <c r="AM37" s="185"/>
      <c r="AN37" s="185"/>
      <c r="AO37" s="185"/>
      <c r="AP37" s="68"/>
      <c r="AQ37" s="21"/>
      <c r="AR37" s="21"/>
      <c r="AS37" s="185"/>
      <c r="AT37" s="185"/>
      <c r="AU37" s="185"/>
      <c r="AV37" s="68"/>
      <c r="AW37" s="21"/>
      <c r="AX37" s="21"/>
      <c r="AY37" s="185"/>
      <c r="AZ37" s="185"/>
      <c r="BA37" s="185"/>
      <c r="BB37" s="68"/>
      <c r="BC37" s="1"/>
    </row>
    <row r="38" spans="1:55" ht="51" customHeight="1">
      <c r="A38" s="4"/>
      <c r="B38" s="189" t="s">
        <v>80</v>
      </c>
      <c r="C38" s="189"/>
      <c r="D38" s="189"/>
      <c r="E38" s="22"/>
      <c r="F38" s="22"/>
      <c r="G38" s="186" t="s">
        <v>29</v>
      </c>
      <c r="H38" s="186"/>
      <c r="I38" s="186"/>
      <c r="J38" s="186"/>
      <c r="K38" s="186" t="s">
        <v>39</v>
      </c>
      <c r="L38" s="186"/>
      <c r="M38" s="186"/>
      <c r="N38" s="186"/>
      <c r="O38" s="186"/>
      <c r="P38" s="186"/>
      <c r="Q38" s="186"/>
      <c r="R38" s="14"/>
      <c r="S38" s="14"/>
      <c r="T38" s="1"/>
      <c r="U38" s="1"/>
      <c r="V38" s="1"/>
      <c r="W38" s="1"/>
      <c r="X38" s="1"/>
      <c r="Y38" s="1"/>
      <c r="Z38" s="1"/>
      <c r="AA38" s="1"/>
      <c r="AB38" s="1"/>
      <c r="AC38" s="1"/>
      <c r="AD38" s="15"/>
      <c r="AE38" s="1"/>
      <c r="AF38" s="1"/>
      <c r="AG38" s="1"/>
      <c r="AH38" s="1"/>
      <c r="AI38" s="1"/>
      <c r="AJ38" s="15"/>
      <c r="AK38" s="1"/>
      <c r="AL38" s="1"/>
      <c r="AM38" s="1"/>
      <c r="AN38" s="1"/>
      <c r="AO38" s="1"/>
      <c r="AP38" s="15"/>
      <c r="AQ38" s="1"/>
      <c r="AR38" s="1"/>
      <c r="AS38" s="1"/>
      <c r="AT38" s="1"/>
      <c r="AU38" s="1"/>
      <c r="AV38" s="15"/>
      <c r="AW38" s="1"/>
      <c r="AX38" s="1"/>
      <c r="AY38" s="1"/>
      <c r="AZ38" s="1"/>
      <c r="BA38" s="1"/>
      <c r="BB38" s="15"/>
      <c r="BC38" s="1"/>
    </row>
    <row r="39" spans="1:55" ht="22.5" customHeight="1">
      <c r="A39" s="4"/>
      <c r="B39" s="189"/>
      <c r="C39" s="189"/>
      <c r="D39" s="189"/>
      <c r="E39" s="22"/>
      <c r="F39" s="22"/>
      <c r="G39" s="186"/>
      <c r="H39" s="186"/>
      <c r="I39" s="186"/>
      <c r="J39" s="186"/>
      <c r="K39" s="189"/>
      <c r="L39" s="189"/>
      <c r="M39" s="189"/>
      <c r="N39" s="189"/>
      <c r="O39" s="189"/>
      <c r="P39" s="189"/>
      <c r="Q39" s="189"/>
      <c r="R39" s="14"/>
      <c r="S39" s="14"/>
      <c r="T39" s="1"/>
      <c r="U39" s="1"/>
      <c r="V39" s="1"/>
      <c r="W39" s="1"/>
      <c r="X39" s="1"/>
      <c r="Y39" s="1"/>
      <c r="Z39" s="1"/>
      <c r="AA39" s="1"/>
      <c r="AB39" s="1"/>
      <c r="AC39" s="1"/>
      <c r="AD39" s="15"/>
      <c r="AE39" s="1"/>
      <c r="AF39" s="1"/>
      <c r="AG39" s="1"/>
      <c r="AH39" s="1"/>
      <c r="AI39" s="1"/>
      <c r="AJ39" s="15"/>
      <c r="AK39" s="1"/>
      <c r="AL39" s="1"/>
      <c r="AM39" s="1"/>
      <c r="AN39" s="1"/>
      <c r="AO39" s="1"/>
      <c r="AP39" s="15"/>
      <c r="AQ39" s="1"/>
      <c r="AR39" s="1"/>
      <c r="AS39" s="1"/>
      <c r="AT39" s="1"/>
      <c r="AU39" s="1"/>
      <c r="AV39" s="15"/>
      <c r="AW39" s="1"/>
      <c r="AX39" s="1"/>
      <c r="AY39" s="1"/>
      <c r="AZ39" s="1"/>
      <c r="BA39" s="1"/>
      <c r="BB39" s="15"/>
      <c r="BC39" s="1"/>
    </row>
  </sheetData>
  <sheetProtection/>
  <mergeCells count="106">
    <mergeCell ref="A3:Z3"/>
    <mergeCell ref="A4:Z4"/>
    <mergeCell ref="A5:Z5"/>
    <mergeCell ref="A6:Z6"/>
    <mergeCell ref="A8:Z8"/>
    <mergeCell ref="AA8:AF8"/>
    <mergeCell ref="A7:D7"/>
    <mergeCell ref="AY9:BC9"/>
    <mergeCell ref="AM8:AR8"/>
    <mergeCell ref="AS8:AX8"/>
    <mergeCell ref="AG8:AL8"/>
    <mergeCell ref="AM11:AO11"/>
    <mergeCell ref="AS11:AU11"/>
    <mergeCell ref="AG11:AI11"/>
    <mergeCell ref="AY11:BA11"/>
    <mergeCell ref="AY8:BC8"/>
    <mergeCell ref="BB15:BB16"/>
    <mergeCell ref="AS14:AX14"/>
    <mergeCell ref="AY14:BC14"/>
    <mergeCell ref="AM15:AO15"/>
    <mergeCell ref="E15:T15"/>
    <mergeCell ref="E10:T10"/>
    <mergeCell ref="AM14:AR14"/>
    <mergeCell ref="BC15:BC16"/>
    <mergeCell ref="AW15:AW16"/>
    <mergeCell ref="E11:L11"/>
    <mergeCell ref="A13:D14"/>
    <mergeCell ref="E13:Z14"/>
    <mergeCell ref="AA13:AF13"/>
    <mergeCell ref="AG13:AL13"/>
    <mergeCell ref="AM13:AR13"/>
    <mergeCell ref="AG37:AI37"/>
    <mergeCell ref="AM36:AO36"/>
    <mergeCell ref="AM37:AO37"/>
    <mergeCell ref="AA36:AC36"/>
    <mergeCell ref="AG36:AI36"/>
    <mergeCell ref="M11:P11"/>
    <mergeCell ref="AA11:AC11"/>
    <mergeCell ref="AS13:AX13"/>
    <mergeCell ref="AY13:BC13"/>
    <mergeCell ref="AA14:AF14"/>
    <mergeCell ref="AG14:AL14"/>
    <mergeCell ref="B39:D39"/>
    <mergeCell ref="G39:J39"/>
    <mergeCell ref="K39:Q39"/>
    <mergeCell ref="AS36:AU36"/>
    <mergeCell ref="AY36:BA36"/>
    <mergeCell ref="B37:D37"/>
    <mergeCell ref="G37:J37"/>
    <mergeCell ref="K37:Q37"/>
    <mergeCell ref="AA37:AC37"/>
    <mergeCell ref="AY37:BA37"/>
    <mergeCell ref="A1:Z1"/>
    <mergeCell ref="A2:Z2"/>
    <mergeCell ref="AM33:AO33"/>
    <mergeCell ref="AS33:AU33"/>
    <mergeCell ref="AY33:BA33"/>
    <mergeCell ref="AA33:AC33"/>
    <mergeCell ref="AG15:AI15"/>
    <mergeCell ref="AJ15:AJ16"/>
    <mergeCell ref="AK15:AK16"/>
    <mergeCell ref="AL15:AL16"/>
    <mergeCell ref="AS37:AU37"/>
    <mergeCell ref="B36:E36"/>
    <mergeCell ref="AS15:AU15"/>
    <mergeCell ref="AV15:AV16"/>
    <mergeCell ref="AQ32:AR32"/>
    <mergeCell ref="K38:Q38"/>
    <mergeCell ref="G38:J38"/>
    <mergeCell ref="B38:D38"/>
    <mergeCell ref="G36:J36"/>
    <mergeCell ref="K36:Q36"/>
    <mergeCell ref="AY15:BA15"/>
    <mergeCell ref="AG33:AI33"/>
    <mergeCell ref="AX15:AX16"/>
    <mergeCell ref="AP15:AP16"/>
    <mergeCell ref="AQ15:AQ16"/>
    <mergeCell ref="AR15:AR16"/>
    <mergeCell ref="AA9:AF9"/>
    <mergeCell ref="AG9:AL9"/>
    <mergeCell ref="AM9:AR9"/>
    <mergeCell ref="AS9:AX9"/>
    <mergeCell ref="AY35:BA35"/>
    <mergeCell ref="AS35:AU35"/>
    <mergeCell ref="AM35:AO35"/>
    <mergeCell ref="AG35:AI35"/>
    <mergeCell ref="AA35:AC35"/>
    <mergeCell ref="AK32:AL32"/>
    <mergeCell ref="V15:Z15"/>
    <mergeCell ref="AA15:AC15"/>
    <mergeCell ref="AD15:AD16"/>
    <mergeCell ref="AE15:AE16"/>
    <mergeCell ref="X16:Y16"/>
    <mergeCell ref="AA32:AC32"/>
    <mergeCell ref="G32:Z32"/>
    <mergeCell ref="AE32:AF32"/>
    <mergeCell ref="AF15:AF16"/>
    <mergeCell ref="B18:B23"/>
    <mergeCell ref="C25:C31"/>
    <mergeCell ref="B25:B31"/>
    <mergeCell ref="BB32:BC32"/>
    <mergeCell ref="B32:E32"/>
    <mergeCell ref="AG32:AI32"/>
    <mergeCell ref="AM32:AO32"/>
    <mergeCell ref="AS32:AU32"/>
    <mergeCell ref="AX32:AZ32"/>
  </mergeCells>
  <conditionalFormatting sqref="BA32 BB18:BB32 AD18:AD32 AJ18:AJ32 AP18:AP32 AV18:AV32">
    <cfRule type="containsText" priority="219" dxfId="2" operator="containsText" text="N/A">
      <formula>NOT(ISERROR(SEARCH("N/A",AD18)))</formula>
    </cfRule>
    <cfRule type="cellIs" priority="220" dxfId="1" operator="between">
      <formula>#REF!</formula>
      <formula>#REF!</formula>
    </cfRule>
    <cfRule type="cellIs" priority="221" dxfId="0" operator="between">
      <formula>#REF!</formula>
      <formula>#REF!</formula>
    </cfRule>
    <cfRule type="cellIs" priority="222" dxfId="3" operator="between">
      <formula>#REF!</formula>
      <formula>#REF!</formula>
    </cfRule>
  </conditionalFormatting>
  <conditionalFormatting sqref="AD32">
    <cfRule type="colorScale" priority="10" dxfId="4">
      <colorScale>
        <cfvo type="min" val="0"/>
        <cfvo type="percentile" val="50"/>
        <cfvo type="max"/>
        <color rgb="FFF8696B"/>
        <color rgb="FFFFEB84"/>
        <color rgb="FF63BE7B"/>
      </colorScale>
    </cfRule>
  </conditionalFormatting>
  <conditionalFormatting sqref="AJ32">
    <cfRule type="colorScale" priority="9" dxfId="4">
      <colorScale>
        <cfvo type="min" val="0"/>
        <cfvo type="percentile" val="50"/>
        <cfvo type="max"/>
        <color rgb="FFF8696B"/>
        <color rgb="FFFFEB84"/>
        <color rgb="FF63BE7B"/>
      </colorScale>
    </cfRule>
  </conditionalFormatting>
  <conditionalFormatting sqref="AP32">
    <cfRule type="colorScale" priority="8" dxfId="4">
      <colorScale>
        <cfvo type="min" val="0"/>
        <cfvo type="percentile" val="50"/>
        <cfvo type="max"/>
        <color rgb="FFF8696B"/>
        <color rgb="FFFFEB84"/>
        <color rgb="FF63BE7B"/>
      </colorScale>
    </cfRule>
  </conditionalFormatting>
  <conditionalFormatting sqref="AV32">
    <cfRule type="colorScale" priority="7" dxfId="4">
      <colorScale>
        <cfvo type="min" val="0"/>
        <cfvo type="percentile" val="50"/>
        <cfvo type="max"/>
        <color rgb="FFF8696B"/>
        <color rgb="FFFFEB84"/>
        <color rgb="FF63BE7B"/>
      </colorScale>
    </cfRule>
  </conditionalFormatting>
  <conditionalFormatting sqref="BA32">
    <cfRule type="colorScale" priority="2" dxfId="4">
      <colorScale>
        <cfvo type="min" val="0"/>
        <cfvo type="percentile" val="50"/>
        <cfvo type="max"/>
        <color rgb="FFF8696B"/>
        <color rgb="FFFFEB84"/>
        <color rgb="FF63BE7B"/>
      </colorScale>
    </cfRule>
  </conditionalFormatting>
  <conditionalFormatting sqref="BA18:BA32">
    <cfRule type="colorScale" priority="345" dxfId="4">
      <colorScale>
        <cfvo type="min" val="0"/>
        <cfvo type="percentile" val="50"/>
        <cfvo type="max"/>
        <color rgb="FF63BE7B"/>
        <color rgb="FFFFEB84"/>
        <color rgb="FFF8696B"/>
      </colorScale>
    </cfRule>
  </conditionalFormatting>
  <dataValidations count="9">
    <dataValidation type="list" allowBlank="1" showInputMessage="1" showErrorMessage="1" sqref="G25:G31">
      <formula1>META02</formula1>
    </dataValidation>
    <dataValidation type="list" allowBlank="1" showInputMessage="1" showErrorMessage="1" sqref="G18:G24">
      <formula1>META002</formula1>
    </dataValidation>
    <dataValidation type="list" allowBlank="1" showInputMessage="1" showErrorMessage="1" sqref="AC5">
      <formula1>$BC$8:$BC$11</formula1>
    </dataValidation>
    <dataValidation type="list" allowBlank="1" showInputMessage="1" showErrorMessage="1" sqref="K18:K31">
      <formula1>PROGRAMACION</formula1>
    </dataValidation>
    <dataValidation type="list" allowBlank="1" showInputMessage="1" showErrorMessage="1" sqref="R18:R31">
      <formula1>INDICADOR</formula1>
    </dataValidation>
    <dataValidation type="list" allowBlank="1" showInputMessage="1" showErrorMessage="1" sqref="V18:V31">
      <formula1>FUENTE</formula1>
    </dataValidation>
    <dataValidation type="list" allowBlank="1" showInputMessage="1" showErrorMessage="1" sqref="W18:W31">
      <formula1>RUBROS</formula1>
    </dataValidation>
    <dataValidation type="list" allowBlank="1" showInputMessage="1" showErrorMessage="1" sqref="X18:X31">
      <formula1>CODIGO</formula1>
    </dataValidation>
    <dataValidation type="list" allowBlank="1" showInputMessage="1" showErrorMessage="1" sqref="U18:U31">
      <formula1>CONTRALORIA</formula1>
    </dataValidation>
  </dataValidations>
  <printOptions horizontalCentered="1" verticalCentered="1"/>
  <pageMargins left="0.2362204724409449" right="0.2362204724409449" top="0.7480314960629921" bottom="0.7480314960629921" header="0.31496062992125984" footer="0.31496062992125984"/>
  <pageSetup horizontalDpi="300" verticalDpi="300" orientation="landscape" paperSize="128" scale="40" r:id="rId3"/>
  <colBreaks count="1" manualBreakCount="1">
    <brk id="26" max="42" man="1"/>
  </colBreaks>
  <legacyDrawing r:id="rId2"/>
</worksheet>
</file>

<file path=xl/worksheets/sheet2.xml><?xml version="1.0" encoding="utf-8"?>
<worksheet xmlns="http://schemas.openxmlformats.org/spreadsheetml/2006/main" xmlns:r="http://schemas.openxmlformats.org/officeDocument/2006/relationships">
  <dimension ref="A1:H109"/>
  <sheetViews>
    <sheetView zoomScale="55" zoomScaleNormal="55" zoomScalePageLayoutView="0" workbookViewId="0" topLeftCell="A1">
      <selection activeCell="G18" sqref="G18"/>
    </sheetView>
  </sheetViews>
  <sheetFormatPr defaultColWidth="11.421875" defaultRowHeight="15"/>
  <cols>
    <col min="1" max="1" width="25.140625" style="0" customWidth="1"/>
    <col min="2" max="2" width="28.28125" style="0" bestFit="1" customWidth="1"/>
    <col min="3" max="3" width="56.57421875" style="0" bestFit="1" customWidth="1"/>
    <col min="4" max="4" width="43.28125" style="0" customWidth="1"/>
    <col min="5" max="5" width="13.28125" style="0" customWidth="1"/>
  </cols>
  <sheetData>
    <row r="1" spans="1:6" ht="15">
      <c r="A1" t="s">
        <v>46</v>
      </c>
      <c r="B1" t="s">
        <v>32</v>
      </c>
      <c r="C1" t="s">
        <v>49</v>
      </c>
      <c r="D1" t="s">
        <v>51</v>
      </c>
      <c r="F1" t="s">
        <v>20</v>
      </c>
    </row>
    <row r="2" spans="1:6" ht="15">
      <c r="A2" t="s">
        <v>40</v>
      </c>
      <c r="B2" t="s">
        <v>47</v>
      </c>
      <c r="D2" t="s">
        <v>52</v>
      </c>
      <c r="F2" t="s">
        <v>58</v>
      </c>
    </row>
    <row r="3" spans="1:6" ht="15">
      <c r="A3" t="s">
        <v>41</v>
      </c>
      <c r="B3" t="s">
        <v>48</v>
      </c>
      <c r="D3" t="s">
        <v>53</v>
      </c>
      <c r="F3" t="s">
        <v>59</v>
      </c>
    </row>
    <row r="4" spans="1:6" ht="15">
      <c r="A4" t="s">
        <v>42</v>
      </c>
      <c r="C4" t="s">
        <v>118</v>
      </c>
      <c r="D4" t="s">
        <v>54</v>
      </c>
      <c r="F4" t="s">
        <v>60</v>
      </c>
    </row>
    <row r="5" spans="1:4" ht="15">
      <c r="A5" t="s">
        <v>43</v>
      </c>
      <c r="C5" t="s">
        <v>117</v>
      </c>
      <c r="D5" t="s">
        <v>55</v>
      </c>
    </row>
    <row r="6" spans="1:7" ht="15">
      <c r="A6" t="s">
        <v>44</v>
      </c>
      <c r="C6" t="s">
        <v>119</v>
      </c>
      <c r="E6" t="s">
        <v>74</v>
      </c>
      <c r="G6" t="s">
        <v>75</v>
      </c>
    </row>
    <row r="7" spans="1:7" ht="15">
      <c r="A7" t="s">
        <v>45</v>
      </c>
      <c r="C7" t="s">
        <v>126</v>
      </c>
      <c r="E7" t="s">
        <v>56</v>
      </c>
      <c r="G7" t="s">
        <v>76</v>
      </c>
    </row>
    <row r="8" spans="5:7" ht="15">
      <c r="E8" t="s">
        <v>57</v>
      </c>
      <c r="G8" t="s">
        <v>77</v>
      </c>
    </row>
    <row r="9" ht="15">
      <c r="E9" t="s">
        <v>72</v>
      </c>
    </row>
    <row r="10" ht="15">
      <c r="E10" t="s">
        <v>73</v>
      </c>
    </row>
    <row r="12" spans="1:8" s="25" customFormat="1" ht="74.25" customHeight="1">
      <c r="A12" s="35"/>
      <c r="C12" s="36"/>
      <c r="D12" s="28"/>
      <c r="H12" s="25" t="s">
        <v>81</v>
      </c>
    </row>
    <row r="13" spans="1:8" s="25" customFormat="1" ht="74.25" customHeight="1">
      <c r="A13" s="35"/>
      <c r="C13" s="36"/>
      <c r="D13" s="28"/>
      <c r="H13" s="25" t="s">
        <v>82</v>
      </c>
    </row>
    <row r="14" spans="1:8" s="25" customFormat="1" ht="74.25" customHeight="1">
      <c r="A14" s="35"/>
      <c r="C14" s="36"/>
      <c r="D14" s="24"/>
      <c r="H14" s="25" t="s">
        <v>83</v>
      </c>
    </row>
    <row r="15" spans="1:8" s="25" customFormat="1" ht="74.25" customHeight="1">
      <c r="A15" s="35"/>
      <c r="C15" s="36"/>
      <c r="D15" s="24"/>
      <c r="H15" s="25" t="s">
        <v>84</v>
      </c>
    </row>
    <row r="16" spans="1:4" s="25" customFormat="1" ht="74.25" customHeight="1" thickBot="1">
      <c r="A16" s="35"/>
      <c r="C16" s="36"/>
      <c r="D16" s="27"/>
    </row>
    <row r="17" spans="1:4" s="25" customFormat="1" ht="74.25" customHeight="1">
      <c r="A17" s="35"/>
      <c r="C17" s="36"/>
      <c r="D17" s="26"/>
    </row>
    <row r="18" spans="1:4" s="25" customFormat="1" ht="74.25" customHeight="1">
      <c r="A18" s="35"/>
      <c r="C18" s="36"/>
      <c r="D18" s="28"/>
    </row>
    <row r="19" spans="1:4" s="25" customFormat="1" ht="74.25" customHeight="1">
      <c r="A19" s="35"/>
      <c r="C19" s="36"/>
      <c r="D19" s="28"/>
    </row>
    <row r="20" spans="1:4" s="25" customFormat="1" ht="74.25" customHeight="1">
      <c r="A20" s="35"/>
      <c r="C20" s="36"/>
      <c r="D20" s="28"/>
    </row>
    <row r="21" spans="1:4" s="25" customFormat="1" ht="74.25" customHeight="1" thickBot="1">
      <c r="A21" s="35"/>
      <c r="C21" s="37"/>
      <c r="D21" s="28"/>
    </row>
    <row r="22" spans="3:4" ht="18.75" thickBot="1">
      <c r="C22" s="37"/>
      <c r="D22" s="26"/>
    </row>
    <row r="23" spans="3:4" ht="18.75" thickBot="1">
      <c r="C23" s="37"/>
      <c r="D23" s="23"/>
    </row>
    <row r="24" spans="3:4" ht="18">
      <c r="C24" s="38"/>
      <c r="D24" s="26"/>
    </row>
    <row r="25" spans="3:4" ht="18">
      <c r="C25" s="38"/>
      <c r="D25" s="28"/>
    </row>
    <row r="26" spans="3:4" ht="18">
      <c r="C26" s="38"/>
      <c r="D26" s="28"/>
    </row>
    <row r="27" spans="3:4" ht="18.75" thickBot="1">
      <c r="C27" s="38"/>
      <c r="D27" s="27"/>
    </row>
    <row r="28" spans="3:4" ht="18">
      <c r="C28" s="38"/>
      <c r="D28" s="26"/>
    </row>
    <row r="29" spans="3:4" ht="18">
      <c r="C29" s="38"/>
      <c r="D29" s="28"/>
    </row>
    <row r="30" spans="3:4" ht="18">
      <c r="C30" s="38"/>
      <c r="D30" s="28"/>
    </row>
    <row r="31" spans="3:4" ht="18">
      <c r="C31" s="38"/>
      <c r="D31" s="28"/>
    </row>
    <row r="32" spans="3:4" ht="18">
      <c r="C32" s="39"/>
      <c r="D32" s="28"/>
    </row>
    <row r="33" spans="3:4" ht="18">
      <c r="C33" s="39"/>
      <c r="D33" s="28"/>
    </row>
    <row r="34" spans="3:4" ht="18">
      <c r="C34" s="39"/>
      <c r="D34" s="27"/>
    </row>
    <row r="35" spans="3:4" ht="18">
      <c r="C35" s="39"/>
      <c r="D35" s="27"/>
    </row>
    <row r="36" spans="3:4" ht="18">
      <c r="C36" s="39"/>
      <c r="D36" s="27"/>
    </row>
    <row r="37" spans="3:4" ht="18">
      <c r="C37" s="39"/>
      <c r="D37" s="27"/>
    </row>
    <row r="38" spans="3:4" ht="18">
      <c r="C38" s="39"/>
      <c r="D38" s="30"/>
    </row>
    <row r="39" spans="3:4" ht="18">
      <c r="C39" s="39"/>
      <c r="D39" s="30"/>
    </row>
    <row r="40" spans="3:4" ht="18">
      <c r="C40" s="40"/>
      <c r="D40" s="30"/>
    </row>
    <row r="41" spans="3:4" ht="18">
      <c r="C41" s="40"/>
      <c r="D41" s="30"/>
    </row>
    <row r="42" spans="3:4" ht="18.75" thickBot="1">
      <c r="C42" s="41"/>
      <c r="D42" s="30"/>
    </row>
    <row r="43" spans="3:4" ht="18">
      <c r="C43" s="42"/>
      <c r="D43" s="26"/>
    </row>
    <row r="44" spans="3:4" ht="18">
      <c r="C44" s="43"/>
      <c r="D44" s="27"/>
    </row>
    <row r="45" spans="3:4" ht="18">
      <c r="C45" s="43"/>
      <c r="D45" s="27"/>
    </row>
    <row r="46" spans="3:4" ht="18">
      <c r="C46" s="43"/>
      <c r="D46" s="30"/>
    </row>
    <row r="47" spans="3:4" ht="18.75" thickBot="1">
      <c r="C47" s="44"/>
      <c r="D47" s="29"/>
    </row>
    <row r="48" ht="18">
      <c r="C48" s="45"/>
    </row>
    <row r="49" ht="18">
      <c r="C49" s="45"/>
    </row>
    <row r="50" ht="18">
      <c r="C50" s="45"/>
    </row>
    <row r="51" ht="18">
      <c r="C51" s="45"/>
    </row>
    <row r="52" ht="18">
      <c r="C52" s="46"/>
    </row>
    <row r="53" ht="18">
      <c r="C53" s="46"/>
    </row>
    <row r="54" ht="18">
      <c r="C54" s="46"/>
    </row>
    <row r="55" ht="18">
      <c r="C55" s="46"/>
    </row>
    <row r="56" ht="18">
      <c r="C56" s="47"/>
    </row>
    <row r="57" ht="18">
      <c r="C57" s="48"/>
    </row>
    <row r="58" ht="18">
      <c r="C58" s="48"/>
    </row>
    <row r="59" ht="18">
      <c r="C59" s="48"/>
    </row>
    <row r="60" ht="18.75" thickBot="1">
      <c r="C60" s="49"/>
    </row>
    <row r="61" ht="18">
      <c r="C61" s="50"/>
    </row>
    <row r="62" ht="18">
      <c r="C62" s="51"/>
    </row>
    <row r="63" ht="18">
      <c r="C63" s="51"/>
    </row>
    <row r="64" ht="18">
      <c r="C64" s="51"/>
    </row>
    <row r="65" ht="18">
      <c r="C65" s="51"/>
    </row>
    <row r="66" ht="18">
      <c r="C66" s="52"/>
    </row>
    <row r="67" ht="18">
      <c r="C67" s="52"/>
    </row>
    <row r="68" ht="18">
      <c r="C68" s="52"/>
    </row>
    <row r="69" ht="18">
      <c r="C69" s="52"/>
    </row>
    <row r="70" ht="18">
      <c r="C70" s="52"/>
    </row>
    <row r="71" ht="18">
      <c r="C71" s="53"/>
    </row>
    <row r="72" ht="18">
      <c r="C72" s="52"/>
    </row>
    <row r="73" ht="18">
      <c r="C73" s="52"/>
    </row>
    <row r="74" ht="18">
      <c r="C74" s="52"/>
    </row>
    <row r="75" ht="18">
      <c r="C75" s="52"/>
    </row>
    <row r="76" ht="18">
      <c r="C76" s="52"/>
    </row>
    <row r="77" ht="18">
      <c r="C77" s="52"/>
    </row>
    <row r="78" ht="18">
      <c r="C78" s="52"/>
    </row>
    <row r="79" ht="18">
      <c r="C79" s="51"/>
    </row>
    <row r="80" ht="18">
      <c r="C80" s="51"/>
    </row>
    <row r="81" ht="18">
      <c r="C81" s="51"/>
    </row>
    <row r="82" ht="18">
      <c r="C82" s="51"/>
    </row>
    <row r="83" ht="18">
      <c r="C83" s="51"/>
    </row>
    <row r="84" ht="18">
      <c r="C84" s="51"/>
    </row>
    <row r="85" ht="18">
      <c r="C85" s="54"/>
    </row>
    <row r="86" ht="18">
      <c r="C86" s="51"/>
    </row>
    <row r="87" ht="18">
      <c r="C87" s="51"/>
    </row>
    <row r="88" ht="18.75" thickBot="1">
      <c r="C88" s="55"/>
    </row>
    <row r="89" ht="18">
      <c r="C89" s="56"/>
    </row>
    <row r="90" ht="18">
      <c r="C90" s="52"/>
    </row>
    <row r="91" ht="18">
      <c r="C91" s="52"/>
    </row>
    <row r="92" ht="18">
      <c r="C92" s="52"/>
    </row>
    <row r="93" ht="18">
      <c r="C93" s="52"/>
    </row>
    <row r="94" ht="18.75" thickBot="1">
      <c r="C94" s="57"/>
    </row>
    <row r="99" spans="2:3" ht="15">
      <c r="B99" t="s">
        <v>36</v>
      </c>
      <c r="C99" t="s">
        <v>61</v>
      </c>
    </row>
    <row r="100" spans="2:3" ht="30">
      <c r="B100" s="32">
        <v>1167</v>
      </c>
      <c r="C100" s="25" t="s">
        <v>62</v>
      </c>
    </row>
    <row r="101" spans="2:3" ht="30">
      <c r="B101" s="32">
        <v>1131</v>
      </c>
      <c r="C101" s="25" t="s">
        <v>63</v>
      </c>
    </row>
    <row r="102" spans="2:3" ht="30">
      <c r="B102" s="32">
        <v>1177</v>
      </c>
      <c r="C102" s="25" t="s">
        <v>64</v>
      </c>
    </row>
    <row r="103" spans="2:3" ht="30">
      <c r="B103" s="32">
        <v>1094</v>
      </c>
      <c r="C103" s="25" t="s">
        <v>65</v>
      </c>
    </row>
    <row r="104" spans="2:3" ht="30">
      <c r="B104" s="32">
        <v>1128</v>
      </c>
      <c r="C104" s="25" t="s">
        <v>66</v>
      </c>
    </row>
    <row r="105" spans="2:3" ht="30">
      <c r="B105" s="32">
        <v>1095</v>
      </c>
      <c r="C105" s="25" t="s">
        <v>67</v>
      </c>
    </row>
    <row r="106" spans="2:3" ht="45">
      <c r="B106" s="32">
        <v>1129</v>
      </c>
      <c r="C106" s="25" t="s">
        <v>68</v>
      </c>
    </row>
    <row r="107" spans="2:3" ht="45">
      <c r="B107" s="32">
        <v>1120</v>
      </c>
      <c r="C107" s="25" t="s">
        <v>69</v>
      </c>
    </row>
    <row r="108" ht="15">
      <c r="B108" s="31"/>
    </row>
    <row r="109" ht="15">
      <c r="B109" s="31"/>
    </row>
  </sheetData>
  <sheetProtection/>
  <conditionalFormatting sqref="C13">
    <cfRule type="colorScale" priority="1" dxfId="4">
      <colorScale>
        <cfvo type="min" val="0"/>
        <cfvo type="max"/>
        <color rgb="FFFF7128"/>
        <color rgb="FFFFEF9C"/>
      </colorScale>
    </cfRule>
  </conditionalFormatting>
  <printOptions/>
  <pageMargins left="0.7" right="0.7" top="0.75" bottom="0.75" header="0.3" footer="0.3"/>
  <pageSetup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juan.jimenez</dc:creator>
  <cp:keywords/>
  <dc:description/>
  <cp:lastModifiedBy>juan.jimenez</cp:lastModifiedBy>
  <cp:lastPrinted>2017-03-17T16:45:50Z</cp:lastPrinted>
  <dcterms:created xsi:type="dcterms:W3CDTF">2016-04-29T15:58:00Z</dcterms:created>
  <dcterms:modified xsi:type="dcterms:W3CDTF">2017-05-16T22:40:59Z</dcterms:modified>
  <cp:category/>
  <cp:version/>
  <cp:contentType/>
  <cp:contentStatus/>
</cp:coreProperties>
</file>