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C:\Users\juan.jimenez\Desktop\JSJC\EVIDENCIAS ENERO 2018\IV TRIMESTRE\NC\SIN SIG\CDISCI\"/>
    </mc:Choice>
  </mc:AlternateContent>
  <bookViews>
    <workbookView xWindow="0" yWindow="0" windowWidth="28800" windowHeight="11610" tabRatio="710"/>
  </bookViews>
  <sheets>
    <sheet name="PLAN GESTION POR PROCESO" sheetId="1" r:id="rId1"/>
    <sheet name="Hoja2" sheetId="2" state="hidden" r:id="rId2"/>
  </sheets>
  <definedNames>
    <definedName name="_xlnm.Print_Area" localSheetId="0">'PLAN GESTION POR PROCESO'!$E$13:$AR$19</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int_Area_0" localSheetId="0">'PLAN GESTION POR PROCESO'!$A$1:$BC$34</definedName>
    <definedName name="Print_Area_0_0" localSheetId="0">'PLAN GESTION POR PROCESO'!$A$1:$BC$34</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71027" concurrentCalc="0"/>
</workbook>
</file>

<file path=xl/calcChain.xml><?xml version="1.0" encoding="utf-8"?>
<calcChain xmlns="http://schemas.openxmlformats.org/spreadsheetml/2006/main">
  <c r="BA27" i="1" l="1"/>
  <c r="AN26" i="1"/>
  <c r="AP26" i="1"/>
  <c r="AM26" i="1"/>
  <c r="AN25" i="1"/>
  <c r="AP25" i="1"/>
  <c r="AM25" i="1"/>
  <c r="AN24" i="1"/>
  <c r="AP24" i="1"/>
  <c r="AM24" i="1"/>
  <c r="AN23" i="1"/>
  <c r="AP23" i="1"/>
  <c r="AM23" i="1"/>
  <c r="AN22" i="1"/>
  <c r="AP22" i="1"/>
  <c r="AM22" i="1"/>
  <c r="AN21" i="1"/>
  <c r="AM21" i="1"/>
  <c r="AN20" i="1"/>
  <c r="AM20" i="1"/>
  <c r="AJ26" i="1"/>
  <c r="AH26" i="1"/>
  <c r="AG26" i="1"/>
  <c r="AH25" i="1"/>
  <c r="AJ25" i="1"/>
  <c r="AG25" i="1"/>
  <c r="AH24" i="1"/>
  <c r="AJ24" i="1"/>
  <c r="AG24" i="1"/>
  <c r="AH23" i="1"/>
  <c r="AJ23" i="1"/>
  <c r="AG23" i="1"/>
  <c r="AH22" i="1"/>
  <c r="AJ22" i="1"/>
  <c r="AG22" i="1"/>
  <c r="AI21" i="1"/>
  <c r="AH21" i="1"/>
  <c r="AG21" i="1"/>
  <c r="AI20" i="1"/>
  <c r="AH20" i="1"/>
  <c r="AG20" i="1"/>
  <c r="AB26" i="1"/>
  <c r="AD26" i="1"/>
  <c r="AA26" i="1"/>
  <c r="AC25" i="1"/>
  <c r="AB25" i="1"/>
  <c r="AA25" i="1"/>
  <c r="AB24" i="1"/>
  <c r="AD24" i="1"/>
  <c r="AA24" i="1"/>
  <c r="AB23" i="1"/>
  <c r="AD23" i="1"/>
  <c r="AA23" i="1"/>
  <c r="AD22" i="1"/>
  <c r="AA22" i="1"/>
  <c r="AB21" i="1"/>
  <c r="AA21" i="1"/>
  <c r="AB20" i="1"/>
  <c r="AA20" i="1"/>
  <c r="AD25" i="1"/>
  <c r="AH18" i="1"/>
  <c r="Q18" i="1"/>
  <c r="F27" i="1"/>
  <c r="AZ26" i="1"/>
  <c r="AY26" i="1"/>
  <c r="AT26" i="1"/>
  <c r="AS26" i="1"/>
  <c r="Y26" i="1"/>
  <c r="AZ25" i="1"/>
  <c r="AY25" i="1"/>
  <c r="AT25" i="1"/>
  <c r="AS25" i="1"/>
  <c r="AD18" i="1"/>
  <c r="AD27" i="1"/>
  <c r="Y25" i="1"/>
  <c r="AZ24" i="1"/>
  <c r="AY24" i="1"/>
  <c r="AT24" i="1"/>
  <c r="AS24" i="1"/>
  <c r="Y24" i="1"/>
  <c r="AZ23" i="1"/>
  <c r="AY23" i="1"/>
  <c r="AT23" i="1"/>
  <c r="AS23" i="1"/>
  <c r="Y23" i="1"/>
  <c r="AZ22" i="1"/>
  <c r="AY22" i="1"/>
  <c r="AT22" i="1"/>
  <c r="AS22" i="1"/>
  <c r="Y22" i="1"/>
  <c r="AZ21" i="1"/>
  <c r="AY21" i="1"/>
  <c r="AT21" i="1"/>
  <c r="AS21" i="1"/>
  <c r="Y21" i="1"/>
  <c r="AZ20" i="1"/>
  <c r="AY20" i="1"/>
  <c r="AT20" i="1"/>
  <c r="AS20" i="1"/>
  <c r="Y20" i="1"/>
  <c r="AZ19" i="1"/>
  <c r="AY19" i="1"/>
  <c r="AT19" i="1"/>
  <c r="AV19" i="1"/>
  <c r="AS19" i="1"/>
  <c r="AN19" i="1"/>
  <c r="AP19" i="1"/>
  <c r="AM19" i="1"/>
  <c r="AG19" i="1"/>
  <c r="AB19" i="1"/>
  <c r="AA19" i="1"/>
  <c r="Y19" i="1"/>
  <c r="AY18" i="1"/>
  <c r="AT18" i="1"/>
  <c r="AV18" i="1"/>
  <c r="AS18" i="1"/>
  <c r="AN18" i="1"/>
  <c r="AP18" i="1"/>
  <c r="AM18" i="1"/>
  <c r="AG18" i="1"/>
  <c r="AA18" i="1"/>
  <c r="Y18" i="1"/>
  <c r="A1" i="1"/>
  <c r="AV27" i="1"/>
  <c r="AP27" i="1"/>
  <c r="AJ27" i="1"/>
</calcChain>
</file>

<file path=xl/comments1.xml><?xml version="1.0" encoding="utf-8"?>
<comments xmlns="http://schemas.openxmlformats.org/spreadsheetml/2006/main">
  <authors>
    <author/>
    <author>Julian David Perez Rios</author>
  </authors>
  <commentList>
    <comment ref="B16" authorId="0" shapeId="0">
      <text>
        <r>
          <rPr>
            <b/>
            <sz val="8"/>
            <color rgb="FF000000"/>
            <rFont val="Tahoma"/>
            <family val="2"/>
            <charset val="1"/>
          </rPr>
          <t xml:space="preserve">juan.jimenez:
</t>
        </r>
        <r>
          <rPr>
            <sz val="8"/>
            <color rgb="FF000000"/>
            <rFont val="Tahoma"/>
            <family val="2"/>
            <charset val="1"/>
          </rPr>
          <t>Seleccionar el objetivo estrategico asociado al proceso</t>
        </r>
      </text>
    </comment>
    <comment ref="K16" authorId="0" shapeId="0">
      <text>
        <r>
          <rPr>
            <b/>
            <sz val="8"/>
            <color rgb="FF000000"/>
            <rFont val="Tahoma"/>
            <family val="2"/>
            <charset val="1"/>
          </rPr>
          <t xml:space="preserve">juan.jimenez:
</t>
        </r>
        <r>
          <rPr>
            <sz val="8"/>
            <color rgb="FF000000"/>
            <rFont val="Tahoma"/>
            <family val="2"/>
            <charset val="1"/>
          </rPr>
          <t>Establecer el tipo programacion:
- Suma
-Constante
-Creciente
-Decreciente</t>
        </r>
      </text>
    </comment>
    <comment ref="R16" authorId="0" shapeId="0">
      <text>
        <r>
          <rPr>
            <b/>
            <sz val="8"/>
            <color rgb="FF000000"/>
            <rFont val="Tahoma"/>
            <family val="2"/>
            <charset val="1"/>
          </rPr>
          <t xml:space="preserve">juan.jimenez:
</t>
        </r>
        <r>
          <rPr>
            <sz val="8"/>
            <color rgb="FF000000"/>
            <rFont val="Tahoma"/>
            <family val="2"/>
            <charset val="1"/>
          </rPr>
          <t>Establecer el tipo de indicador para la medicion:
- Eficacia
-Efectividad
-Eficiencia</t>
        </r>
      </text>
    </comment>
    <comment ref="T16" authorId="0" shapeId="0">
      <text>
        <r>
          <rPr>
            <b/>
            <sz val="8"/>
            <color rgb="FF000000"/>
            <rFont val="Tahoma"/>
            <family val="2"/>
            <charset val="1"/>
          </rPr>
          <t xml:space="preserve">juan.jimenez:
</t>
        </r>
        <r>
          <rPr>
            <sz val="8"/>
            <color rgb="FF000000"/>
            <rFont val="Tahoma"/>
            <family val="2"/>
            <charset val="1"/>
          </rPr>
          <t>Establecer la o las dependencias responsables del proceso</t>
        </r>
      </text>
    </comment>
    <comment ref="U16" authorId="0" shapeId="0">
      <text>
        <r>
          <rPr>
            <b/>
            <sz val="8"/>
            <color rgb="FF000000"/>
            <rFont val="Tahoma"/>
            <family val="2"/>
            <charset val="1"/>
          </rPr>
          <t xml:space="preserve">juan.jimenez:
</t>
        </r>
        <r>
          <rPr>
            <sz val="8"/>
            <color rgb="FF000000"/>
            <rFont val="Tahoma"/>
            <family val="2"/>
            <charset val="1"/>
          </rPr>
          <t>Dejar este apartado para el diligenciamiento en la DPSI</t>
        </r>
      </text>
    </comment>
    <comment ref="V16" authorId="0" shapeId="0">
      <text>
        <r>
          <rPr>
            <b/>
            <sz val="8"/>
            <color rgb="FF000000"/>
            <rFont val="Tahoma"/>
            <family val="2"/>
            <charset val="1"/>
          </rPr>
          <t xml:space="preserve">juan.jimenez:
</t>
        </r>
        <r>
          <rPr>
            <sz val="8"/>
            <color rgb="FF000000"/>
            <rFont val="Tahoma"/>
            <family val="2"/>
            <charset val="1"/>
          </rPr>
          <t>Asociar la fuente de financiacion
-Recursos Inversion
-Recursos Funcionamiento</t>
        </r>
      </text>
    </comment>
    <comment ref="Z16" authorId="0" shapeId="0">
      <text>
        <r>
          <rPr>
            <b/>
            <sz val="8"/>
            <color rgb="FF000000"/>
            <rFont val="Tahoma"/>
            <family val="2"/>
            <charset val="1"/>
          </rPr>
          <t xml:space="preserve">juan.jimenez:
</t>
        </r>
        <r>
          <rPr>
            <sz val="8"/>
            <color rgb="FF000000"/>
            <rFont val="Tahoma"/>
            <family val="2"/>
            <charset val="1"/>
          </rPr>
          <t>Cuantificar el valor total (en millones de pesos) de cada meta</t>
        </r>
      </text>
    </comment>
    <comment ref="X17" authorId="0" shapeId="0">
      <text>
        <r>
          <rPr>
            <b/>
            <sz val="8"/>
            <color rgb="FF000000"/>
            <rFont val="Tahoma"/>
            <family val="2"/>
            <charset val="1"/>
          </rPr>
          <t xml:space="preserve">juan.jimenez:
</t>
        </r>
        <r>
          <rPr>
            <sz val="8"/>
            <color rgb="FF000000"/>
            <rFont val="Tahoma"/>
            <family val="2"/>
            <charset val="1"/>
          </rPr>
          <t>Al insertar el codigo del proyecto automaticamente se despliega el nombre del proyecto</t>
        </r>
      </text>
    </comment>
    <comment ref="E22" authorId="0" shapeId="0">
      <text>
        <r>
          <rPr>
            <b/>
            <sz val="20"/>
            <color rgb="FF000000"/>
            <rFont val="Tahoma"/>
            <family val="2"/>
            <charset val="1"/>
          </rPr>
          <t>EL CUMPLIMIENTO DE LOS PLANES DE MEJORAMIENTO CON BUREAU VERITAS (CALIDAD) TENDRÁ MAYOR PESO PROPORCIONAL EN EL AVANCE DE ESTA META</t>
        </r>
      </text>
    </comment>
    <comment ref="AC22" authorId="1" shapeId="0">
      <text>
        <r>
          <rPr>
            <b/>
            <sz val="9"/>
            <color indexed="81"/>
            <rFont val="Tahoma"/>
            <family val="2"/>
          </rPr>
          <t>Aunque no tiene planes de mejora con contraloría,presenta vencimiento en todas sus acciones correctivas en planes de mejora internos</t>
        </r>
      </text>
    </comment>
    <comment ref="E23" authorId="0" shapeId="0">
      <text>
        <r>
          <rPr>
            <b/>
            <sz val="20"/>
            <color rgb="FF000000"/>
            <rFont val="Tahoma"/>
            <family val="2"/>
            <charset val="1"/>
          </rPr>
          <t>AMARILLO - METAS TRANSVERSALES ASOCIADAS AL MEJORAMIENTO DEL SISTEMA DE GESTIÓN DE LA ENTIDAD</t>
        </r>
      </text>
    </comment>
    <comment ref="AC24" authorId="1" shapeId="0">
      <text>
        <r>
          <rPr>
            <b/>
            <sz val="9"/>
            <color indexed="81"/>
            <rFont val="Tahoma"/>
            <family val="2"/>
          </rPr>
          <t>No se convocaron mesas con este proceso en el trimestre</t>
        </r>
      </text>
    </comment>
    <comment ref="AD25" authorId="1" shapeId="0">
      <text>
        <r>
          <rPr>
            <b/>
            <sz val="9"/>
            <color indexed="81"/>
            <rFont val="Tahoma"/>
            <family val="2"/>
          </rPr>
          <t>Los cronogramas se concertaron con los procesos a finales de marzo</t>
        </r>
      </text>
    </comment>
    <comment ref="AC26" authorId="1" shapeId="0">
      <text>
        <r>
          <rPr>
            <b/>
            <sz val="9"/>
            <color indexed="81"/>
            <rFont val="Tahoma"/>
            <family val="2"/>
          </rPr>
          <t>No tienen atividades programadas para el trimestre</t>
        </r>
      </text>
    </comment>
  </commentList>
</comments>
</file>

<file path=xl/comments2.xml><?xml version="1.0" encoding="utf-8"?>
<comments xmlns="http://schemas.openxmlformats.org/spreadsheetml/2006/main">
  <authors>
    <author/>
  </authors>
  <commentList>
    <comment ref="C91" authorId="0" shapeId="0">
      <text>
        <r>
          <rPr>
            <b/>
            <sz val="8"/>
            <color rgb="FF000000"/>
            <rFont val="Tahoma"/>
            <family val="2"/>
            <charset val="1"/>
          </rPr>
          <t xml:space="preserve">Sandy.Calderon:
</t>
        </r>
        <r>
          <rPr>
            <sz val="8"/>
            <color rgb="FF000000"/>
            <rFont val="Tahoma"/>
            <family val="2"/>
            <charset val="1"/>
          </rPr>
          <t>ambos A.L y SDG</t>
        </r>
      </text>
    </comment>
  </commentList>
</comments>
</file>

<file path=xl/sharedStrings.xml><?xml version="1.0" encoding="utf-8"?>
<sst xmlns="http://schemas.openxmlformats.org/spreadsheetml/2006/main" count="311" uniqueCount="187">
  <si>
    <t>SECRETARIA DISTRITAL DE GOBIERNO</t>
  </si>
  <si>
    <r>
      <t xml:space="preserve">VIGENCIA DE LA PLANEACIÓN: </t>
    </r>
    <r>
      <rPr>
        <sz val="10"/>
        <rFont val="Arial"/>
        <family val="2"/>
        <charset val="1"/>
      </rPr>
      <t>2017</t>
    </r>
  </si>
  <si>
    <t>Dependencia: OFICINA DE ASUNTOS DISCIPLINARIOS</t>
  </si>
  <si>
    <r>
      <t>Objetivo Proceso:</t>
    </r>
    <r>
      <rPr>
        <sz val="10"/>
        <rFont val="Arial"/>
        <family val="2"/>
        <charset val="1"/>
      </rPr>
      <t xml:space="preserve"> </t>
    </r>
  </si>
  <si>
    <r>
      <t>Alcance del Proceso:</t>
    </r>
    <r>
      <rPr>
        <sz val="10"/>
        <rFont val="Arial"/>
        <family val="2"/>
        <charset val="1"/>
      </rPr>
      <t xml:space="preserve"> </t>
    </r>
  </si>
  <si>
    <t>Producto:</t>
  </si>
  <si>
    <r>
      <t>Líder del  Proceso:</t>
    </r>
    <r>
      <rPr>
        <sz val="10"/>
        <rFont val="Arial"/>
        <family val="2"/>
        <charset val="1"/>
      </rPr>
      <t xml:space="preserve"> Jefe Oficina Asuntos Disciplinarios</t>
    </r>
  </si>
  <si>
    <t>PLAN ESTRATEGICO INSTITUCIONAL</t>
  </si>
  <si>
    <t>SEGUIMIENTO PLAN GESTION DEL PROCESO</t>
  </si>
  <si>
    <t>EVALUACIÓN I TRIMESTRE</t>
  </si>
  <si>
    <t>EVALUACIÓN II TRIMESTRE</t>
  </si>
  <si>
    <t>EVALUACIÓN III TRIMESTRE</t>
  </si>
  <si>
    <t>EVALUACIÓN IV TRIMESTRE</t>
  </si>
  <si>
    <t>EVALUACIÓN FINAL PLAN DE GESTION</t>
  </si>
  <si>
    <t>PROGRAMADO EN LA VIGENCIA</t>
  </si>
  <si>
    <t>FINANCIACIÓN DE LA ACTIVIDAD</t>
  </si>
  <si>
    <t>RESULTADO INDICADOR</t>
  </si>
  <si>
    <t>RESULTADO DE LA MEDICION</t>
  </si>
  <si>
    <t>ANÁLISIS DE AVANCE</t>
  </si>
  <si>
    <t>MEDIO DE VERIFICACIÓN</t>
  </si>
  <si>
    <t>ANÁLISIS DE RESULTADO</t>
  </si>
  <si>
    <t>N° OE</t>
  </si>
  <si>
    <t>OBJETIVO ESTRATÉGICO</t>
  </si>
  <si>
    <t>OBJETIVO ESPECIFICO</t>
  </si>
  <si>
    <t>META CUATRIENAL PLAN ESTRATEGICO SDG</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</si>
  <si>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</si>
  <si>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</si>
  <si>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</si>
  <si>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</si>
  <si>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</si>
  <si>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</si>
  <si>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</si>
  <si>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</si>
  <si>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</si>
  <si>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</si>
  <si>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</si>
  <si>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</si>
  <si>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</si>
  <si>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</si>
  <si>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</si>
  <si>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</si>
  <si>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REPORTA CB0404</t>
  </si>
  <si>
    <t>FUENTE</t>
  </si>
  <si>
    <t>RUBRO GASTO FUNCIONAMIENTO</t>
  </si>
  <si>
    <t>PROYECTO DE INVERSIÓN</t>
  </si>
  <si>
    <t>VALOR ESTIMADO (En millones de pesos colombianos)</t>
  </si>
  <si>
    <t>PROGRAMADO</t>
  </si>
  <si>
    <t>EJECUTADO</t>
  </si>
  <si>
    <t>x</t>
  </si>
  <si>
    <t>GF / INV</t>
  </si>
  <si>
    <t>CODIGO</t>
  </si>
  <si>
    <t>NOMBRE</t>
  </si>
  <si>
    <t>6. Integrar las herramientas de planeación, gestión y control, con enfoque de innovación, mejoramiento continuo, responsabilidad social, desarrollo integral del talento humano y transparencia</t>
  </si>
  <si>
    <t>Prevenir las actuaciones de los servidores públicos de la SDG con el proposito de evitar comportamientos que afecten la Función Pública</t>
  </si>
  <si>
    <t>Impulsar  y terminar  600 procesos disciplinarios durante el año 2017</t>
  </si>
  <si>
    <t>GESTION</t>
  </si>
  <si>
    <t>Procesos disciplinarios impulsados y terminados durante la vigencia 2017</t>
  </si>
  <si>
    <t>Sumatoria de procesos disciplinarios  impulsados y terminados durante la vigencia 2017</t>
  </si>
  <si>
    <t>SUMA</t>
  </si>
  <si>
    <t>EFICACIA</t>
  </si>
  <si>
    <t>EXPEDIENTES DISCIPLINARIOS</t>
  </si>
  <si>
    <t>OFICINA DE ASUNTOS DISCIPLINARIOS</t>
  </si>
  <si>
    <t>170 EXPEDIENTES TERMINADOS MEDIANTE AUTO DE ARCHIVO
09 EXPEDIENTES TERMINADOS MEDIANTE FALLOS ORDINARIOS</t>
  </si>
  <si>
    <t>Realizar 4  talleres y/o charlas preventivas a los servidores públicos de la SDG sobre las normas disciplinarias y las conductas que afectan la función pública</t>
  </si>
  <si>
    <t>Talleres y charlas preventivas realizadas a los servidores publicos de la SDG sobre las normas disciplinarias y conductas que afectan la funcion publica</t>
  </si>
  <si>
    <t>Sumatoria de talleres y/o charlas preventivas a los servidores públicos de la SDG sobre las normas disciplinarias y las conductas que afectan la función pública</t>
  </si>
  <si>
    <t>CARPETA DE CHARLAS Y TALLERES</t>
  </si>
  <si>
    <t>OFICNA DE ASUNTOS DISCIPLINARIOS</t>
  </si>
  <si>
    <t>No se programó la meta para el primer trimestre.</t>
  </si>
  <si>
    <t>Promover la modernización institucional con enfoque basado en resultados que garantice el manejo eficaz y eficiente de los recursos</t>
  </si>
  <si>
    <t>Disminuir el consumo de papel en 20% respecto a la línea base en la secretaría de gobierno y Alcaldías locales en 2017</t>
  </si>
  <si>
    <t>SOSTENIBILIDAD DEL SISTEMA DE GESTIÓN</t>
  </si>
  <si>
    <t>Consumo de papel según loa datos entregados por el area Administrativa</t>
  </si>
  <si>
    <t>(Consumo respectivo 2017/consumo respectivo 2016) *100</t>
  </si>
  <si>
    <t>Consumo de papel 2017</t>
  </si>
  <si>
    <t>Datos entregados por la Dirección Administrativa</t>
  </si>
  <si>
    <t>Establecer linea base del perfil de riesgo del proceso aplicando metodologia del manual de gestión del riesgo 1D-PGE-M4</t>
  </si>
  <si>
    <t>SOTENIBILIDAD DEL SISTEMA DE GESTIÓN</t>
  </si>
  <si>
    <t>Línea base del perfil del riesgo</t>
  </si>
  <si>
    <t>N/A</t>
  </si>
  <si>
    <t>Linea Base Perfil del Riesgo</t>
  </si>
  <si>
    <t>Reportes Gestión del Riesgo</t>
  </si>
  <si>
    <t>Actualmente el proceso se encuentra en proceso de construción por lo cual aun no se cuenta con la identificación de los riesgos.</t>
  </si>
  <si>
    <t>Mantener el 100% de las acciones correctivas asignadas al proceso con relación a planes de mejoramiento interno/externo documentadas y vigentes</t>
  </si>
  <si>
    <t>Acciones correctivas documentadas y vigentes</t>
  </si>
  <si>
    <t>(No. De acciones de plan de mejoramiento responsabilidad del proceso documentadas y vigentes/No. De acciones bajo responsabilidad del proceso)*100</t>
  </si>
  <si>
    <t>CONSTANTE</t>
  </si>
  <si>
    <t>Acciones Correctivas Actualizadas y Documentadas</t>
  </si>
  <si>
    <t>Aplicativo SIG MEJORA</t>
  </si>
  <si>
    <t xml:space="preserve">Referente al plan de mejora se han efectuado acciones tendientes a cumplir los objetivos de la meta de la oficina </t>
  </si>
  <si>
    <t>Radicado 20171940085773 del 24/02/17.</t>
  </si>
  <si>
    <t>Cumplir con el 100% de reportes de riesgos y servicio no conforme del proceso de manera oportuna con destino a la mejora del Sistema de Gestión de la Entidad</t>
  </si>
  <si>
    <t>Cumplimiento en reportes de riesgos de manera oportuna</t>
  </si>
  <si>
    <t>(No. de reportes remitidos oportunamente a la OAP/ No. De reportes relacionados con el Sistema de gestion de la entidad)*100</t>
  </si>
  <si>
    <t>Reportes de Riesgos y Servicio No Conforme</t>
  </si>
  <si>
    <t>Asistir al 100% de las mesas de trabajo, comités o instancias de decisión o consulta relacionadas con el Sistema de Gestión de la Entidad</t>
  </si>
  <si>
    <t>Asistencia a las mesas de trabajo relacionadas con el Sistema de Gestión</t>
  </si>
  <si>
    <t>(No. de espacios en las que se participó/ No. de espacios convocados relacionados con el Sistema de gestion de la entidad)*100</t>
  </si>
  <si>
    <t>Asistencia a mesas de trabajo, comites o instancias de desición</t>
  </si>
  <si>
    <t>Actas
Memorandos
Correos</t>
  </si>
  <si>
    <t xml:space="preserve">Se han realizado mesas de trabajo en las fechas 02/03/17 y 16/03/17 </t>
  </si>
  <si>
    <t xml:space="preserve">Actas de reunión que reposan arcchivo fisico de la Oficina Asesora de Planeación -Analista David  Cervera - Juan Valdivieso referente Oficina disciplinarios </t>
  </si>
  <si>
    <t>Cumplir el 100% del Plan de Actualización de la documentación del Sistema de Gestión de la Entidad correspondientes al proceso</t>
  </si>
  <si>
    <t>Cumplimiento del plan de actualización de los procesos en el marco del Sistema de Gestión</t>
  </si>
  <si>
    <t>(No. De Documentos actualizados según el  Plan/No. De Documentos previstos para actualización en el Plan  )*100</t>
  </si>
  <si>
    <t>Plan de Actualización de la Documentación</t>
  </si>
  <si>
    <t xml:space="preserve">Se ha realizado Borrador de la caracterizacion del proceso mesa de trabajo 16/03/17 </t>
  </si>
  <si>
    <t>Cumplimiento oportuno al 100% de las actividades consignadas en el plan anticorrupción 2017 o asignadas formalmente en virtud  de su implementaciòn, a desarrollar en el respectivo trimestre según el cronograma establecido en el Plan Publicado.</t>
  </si>
  <si>
    <t>Cumplimiento oportuno Plan Anticorrupción 2017</t>
  </si>
  <si>
    <t>(No. De acciones del plan anticorrupción cumplidas en el trimestre/No. De acciones del plan antocorrupción formuladas para el trimestre en la versión vigente del plan anticorrupción)*100</t>
  </si>
  <si>
    <t>Actividades Cumplidas del Plan Anticorrupción</t>
  </si>
  <si>
    <t>Seguimiento Plan Anticorrupción</t>
  </si>
  <si>
    <t xml:space="preserve">170 EXPEDIENTES TERMINADOS MEDIANTE AUTO DE ARCHIVO
09 EXPEDIENTES TERMINADOS MEDIANTE FALLOS ORDINARIOS
expedientes dentor de los cuales se incluyen quejas por corrupción </t>
  </si>
  <si>
    <t>TOTAL PLAN DE GESTIÓN</t>
  </si>
  <si>
    <t>Porcentaje de Cumplimiento Trimestre I</t>
  </si>
  <si>
    <t>Porcentaje de Cumplimiento Trimestre II</t>
  </si>
  <si>
    <t>Porcentaje de Cumplimiento Trimestre III</t>
  </si>
  <si>
    <t>Porcentaje de Cumplimiento Trimestre IV</t>
  </si>
  <si>
    <t>Porcentaje de Cumplimiento PLAN DE GESTIÓN 2017</t>
  </si>
  <si>
    <t>ELABORÓ:</t>
  </si>
  <si>
    <t>REVISÓ:</t>
  </si>
  <si>
    <t>APROBÓ:</t>
  </si>
  <si>
    <t>Firma:</t>
  </si>
  <si>
    <t>Nombre:</t>
  </si>
  <si>
    <r>
      <t>Nombre:</t>
    </r>
    <r>
      <rPr>
        <sz val="10"/>
        <color rgb="FF000000"/>
        <rFont val="Arial"/>
        <family val="2"/>
        <charset val="1"/>
      </rPr>
      <t xml:space="preserve"> </t>
    </r>
  </si>
  <si>
    <r>
      <t>Nombre:</t>
    </r>
    <r>
      <rPr>
        <sz val="10"/>
        <color rgb="FF000000"/>
        <rFont val="Arial"/>
        <family val="2"/>
        <charset val="1"/>
      </rPr>
      <t xml:space="preserve"> 
</t>
    </r>
  </si>
  <si>
    <t>ADQUISICION DE BIENES</t>
  </si>
  <si>
    <t>ADQUISICION DE SERVICIOS</t>
  </si>
  <si>
    <t>SERVICIOS PUBLICOS</t>
  </si>
  <si>
    <t>GASTOS GENERALES</t>
  </si>
  <si>
    <t>SERVICIOS PERSONALES</t>
  </si>
  <si>
    <t>OTROS GASTOS GENERALES</t>
  </si>
  <si>
    <t>RUBROSFUNCIONAMIENTO</t>
  </si>
  <si>
    <t>SIG</t>
  </si>
  <si>
    <t>PROGRAMACION</t>
  </si>
  <si>
    <t>INDICADOR</t>
  </si>
  <si>
    <t>GASTOS DE FUNCIONAMIENTO</t>
  </si>
  <si>
    <t>EFICIENCIA</t>
  </si>
  <si>
    <t>GASTOS DE INVERSION</t>
  </si>
  <si>
    <t>RUTINARIA</t>
  </si>
  <si>
    <t>RETADORA (MEJORA)</t>
  </si>
  <si>
    <t>CRECIENTE</t>
  </si>
  <si>
    <t>EFECTIVIDAD</t>
  </si>
  <si>
    <t>DECRECIENTE</t>
  </si>
  <si>
    <t>MEDICIONFINAL</t>
  </si>
  <si>
    <t>CONTRALORIA</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</si>
  <si>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</si>
  <si>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</si>
  <si>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</si>
  <si>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</si>
  <si>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</si>
  <si>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</si>
  <si>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</si>
  <si>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</si>
  <si>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</si>
  <si>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</si>
  <si>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NOMBRE PROYECTO</t>
  </si>
  <si>
    <t>IMPLEMETACIÓN DEL SISTEMAS DISTRITAL DE JUSTICIA</t>
  </si>
  <si>
    <t>CONSTRUCCIÓN DE UNA BOGOTÁ QUE VIVE LOS DERECHOS HUMANOS</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</si>
  <si>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</si>
  <si>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</si>
  <si>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</si>
  <si>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</si>
  <si>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</si>
  <si>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</si>
  <si>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287 EXPEDIENTES TERMINADOS MEDIANTE AUTO DE ARCHIVO
03 EXPEDIENTES TERMINADOS MEDIANTE FALLOS ORDINARIOS y 1 EXPEDIENTE TERMINADO MEDIANTE FALLO VERBAL</t>
  </si>
  <si>
    <t>SE DICTO 1 CHARLA EN LA ALCALDIA LOCAL DE LOS MARTIRES EL DIA 8-06-17 CUYO TEMA PRINCIPAL FUE DERECHOS DEBERES Y OBLIGACIONES GENERALES A LA LUZ DEL DERECHO    DISCIPLINARIO Y DERECHO  DE PETICION    NOTA: Esta Oficina tramitó lo pertinente para realizar las charlas en 2 alcaldias, como se muestra en los oficios que reposan en la carpeta contentiva de dicha información pero en consideración a que la Alcaldía Local de la Candelaría tenia algunas actividades urgentes, se realizó una capacitación a los funcionarios de la Alcaldía Local de los Martíres, con un numero mayor de participantes y mayor disponibildiad de tiempo para permitir la interacción con los mismos y resolver las dudas necesarias.</t>
  </si>
  <si>
    <t xml:space="preserve">237 AUTOS DE ARCHIVO  MAS TRES FALLOS PARA UN TOTAL DE 240 EXPEDIENTES TERMINADOS DURANTRE EL TRIMESTRE </t>
  </si>
  <si>
    <t xml:space="preserve">Taller de inducción sla de junstas nuevas funcionarias disciplinarios  12 de septiembre, Taller  18 de septiembre Alcaldia Local de la Candelaria, 28 de septiembre Alcaldia Local de Tunjuelito  y 29 de septiembre Alcaldia Local de Kennedy para un total de 667 servidores capacitadios en asuntos disciplinarios </t>
  </si>
  <si>
    <t xml:space="preserve">Actas de asistencia </t>
  </si>
  <si>
    <t xml:space="preserve">Los expedientes disciplinarios archivados y fallados </t>
  </si>
  <si>
    <t>No aplica para este trimestre, toda vez que está programada para ser ejecutada con posterioridad</t>
  </si>
  <si>
    <t>Promedio de cumplimiento de acciones correctivas del proceso tanto en planes de mejora SIG como en Plan de mejora contraloría</t>
  </si>
  <si>
    <t>Sistema Gestión Para la Mejora y Plan de mejora con Contraloría a corte 30 de junio</t>
  </si>
  <si>
    <t>El proceso No cumplió con su reporte de riesgos en el II trimestre</t>
  </si>
  <si>
    <t>De 2 mesas convocadas, asitió a 1</t>
  </si>
  <si>
    <t>Listas de Asistencia</t>
  </si>
  <si>
    <t>El porcentaje corresponde al avance en la actualización del proceso. A 30 de junio no se contaba con caracterización de proceso (90%), no se tenía matriz de riesgos (30%) y un avance del 75% en la actualización de la demas documentación</t>
  </si>
  <si>
    <t>Documentos del procesos actualizados según nueva plataforma</t>
  </si>
  <si>
    <t>Corresponde al promedio del cumplimiento de acciones del PAAC en las que participa el proceso, con base en el monitoreo efectuado por la OAP sobre los compromisos del PAAC en la versión 3</t>
  </si>
  <si>
    <t>Corresponde a 7 acciones correctivas e planes de mejora SIG vencidas (Planes No. 4 y 86). El proceso no tiene asignadas acciones correctivas de plan de mejora con contraloría</t>
  </si>
  <si>
    <t>Asistió a las dos reuniones convocadas</t>
  </si>
  <si>
    <t>El porcentaje corresponde al avance en la actualización del proceso. A 30 de septiembre se contaba con caracterización de proceso (100%), no se tenía matriz de riesgos (90%) y un avance del 90% en la actualización de la demas documentación</t>
  </si>
  <si>
    <t>Corresponde al promedio del cumplimiento de acciones del PAAC en las que participa el proceso, con base en el monitoreo efectuado por la OAP sobre los compromisos del PAAC en la versión 4</t>
  </si>
  <si>
    <t xml:space="preserve">Se realizarón 290 archivos y un fallo </t>
  </si>
  <si>
    <t>se realizó una charla en la Alcaldía Local de teusaquillo, el día 19 de diciembre de 2017</t>
  </si>
  <si>
    <t>Acta de capacitación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</si>
</sst>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quot; €&quot;_-;\-* #,##0.00&quot; €&quot;_-;_-* \-??&quot; €&quot;_-;_-@_-"/>
    <numFmt numFmtId="165" formatCode="[$$-240A]\ #,##0.00"/>
    <numFmt numFmtId="166" formatCode="0.0"/>
  </numFmts>
  <fonts count="29" x14ac:knownFonts="1">
    <font>
      <sz val="11"/>
      <color rgb="FF000000"/>
      <name val="Calibri"/>
      <family val="2"/>
      <charset val="1"/>
    </font>
    <font>
      <b/>
      <sz val="18"/>
      <color rgb="FF000000"/>
      <name val="Calibri"/>
      <family val="2"/>
      <charset val="1"/>
    </font>
    <font>
      <b/>
      <sz val="10"/>
      <name val="Arial"/>
      <family val="2"/>
      <charset val="1"/>
    </font>
    <font>
      <sz val="10"/>
      <name val="Arial"/>
      <family val="2"/>
      <charset val="1"/>
    </font>
    <font>
      <sz val="10"/>
      <color rgb="FF000000"/>
      <name val="Calibri"/>
      <family val="2"/>
      <charset val="1"/>
    </font>
    <font>
      <sz val="10"/>
      <color rgb="FF000000"/>
      <name val="Arial"/>
      <family val="2"/>
      <charset val="1"/>
    </font>
    <font>
      <b/>
      <sz val="10"/>
      <color rgb="FF000000"/>
      <name val="Arial"/>
      <family val="2"/>
      <charset val="1"/>
    </font>
    <font>
      <b/>
      <sz val="10"/>
      <color rgb="FF000000"/>
      <name val="Calibri"/>
      <family val="2"/>
      <charset val="1"/>
    </font>
    <font>
      <sz val="11"/>
      <color rgb="FFFF0000"/>
      <name val="Calibri"/>
      <family val="2"/>
      <charset val="1"/>
    </font>
    <font>
      <sz val="14"/>
      <color rgb="FF000000"/>
      <name val="Arial Narrow"/>
      <family val="2"/>
      <charset val="1"/>
    </font>
    <font>
      <sz val="12"/>
      <color rgb="FF000000"/>
      <name val="Arial"/>
      <family val="2"/>
      <charset val="1"/>
    </font>
    <font>
      <sz val="14"/>
      <color rgb="FF000000"/>
      <name val="Arial"/>
      <family val="2"/>
      <charset val="1"/>
    </font>
    <font>
      <sz val="11"/>
      <name val="Calibri"/>
      <family val="2"/>
      <charset val="1"/>
    </font>
    <font>
      <b/>
      <sz val="26"/>
      <color rgb="FF000000"/>
      <name val="Arial"/>
      <family val="2"/>
      <charset val="1"/>
    </font>
    <font>
      <b/>
      <sz val="28"/>
      <color rgb="FF000000"/>
      <name val="Arial"/>
      <family val="2"/>
      <charset val="1"/>
    </font>
    <font>
      <b/>
      <sz val="11"/>
      <color rgb="FF000000"/>
      <name val="Arial"/>
      <family val="2"/>
      <charset val="1"/>
    </font>
    <font>
      <b/>
      <sz val="20"/>
      <color rgb="FF000000"/>
      <name val="Arial"/>
      <family val="2"/>
      <charset val="1"/>
    </font>
    <font>
      <b/>
      <sz val="22"/>
      <name val="Arial"/>
      <family val="2"/>
      <charset val="1"/>
    </font>
    <font>
      <b/>
      <sz val="8"/>
      <color rgb="FF000000"/>
      <name val="Tahoma"/>
      <family val="2"/>
      <charset val="1"/>
    </font>
    <font>
      <sz val="8"/>
      <color rgb="FF000000"/>
      <name val="Tahoma"/>
      <family val="2"/>
      <charset val="1"/>
    </font>
    <font>
      <b/>
      <sz val="20"/>
      <color rgb="FF000000"/>
      <name val="Tahoma"/>
      <family val="2"/>
      <charset val="1"/>
    </font>
    <font>
      <sz val="11"/>
      <color rgb="FF000000"/>
      <name val="Arial"/>
      <family val="2"/>
      <charset val="1"/>
    </font>
    <font>
      <sz val="14"/>
      <name val="Arial Narrow"/>
      <family val="2"/>
      <charset val="1"/>
    </font>
    <font>
      <sz val="14"/>
      <color rgb="FFFF0000"/>
      <name val="Arial Narrow"/>
      <family val="2"/>
      <charset val="1"/>
    </font>
    <font>
      <sz val="11"/>
      <color rgb="FF000000"/>
      <name val="Calibri"/>
      <family val="2"/>
      <charset val="1"/>
    </font>
    <font>
      <sz val="10"/>
      <color rgb="FFFF0000"/>
      <name val="Arial"/>
      <family val="2"/>
      <charset val="1"/>
    </font>
    <font>
      <sz val="10"/>
      <color theme="1"/>
      <name val="Arial"/>
      <family val="2"/>
    </font>
    <font>
      <sz val="10"/>
      <name val="Arial"/>
      <family val="2"/>
    </font>
    <font>
      <b/>
      <sz val="9"/>
      <color indexed="81"/>
      <name val="Tahoma"/>
      <family val="2"/>
    </font>
  </fonts>
  <fills count="21">
    <fill>
      <patternFill patternType="none"/>
    </fill>
    <fill>
      <patternFill patternType="gray125"/>
    </fill>
    <fill>
      <patternFill patternType="solid">
        <fgColor rgb="FF95B3D7"/>
        <bgColor rgb="FF9999FF"/>
      </patternFill>
    </fill>
    <fill>
      <patternFill patternType="solid">
        <fgColor rgb="FFB9CDE5"/>
        <bgColor rgb="FFCCC1DA"/>
      </patternFill>
    </fill>
    <fill>
      <patternFill patternType="solid">
        <fgColor rgb="FFFFFFFF"/>
        <bgColor rgb="FFEEECE1"/>
      </patternFill>
    </fill>
    <fill>
      <patternFill patternType="solid">
        <fgColor rgb="FF0070C0"/>
        <bgColor rgb="FF008080"/>
      </patternFill>
    </fill>
    <fill>
      <patternFill patternType="solid">
        <fgColor rgb="FF31859C"/>
        <bgColor rgb="FF4F81BD"/>
      </patternFill>
    </fill>
    <fill>
      <patternFill patternType="solid">
        <fgColor rgb="FF00B050"/>
        <bgColor rgb="FF008080"/>
      </patternFill>
    </fill>
    <fill>
      <patternFill patternType="solid">
        <fgColor rgb="FFFAC090"/>
        <bgColor rgb="FFFCD5B5"/>
      </patternFill>
    </fill>
    <fill>
      <patternFill patternType="solid">
        <fgColor rgb="FFFFFF00"/>
        <bgColor rgb="FFFFFF00"/>
      </patternFill>
    </fill>
    <fill>
      <patternFill patternType="solid">
        <fgColor rgb="FFC3D69B"/>
        <bgColor rgb="FFD7E4BD"/>
      </patternFill>
    </fill>
    <fill>
      <patternFill patternType="solid">
        <fgColor rgb="FF9BBB59"/>
        <bgColor rgb="FFC4BD97"/>
      </patternFill>
    </fill>
    <fill>
      <patternFill patternType="solid">
        <fgColor rgb="FF4F81BD"/>
        <bgColor rgb="FF31859C"/>
      </patternFill>
    </fill>
    <fill>
      <patternFill patternType="solid">
        <fgColor rgb="FFEEECE1"/>
        <bgColor rgb="FFD7E4BD"/>
      </patternFill>
    </fill>
    <fill>
      <patternFill patternType="solid">
        <fgColor rgb="FFBFBFBF"/>
        <bgColor rgb="FFCCC1DA"/>
      </patternFill>
    </fill>
    <fill>
      <patternFill patternType="solid">
        <fgColor rgb="FFF79646"/>
        <bgColor rgb="FFFF8080"/>
      </patternFill>
    </fill>
    <fill>
      <patternFill patternType="solid">
        <fgColor rgb="FFD7E4BD"/>
        <bgColor rgb="FFEEECE1"/>
      </patternFill>
    </fill>
    <fill>
      <patternFill patternType="solid">
        <fgColor rgb="FFCCC1DA"/>
        <bgColor rgb="FFBFBFBF"/>
      </patternFill>
    </fill>
    <fill>
      <patternFill patternType="solid">
        <fgColor rgb="FFC4BD97"/>
        <bgColor rgb="FFBFBFBF"/>
      </patternFill>
    </fill>
    <fill>
      <patternFill patternType="solid">
        <fgColor rgb="FFFCD5B5"/>
        <bgColor rgb="FFFAC090"/>
      </patternFill>
    </fill>
    <fill>
      <patternFill patternType="solid">
        <fgColor theme="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bottom style="thin">
        <color auto="1"/>
      </bottom>
      <diagonal/>
    </border>
    <border>
      <left/>
      <right style="thin">
        <color auto="1"/>
      </right>
      <top style="thin">
        <color auto="1"/>
      </top>
      <bottom/>
      <diagonal/>
    </border>
  </borders>
  <cellStyleXfs count="3">
    <xf numFmtId="0" fontId="0" fillId="0" borderId="0"/>
    <xf numFmtId="164" fontId="24" fillId="0" borderId="0"/>
    <xf numFmtId="9" fontId="24" fillId="0" borderId="0"/>
  </cellStyleXfs>
  <cellXfs count="168">
    <xf numFmtId="0" fontId="0" fillId="0" borderId="0" xfId="0"/>
    <xf numFmtId="0" fontId="4" fillId="4" borderId="0" xfId="0" applyFont="1" applyFill="1"/>
    <xf numFmtId="0" fontId="3" fillId="4" borderId="0" xfId="0" applyFont="1" applyFill="1" applyBorder="1" applyAlignment="1">
      <alignment horizontal="left" vertical="center" wrapText="1"/>
    </xf>
    <xf numFmtId="0" fontId="5" fillId="4" borderId="0" xfId="0" applyFont="1" applyFill="1" applyBorder="1" applyAlignment="1">
      <alignment horizontal="center"/>
    </xf>
    <xf numFmtId="0" fontId="3" fillId="4" borderId="2" xfId="0" applyFont="1" applyFill="1" applyBorder="1" applyAlignment="1">
      <alignment horizontal="left" vertical="center" wrapText="1"/>
    </xf>
    <xf numFmtId="0" fontId="7" fillId="4" borderId="0" xfId="0" applyFont="1" applyFill="1" applyBorder="1" applyAlignment="1">
      <alignment vertical="center"/>
    </xf>
    <xf numFmtId="0" fontId="4" fillId="4" borderId="0" xfId="0" applyFont="1" applyFill="1" applyAlignment="1">
      <alignment horizontal="center"/>
    </xf>
    <xf numFmtId="0" fontId="2" fillId="6" borderId="3"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4" xfId="0" applyFont="1" applyFill="1" applyBorder="1" applyAlignment="1">
      <alignment vertical="center" wrapText="1"/>
    </xf>
    <xf numFmtId="0" fontId="2" fillId="6" borderId="4" xfId="0" applyFont="1" applyFill="1" applyBorder="1" applyAlignment="1">
      <alignment horizontal="center" vertical="center" wrapText="1"/>
    </xf>
    <xf numFmtId="0" fontId="7" fillId="6" borderId="4" xfId="0" applyFont="1" applyFill="1" applyBorder="1"/>
    <xf numFmtId="0" fontId="2" fillId="8" borderId="4" xfId="0" applyFont="1" applyFill="1" applyBorder="1" applyAlignment="1">
      <alignment horizontal="center" vertical="center" wrapText="1"/>
    </xf>
    <xf numFmtId="0" fontId="2" fillId="4" borderId="1" xfId="0" applyFont="1" applyFill="1" applyBorder="1" applyAlignment="1">
      <alignment vertical="center" wrapText="1"/>
    </xf>
    <xf numFmtId="0" fontId="5" fillId="4" borderId="1" xfId="0" applyFont="1" applyFill="1" applyBorder="1" applyAlignment="1" applyProtection="1">
      <alignment vertical="center" wrapText="1"/>
      <protection locked="0"/>
    </xf>
    <xf numFmtId="9" fontId="0" fillId="4" borderId="1" xfId="2" applyFont="1" applyFill="1" applyBorder="1" applyAlignment="1" applyProtection="1">
      <alignment vertical="center" wrapText="1"/>
    </xf>
    <xf numFmtId="0" fontId="8" fillId="0" borderId="1" xfId="0" applyFont="1" applyBorder="1" applyAlignment="1">
      <alignment vertical="center" wrapText="1"/>
    </xf>
    <xf numFmtId="0" fontId="9" fillId="13" borderId="1" xfId="0" applyFont="1" applyFill="1" applyBorder="1" applyAlignment="1" applyProtection="1">
      <alignment horizontal="center" vertical="center" wrapText="1"/>
      <protection locked="0"/>
    </xf>
    <xf numFmtId="0" fontId="5" fillId="4" borderId="3"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left" vertical="center" wrapText="1"/>
      <protection locked="0"/>
    </xf>
    <xf numFmtId="165" fontId="5" fillId="4" borderId="1" xfId="1" applyNumberFormat="1" applyFont="1" applyFill="1" applyBorder="1" applyAlignment="1" applyProtection="1">
      <alignment horizontal="center" vertical="center" wrapText="1"/>
      <protection locked="0"/>
    </xf>
    <xf numFmtId="9" fontId="3" fillId="4" borderId="1" xfId="2" applyFont="1" applyFill="1" applyBorder="1" applyAlignment="1" applyProtection="1">
      <alignment horizontal="center" vertical="center" wrapText="1"/>
    </xf>
    <xf numFmtId="0" fontId="5" fillId="4" borderId="1" xfId="0" applyFont="1" applyFill="1" applyBorder="1" applyAlignment="1" applyProtection="1">
      <alignment horizontal="justify" vertical="center" wrapText="1"/>
      <protection locked="0"/>
    </xf>
    <xf numFmtId="9" fontId="5" fillId="4" borderId="1" xfId="2" applyFont="1" applyFill="1" applyBorder="1" applyAlignment="1" applyProtection="1">
      <alignment horizontal="center" vertical="center" wrapText="1"/>
      <protection locked="0"/>
    </xf>
    <xf numFmtId="10" fontId="5" fillId="4" borderId="1" xfId="0" applyNumberFormat="1" applyFont="1" applyFill="1" applyBorder="1" applyAlignment="1">
      <alignment horizontal="center" vertical="center" wrapText="1"/>
    </xf>
    <xf numFmtId="9" fontId="5" fillId="4" borderId="1" xfId="0" applyNumberFormat="1" applyFont="1" applyFill="1" applyBorder="1" applyAlignment="1" applyProtection="1">
      <alignment horizontal="center" vertical="center" wrapText="1"/>
      <protection locked="0"/>
    </xf>
    <xf numFmtId="9" fontId="5" fillId="4" borderId="1" xfId="2" applyFont="1" applyFill="1" applyBorder="1" applyAlignment="1" applyProtection="1">
      <alignment horizontal="center" vertical="center" wrapText="1"/>
    </xf>
    <xf numFmtId="0" fontId="0" fillId="0" borderId="1" xfId="0" applyFont="1" applyBorder="1" applyAlignment="1">
      <alignment vertical="center" wrapText="1"/>
    </xf>
    <xf numFmtId="0" fontId="0" fillId="9" borderId="5" xfId="0" applyFont="1" applyFill="1" applyBorder="1" applyAlignment="1">
      <alignment vertical="center" wrapText="1"/>
    </xf>
    <xf numFmtId="9" fontId="12" fillId="0" borderId="6" xfId="2" applyFont="1" applyBorder="1" applyAlignment="1" applyProtection="1">
      <alignment horizontal="center" vertical="center" wrapText="1"/>
    </xf>
    <xf numFmtId="0" fontId="5" fillId="9" borderId="6" xfId="0" applyFont="1" applyFill="1" applyBorder="1" applyAlignment="1" applyProtection="1">
      <alignment horizontal="center" vertical="center" wrapText="1"/>
      <protection locked="0"/>
    </xf>
    <xf numFmtId="0" fontId="4" fillId="4" borderId="6" xfId="0" applyFont="1" applyFill="1" applyBorder="1" applyAlignment="1">
      <alignment vertical="center" wrapText="1"/>
    </xf>
    <xf numFmtId="0" fontId="0" fillId="9" borderId="6" xfId="0" applyFont="1" applyFill="1" applyBorder="1" applyAlignment="1">
      <alignment horizontal="left" vertical="center" wrapText="1"/>
    </xf>
    <xf numFmtId="0" fontId="5" fillId="4" borderId="6" xfId="0" applyFont="1" applyFill="1" applyBorder="1" applyAlignment="1" applyProtection="1">
      <alignment horizontal="center" vertical="center" wrapText="1"/>
      <protection locked="0"/>
    </xf>
    <xf numFmtId="0" fontId="5" fillId="4" borderId="6" xfId="0" applyFont="1" applyFill="1" applyBorder="1" applyAlignment="1">
      <alignment horizontal="center" vertical="center" wrapText="1"/>
    </xf>
    <xf numFmtId="9" fontId="5" fillId="4" borderId="6" xfId="0" applyNumberFormat="1" applyFont="1" applyFill="1" applyBorder="1" applyAlignment="1" applyProtection="1">
      <alignment horizontal="center" vertical="center" wrapText="1"/>
      <protection locked="0"/>
    </xf>
    <xf numFmtId="9" fontId="4" fillId="4" borderId="6" xfId="0" applyNumberFormat="1" applyFont="1" applyFill="1" applyBorder="1" applyAlignment="1" applyProtection="1">
      <alignment horizontal="center" vertical="center"/>
      <protection locked="0"/>
    </xf>
    <xf numFmtId="0" fontId="10" fillId="4" borderId="1" xfId="0" applyFont="1" applyFill="1" applyBorder="1" applyAlignment="1" applyProtection="1">
      <alignment horizontal="justify" vertical="center" wrapText="1"/>
      <protection locked="0"/>
    </xf>
    <xf numFmtId="0" fontId="0" fillId="9" borderId="7" xfId="0" applyFont="1" applyFill="1" applyBorder="1" applyAlignment="1">
      <alignment vertical="center" wrapText="1"/>
    </xf>
    <xf numFmtId="9" fontId="0" fillId="0" borderId="1" xfId="2" applyFont="1" applyBorder="1" applyAlignment="1" applyProtection="1">
      <alignment horizontal="center" vertical="center"/>
    </xf>
    <xf numFmtId="0" fontId="5" fillId="9" borderId="1" xfId="0" applyFont="1" applyFill="1" applyBorder="1" applyAlignment="1" applyProtection="1">
      <alignment horizontal="center" vertical="center" wrapText="1"/>
      <protection locked="0"/>
    </xf>
    <xf numFmtId="0" fontId="5" fillId="4" borderId="1" xfId="0" applyFont="1" applyFill="1" applyBorder="1" applyAlignment="1">
      <alignment horizontal="left" vertical="center" wrapText="1"/>
    </xf>
    <xf numFmtId="0" fontId="0" fillId="9" borderId="1" xfId="0" applyFont="1" applyFill="1" applyBorder="1" applyAlignment="1" applyProtection="1">
      <alignment horizontal="left" vertical="center" wrapText="1"/>
      <protection locked="0"/>
    </xf>
    <xf numFmtId="0" fontId="4" fillId="4" borderId="1" xfId="0" applyFont="1" applyFill="1" applyBorder="1" applyAlignment="1" applyProtection="1">
      <alignment horizontal="center" vertical="center"/>
      <protection locked="0"/>
    </xf>
    <xf numFmtId="165" fontId="5" fillId="4" borderId="1" xfId="0" applyNumberFormat="1" applyFont="1" applyFill="1" applyBorder="1" applyAlignment="1" applyProtection="1">
      <alignment horizontal="center" vertical="center" wrapText="1"/>
      <protection locked="0"/>
    </xf>
    <xf numFmtId="0" fontId="10" fillId="4" borderId="1" xfId="0" applyFont="1" applyFill="1" applyBorder="1" applyAlignment="1" applyProtection="1">
      <alignment horizontal="left" vertical="center" wrapText="1"/>
      <protection locked="0"/>
    </xf>
    <xf numFmtId="0" fontId="12" fillId="9" borderId="7" xfId="0" applyFont="1" applyFill="1" applyBorder="1" applyAlignment="1">
      <alignment vertical="center" wrapText="1"/>
    </xf>
    <xf numFmtId="0" fontId="12" fillId="9" borderId="1" xfId="0" applyFont="1" applyFill="1" applyBorder="1" applyAlignment="1" applyProtection="1">
      <alignment horizontal="left" vertical="center" wrapText="1"/>
      <protection locked="0"/>
    </xf>
    <xf numFmtId="166" fontId="5" fillId="4" borderId="1" xfId="0" applyNumberFormat="1" applyFont="1" applyFill="1" applyBorder="1" applyAlignment="1" applyProtection="1">
      <alignment horizontal="center" vertical="center" wrapText="1"/>
      <protection locked="0"/>
    </xf>
    <xf numFmtId="9" fontId="0" fillId="4" borderId="1" xfId="2" applyFont="1" applyFill="1" applyBorder="1" applyAlignment="1" applyProtection="1">
      <alignment horizontal="center" vertical="center"/>
    </xf>
    <xf numFmtId="0" fontId="0" fillId="9" borderId="8" xfId="0" applyFont="1" applyFill="1" applyBorder="1" applyAlignment="1">
      <alignment vertical="center" wrapText="1"/>
    </xf>
    <xf numFmtId="9" fontId="0" fillId="0" borderId="9" xfId="2" applyFont="1" applyBorder="1" applyAlignment="1" applyProtection="1">
      <alignment horizontal="center" vertical="center"/>
    </xf>
    <xf numFmtId="0" fontId="5" fillId="9" borderId="9" xfId="0" applyFont="1" applyFill="1" applyBorder="1" applyAlignment="1" applyProtection="1">
      <alignment horizontal="center" vertical="center" wrapText="1"/>
      <protection locked="0"/>
    </xf>
    <xf numFmtId="0" fontId="0" fillId="0" borderId="9" xfId="0" applyFont="1" applyBorder="1" applyAlignment="1">
      <alignment horizontal="center" vertical="center" wrapText="1"/>
    </xf>
    <xf numFmtId="0" fontId="0" fillId="9" borderId="9" xfId="0" applyFont="1" applyFill="1" applyBorder="1" applyAlignment="1" applyProtection="1">
      <alignment horizontal="left" vertical="center" wrapText="1"/>
      <protection locked="0"/>
    </xf>
    <xf numFmtId="0" fontId="5" fillId="4" borderId="9" xfId="0" applyFont="1" applyFill="1" applyBorder="1" applyAlignment="1" applyProtection="1">
      <alignment horizontal="center" vertical="center" wrapText="1"/>
      <protection locked="0"/>
    </xf>
    <xf numFmtId="0" fontId="5" fillId="4" borderId="9" xfId="0" applyFont="1" applyFill="1" applyBorder="1" applyAlignment="1">
      <alignment horizontal="center" vertical="center" wrapText="1"/>
    </xf>
    <xf numFmtId="9" fontId="5" fillId="4" borderId="9" xfId="0" applyNumberFormat="1" applyFont="1" applyFill="1" applyBorder="1" applyAlignment="1" applyProtection="1">
      <alignment horizontal="center" vertical="center" wrapText="1"/>
      <protection locked="0"/>
    </xf>
    <xf numFmtId="0" fontId="2" fillId="4" borderId="10" xfId="0" applyFont="1" applyFill="1" applyBorder="1" applyAlignment="1">
      <alignment vertical="center" wrapText="1"/>
    </xf>
    <xf numFmtId="9" fontId="14" fillId="4" borderId="1" xfId="2" applyFont="1" applyFill="1" applyBorder="1" applyAlignment="1" applyProtection="1">
      <alignment horizontal="center" vertical="center" wrapText="1"/>
      <protection locked="0"/>
    </xf>
    <xf numFmtId="9" fontId="17" fillId="4" borderId="1" xfId="2" applyFont="1" applyFill="1" applyBorder="1" applyAlignment="1" applyProtection="1">
      <alignment horizontal="center" vertical="center" wrapText="1"/>
    </xf>
    <xf numFmtId="0" fontId="5" fillId="4" borderId="0" xfId="0" applyFont="1" applyFill="1" applyBorder="1" applyAlignment="1">
      <alignment vertical="center" wrapText="1"/>
    </xf>
    <xf numFmtId="0" fontId="5" fillId="4" borderId="0" xfId="0" applyFont="1" applyFill="1"/>
    <xf numFmtId="9" fontId="3" fillId="4" borderId="0" xfId="2" applyFont="1" applyFill="1" applyBorder="1" applyAlignment="1" applyProtection="1">
      <alignment horizontal="center" vertical="center" wrapText="1"/>
    </xf>
    <xf numFmtId="0" fontId="4" fillId="4" borderId="0" xfId="0" applyFont="1" applyFill="1" applyBorder="1"/>
    <xf numFmtId="0" fontId="7" fillId="4" borderId="0" xfId="0" applyFont="1" applyFill="1" applyBorder="1" applyAlignment="1">
      <alignment vertical="top" wrapText="1"/>
    </xf>
    <xf numFmtId="0" fontId="7" fillId="4" borderId="0" xfId="0" applyFont="1" applyFill="1" applyBorder="1" applyAlignment="1">
      <alignment horizontal="center" vertical="center" wrapText="1"/>
    </xf>
    <xf numFmtId="0" fontId="4" fillId="4" borderId="0" xfId="0" applyFont="1" applyFill="1" applyAlignment="1">
      <alignment vertical="top" wrapText="1"/>
    </xf>
    <xf numFmtId="0" fontId="10" fillId="0" borderId="0" xfId="0" applyFont="1" applyAlignment="1">
      <alignment horizontal="justify"/>
    </xf>
    <xf numFmtId="0" fontId="0" fillId="0" borderId="0" xfId="0" applyAlignment="1">
      <alignment wrapText="1"/>
    </xf>
    <xf numFmtId="0" fontId="9" fillId="16" borderId="3" xfId="0" applyFont="1" applyFill="1" applyBorder="1" applyAlignment="1">
      <alignment horizontal="justify" vertical="center" wrapText="1"/>
    </xf>
    <xf numFmtId="0" fontId="21" fillId="0" borderId="6" xfId="0" applyFont="1" applyBorder="1" applyAlignment="1">
      <alignment horizontal="justify" vertical="center" wrapText="1"/>
    </xf>
    <xf numFmtId="0" fontId="21" fillId="0" borderId="1" xfId="0" applyFont="1" applyBorder="1" applyAlignment="1">
      <alignment horizontal="center" vertical="center" wrapText="1"/>
    </xf>
    <xf numFmtId="0" fontId="21" fillId="0" borderId="1" xfId="0" applyFont="1" applyBorder="1" applyAlignment="1">
      <alignment horizontal="justify" vertical="center" wrapText="1"/>
    </xf>
    <xf numFmtId="0" fontId="21" fillId="0" borderId="11" xfId="0" applyFont="1" applyBorder="1" applyAlignment="1">
      <alignment horizontal="justify" vertical="center" wrapText="1"/>
    </xf>
    <xf numFmtId="0" fontId="9" fillId="4" borderId="3" xfId="0" applyFont="1" applyFill="1" applyBorder="1" applyAlignment="1">
      <alignment horizontal="justify" vertical="center" wrapText="1"/>
    </xf>
    <xf numFmtId="0" fontId="21" fillId="0" borderId="12" xfId="0" applyFont="1" applyBorder="1" applyAlignment="1">
      <alignment horizontal="justify" vertical="center" wrapText="1"/>
    </xf>
    <xf numFmtId="0" fontId="22" fillId="3" borderId="1" xfId="0" applyFont="1" applyFill="1" applyBorder="1" applyAlignment="1">
      <alignment horizontal="center" vertical="center" wrapText="1"/>
    </xf>
    <xf numFmtId="0" fontId="22" fillId="3" borderId="1" xfId="0" applyFont="1" applyFill="1" applyBorder="1" applyAlignment="1">
      <alignment horizontal="justify" vertical="center" wrapText="1"/>
    </xf>
    <xf numFmtId="0" fontId="21" fillId="0" borderId="4" xfId="0" applyFont="1" applyBorder="1" applyAlignment="1">
      <alignment horizontal="justify" vertical="center" wrapText="1"/>
    </xf>
    <xf numFmtId="0" fontId="9" fillId="3" borderId="3" xfId="0" applyFont="1" applyFill="1" applyBorder="1" applyAlignment="1">
      <alignment horizontal="justify" vertical="center" wrapText="1"/>
    </xf>
    <xf numFmtId="0" fontId="9" fillId="3" borderId="13" xfId="0" applyFont="1" applyFill="1" applyBorder="1" applyAlignment="1">
      <alignment horizontal="justify" vertical="center" wrapText="1"/>
    </xf>
    <xf numFmtId="0" fontId="22" fillId="9" borderId="14" xfId="0" applyFont="1" applyFill="1" applyBorder="1" applyAlignment="1">
      <alignment horizontal="justify" vertical="center" wrapText="1"/>
    </xf>
    <xf numFmtId="0" fontId="22" fillId="9" borderId="3" xfId="0" applyFont="1" applyFill="1" applyBorder="1" applyAlignment="1">
      <alignment horizontal="justify" vertical="center" wrapText="1"/>
    </xf>
    <xf numFmtId="0" fontId="22" fillId="17" borderId="1" xfId="0" applyFont="1" applyFill="1" applyBorder="1" applyAlignment="1">
      <alignment horizontal="justify" vertical="center" wrapText="1"/>
    </xf>
    <xf numFmtId="0" fontId="21" fillId="0" borderId="9" xfId="0" applyFont="1" applyBorder="1" applyAlignment="1">
      <alignment horizontal="justify" vertical="center" wrapText="1"/>
    </xf>
    <xf numFmtId="0" fontId="22" fillId="17" borderId="3" xfId="0" applyFont="1" applyFill="1" applyBorder="1" applyAlignment="1">
      <alignment horizontal="justify" vertical="center" wrapText="1"/>
    </xf>
    <xf numFmtId="0" fontId="22" fillId="18" borderId="3" xfId="0" applyFont="1" applyFill="1" applyBorder="1" applyAlignment="1">
      <alignment horizontal="justify" vertical="center" wrapText="1"/>
    </xf>
    <xf numFmtId="0" fontId="9" fillId="18" borderId="15" xfId="0" applyFont="1" applyFill="1" applyBorder="1" applyAlignment="1">
      <alignment horizontal="justify" vertical="center" wrapText="1"/>
    </xf>
    <xf numFmtId="0" fontId="9" fillId="18" borderId="3" xfId="0" applyFont="1" applyFill="1" applyBorder="1" applyAlignment="1">
      <alignment horizontal="justify" vertical="center" wrapText="1"/>
    </xf>
    <xf numFmtId="0" fontId="22" fillId="18" borderId="1" xfId="0" applyFont="1" applyFill="1" applyBorder="1" applyAlignment="1">
      <alignment vertical="center" wrapText="1"/>
    </xf>
    <xf numFmtId="0" fontId="9" fillId="19" borderId="14" xfId="0" applyFont="1" applyFill="1" applyBorder="1" applyAlignment="1">
      <alignment horizontal="justify" vertical="center" wrapText="1"/>
    </xf>
    <xf numFmtId="0" fontId="9" fillId="19" borderId="3" xfId="0" applyFont="1" applyFill="1" applyBorder="1" applyAlignment="1">
      <alignment horizontal="justify" vertical="center" wrapText="1"/>
    </xf>
    <xf numFmtId="0" fontId="22" fillId="19" borderId="3" xfId="0" applyFont="1" applyFill="1" applyBorder="1" applyAlignment="1">
      <alignment horizontal="justify" vertical="center" wrapText="1"/>
    </xf>
    <xf numFmtId="0" fontId="23" fillId="19" borderId="3" xfId="0" applyFont="1" applyFill="1" applyBorder="1" applyAlignment="1">
      <alignment horizontal="justify" vertical="center" wrapText="1"/>
    </xf>
    <xf numFmtId="0" fontId="9" fillId="19" borderId="16" xfId="0" applyFont="1" applyFill="1" applyBorder="1" applyAlignment="1">
      <alignment horizontal="left" vertical="center" wrapText="1"/>
    </xf>
    <xf numFmtId="0" fontId="9" fillId="19" borderId="13" xfId="0" applyFont="1" applyFill="1" applyBorder="1" applyAlignment="1">
      <alignment horizontal="justify" vertical="center" wrapText="1"/>
    </xf>
    <xf numFmtId="0" fontId="22" fillId="19" borderId="14" xfId="0" applyFont="1" applyFill="1" applyBorder="1" applyAlignment="1">
      <alignment horizontal="justify" vertical="center" wrapText="1"/>
    </xf>
    <xf numFmtId="0" fontId="22" fillId="19" borderId="13" xfId="0" applyFont="1" applyFill="1" applyBorder="1" applyAlignment="1">
      <alignment horizontal="justify" vertical="center" wrapText="1"/>
    </xf>
    <xf numFmtId="0" fontId="0" fillId="0" borderId="0" xfId="0" applyAlignment="1">
      <alignment horizontal="center" vertical="center"/>
    </xf>
    <xf numFmtId="0" fontId="25" fillId="4" borderId="1" xfId="0" applyFont="1" applyFill="1" applyBorder="1" applyAlignment="1" applyProtection="1">
      <alignment horizontal="justify" vertical="center" wrapText="1"/>
      <protection locked="0"/>
    </xf>
    <xf numFmtId="0" fontId="6"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7" fillId="4" borderId="0" xfId="0" applyFont="1" applyFill="1" applyBorder="1" applyAlignment="1">
      <alignment horizontal="right" vertical="center" wrapText="1"/>
    </xf>
    <xf numFmtId="0" fontId="5" fillId="4" borderId="1" xfId="0" applyFont="1" applyFill="1" applyBorder="1" applyAlignment="1">
      <alignment horizontal="center" vertical="top" wrapText="1"/>
    </xf>
    <xf numFmtId="0" fontId="2" fillId="10"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9" fontId="3" fillId="4" borderId="1" xfId="2" applyFont="1" applyFill="1" applyBorder="1" applyAlignment="1" applyProtection="1">
      <alignment horizontal="center" vertical="center" wrapText="1"/>
      <protection locked="0"/>
    </xf>
    <xf numFmtId="0" fontId="2" fillId="7"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2" fillId="4" borderId="1" xfId="0" applyFont="1" applyFill="1" applyBorder="1" applyAlignment="1">
      <alignment horizontal="justify" vertical="center" wrapText="1"/>
    </xf>
    <xf numFmtId="0" fontId="26" fillId="20" borderId="11" xfId="0" applyFont="1" applyFill="1" applyBorder="1" applyAlignment="1">
      <alignment horizontal="center" vertical="center" wrapText="1"/>
    </xf>
    <xf numFmtId="0" fontId="26" fillId="20" borderId="11" xfId="0" applyFont="1" applyFill="1" applyBorder="1" applyAlignment="1" applyProtection="1">
      <alignment horizontal="center" vertical="center" wrapText="1"/>
      <protection locked="0"/>
    </xf>
    <xf numFmtId="9" fontId="27" fillId="0" borderId="11" xfId="2" applyFont="1" applyFill="1" applyBorder="1" applyAlignment="1">
      <alignment horizontal="center" vertical="center" wrapText="1"/>
    </xf>
    <xf numFmtId="9" fontId="26" fillId="20" borderId="11" xfId="2" applyFont="1" applyFill="1" applyBorder="1" applyAlignment="1">
      <alignment horizontal="center" vertical="center" wrapText="1"/>
    </xf>
    <xf numFmtId="9" fontId="26" fillId="0" borderId="11" xfId="2" applyFont="1" applyFill="1" applyBorder="1" applyAlignment="1" applyProtection="1">
      <alignment horizontal="center" vertical="center" wrapText="1"/>
      <protection locked="0"/>
    </xf>
    <xf numFmtId="9" fontId="26" fillId="20" borderId="11" xfId="2" applyFont="1" applyFill="1" applyBorder="1" applyAlignment="1" applyProtection="1">
      <alignment horizontal="center" vertical="center" wrapText="1"/>
      <protection locked="0"/>
    </xf>
    <xf numFmtId="9" fontId="27" fillId="20" borderId="11" xfId="2" applyFont="1" applyFill="1" applyBorder="1" applyAlignment="1">
      <alignment horizontal="center" vertical="center" wrapText="1"/>
    </xf>
    <xf numFmtId="0" fontId="5" fillId="4" borderId="1" xfId="2" applyNumberFormat="1" applyFont="1" applyFill="1" applyBorder="1" applyAlignment="1" applyProtection="1">
      <alignment horizontal="center" vertical="center" wrapText="1"/>
    </xf>
    <xf numFmtId="0" fontId="5" fillId="4" borderId="1" xfId="2" applyNumberFormat="1" applyFont="1" applyFill="1" applyBorder="1" applyAlignment="1" applyProtection="1">
      <alignment horizontal="center" vertical="center" wrapText="1"/>
      <protection locked="0"/>
    </xf>
    <xf numFmtId="0" fontId="26" fillId="20" borderId="11" xfId="2" applyNumberFormat="1" applyFont="1" applyFill="1" applyBorder="1" applyAlignment="1">
      <alignment horizontal="center" vertical="center" wrapText="1"/>
    </xf>
    <xf numFmtId="0" fontId="26" fillId="0" borderId="1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5" fillId="4" borderId="1" xfId="0" applyNumberFormat="1" applyFont="1" applyFill="1" applyBorder="1" applyAlignment="1">
      <alignment horizontal="center" vertical="center" wrapText="1"/>
    </xf>
    <xf numFmtId="0" fontId="5" fillId="4" borderId="1" xfId="0" applyNumberFormat="1" applyFont="1" applyFill="1" applyBorder="1" applyAlignment="1" applyProtection="1">
      <alignment horizontal="center" vertical="center" wrapText="1"/>
      <protection locked="0"/>
    </xf>
    <xf numFmtId="0" fontId="6"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7" fillId="4" borderId="0" xfId="0" applyFont="1" applyFill="1" applyBorder="1" applyAlignment="1">
      <alignment horizontal="right" vertical="center" wrapText="1"/>
    </xf>
    <xf numFmtId="0" fontId="5" fillId="4" borderId="1" xfId="0" applyFont="1" applyFill="1" applyBorder="1" applyAlignment="1">
      <alignment horizontal="center" vertical="top" wrapText="1"/>
    </xf>
    <xf numFmtId="0" fontId="6" fillId="4" borderId="1" xfId="0" applyFont="1" applyFill="1" applyBorder="1" applyAlignment="1">
      <alignment horizontal="center" vertical="top" wrapText="1"/>
    </xf>
    <xf numFmtId="0" fontId="7" fillId="4" borderId="0" xfId="0" applyFont="1" applyFill="1" applyBorder="1" applyAlignment="1">
      <alignment horizontal="justify" vertical="center" wrapText="1"/>
    </xf>
    <xf numFmtId="0" fontId="2" fillId="10"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11" fillId="4" borderId="1" xfId="0" applyFont="1" applyFill="1" applyBorder="1" applyAlignment="1" applyProtection="1">
      <alignment horizontal="center" vertical="center" wrapText="1"/>
      <protection locked="0"/>
    </xf>
    <xf numFmtId="0" fontId="13" fillId="1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15" fillId="11" borderId="1" xfId="0" applyFont="1" applyFill="1" applyBorder="1" applyAlignment="1" applyProtection="1">
      <alignment horizontal="center" vertical="center" wrapText="1"/>
      <protection locked="0"/>
    </xf>
    <xf numFmtId="0" fontId="15" fillId="15" borderId="1"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15" fillId="9" borderId="1" xfId="0" applyFont="1" applyFill="1" applyBorder="1" applyAlignment="1" applyProtection="1">
      <alignment horizontal="center" vertical="center" wrapText="1"/>
      <protection locked="0"/>
    </xf>
    <xf numFmtId="0" fontId="16" fillId="11" borderId="1" xfId="0" applyFont="1" applyFill="1" applyBorder="1" applyAlignment="1" applyProtection="1">
      <alignment horizontal="center" vertical="center" wrapText="1"/>
      <protection locked="0"/>
    </xf>
    <xf numFmtId="9" fontId="3" fillId="4" borderId="1" xfId="2" applyFont="1" applyFill="1" applyBorder="1" applyAlignment="1" applyProtection="1">
      <alignment horizontal="center" vertical="center" wrapText="1"/>
      <protection locked="0"/>
    </xf>
    <xf numFmtId="0" fontId="2" fillId="7"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7" fillId="4" borderId="0" xfId="0" applyFont="1" applyFill="1" applyBorder="1" applyAlignment="1">
      <alignment horizontal="center" vertical="center"/>
    </xf>
    <xf numFmtId="0" fontId="4" fillId="4" borderId="0" xfId="0" applyFont="1" applyFill="1" applyBorder="1" applyAlignment="1">
      <alignment horizontal="center"/>
    </xf>
    <xf numFmtId="0" fontId="2" fillId="4" borderId="0"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4" borderId="0" xfId="0" applyFont="1" applyFill="1" applyBorder="1" applyAlignment="1">
      <alignment horizontal="center" vertical="center" wrapText="1"/>
    </xf>
    <xf numFmtId="22" fontId="1" fillId="2"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0" fontId="2" fillId="4" borderId="1" xfId="0" applyFont="1" applyFill="1" applyBorder="1" applyAlignment="1">
      <alignment horizontal="justify" vertical="center" wrapText="1"/>
    </xf>
  </cellXfs>
  <cellStyles count="3">
    <cellStyle name="Moneda" xfId="1" builtinId="4"/>
    <cellStyle name="Normal" xfId="0" builtinId="0"/>
    <cellStyle name="Porcentaje" xfId="2" builtinId="5"/>
  </cellStyles>
  <dxfs count="12">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B050"/>
      <rgbColor rgb="FFBFBFBF"/>
      <rgbColor rgb="FF808080"/>
      <rgbColor rgb="FF9999FF"/>
      <rgbColor rgb="FF993366"/>
      <rgbColor rgb="FFEEECE1"/>
      <rgbColor rgb="FFC3D69B"/>
      <rgbColor rgb="FF660066"/>
      <rgbColor rgb="FFFF8080"/>
      <rgbColor rgb="FF0070C0"/>
      <rgbColor rgb="FFB9CDE5"/>
      <rgbColor rgb="FF000080"/>
      <rgbColor rgb="FFFF00FF"/>
      <rgbColor rgb="FFFFFF00"/>
      <rgbColor rgb="FF00FFFF"/>
      <rgbColor rgb="FF800080"/>
      <rgbColor rgb="FF800000"/>
      <rgbColor rgb="FF008080"/>
      <rgbColor rgb="FF0000FF"/>
      <rgbColor rgb="FF00CCFF"/>
      <rgbColor rgb="FFCCFFFF"/>
      <rgbColor rgb="FFD7E4BD"/>
      <rgbColor rgb="FFFCD5B5"/>
      <rgbColor rgb="FF95B3D7"/>
      <rgbColor rgb="FFFF99CC"/>
      <rgbColor rgb="FFCCC1DA"/>
      <rgbColor rgb="FFFAC090"/>
      <rgbColor rgb="FF3366FF"/>
      <rgbColor rgb="FF33CCCC"/>
      <rgbColor rgb="FF9BBB59"/>
      <rgbColor rgb="FFFFCC00"/>
      <rgbColor rgb="FFF79646"/>
      <rgbColor rgb="FFFF6600"/>
      <rgbColor rgb="FF4F81BD"/>
      <rgbColor rgb="FFC4BD97"/>
      <rgbColor rgb="FF003366"/>
      <rgbColor rgb="FF31859C"/>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1590675</xdr:colOff>
      <xdr:row>19</xdr:row>
      <xdr:rowOff>257175</xdr:rowOff>
    </xdr:to>
    <xdr:sp macro="" textlink="">
      <xdr:nvSpPr>
        <xdr:cNvPr id="1044" name="shapetype_202" hidden="1">
          <a:extLst>
            <a:ext uri="{FF2B5EF4-FFF2-40B4-BE49-F238E27FC236}">
              <a16:creationId xmlns:a16="http://schemas.microsoft.com/office/drawing/2014/main" id="{00000000-0008-0000-0000-00001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xdr:col>
      <xdr:colOff>1590675</xdr:colOff>
      <xdr:row>19</xdr:row>
      <xdr:rowOff>257175</xdr:rowOff>
    </xdr:to>
    <xdr:sp macro="" textlink="">
      <xdr:nvSpPr>
        <xdr:cNvPr id="2" name="AutoShape 20">
          <a:extLst>
            <a:ext uri="{FF2B5EF4-FFF2-40B4-BE49-F238E27FC236}">
              <a16:creationId xmlns:a16="http://schemas.microsoft.com/office/drawing/2014/main" id="{00000000-0008-0000-0000-000002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1590675</xdr:colOff>
      <xdr:row>19</xdr:row>
      <xdr:rowOff>257175</xdr:rowOff>
    </xdr:to>
    <xdr:sp macro="" textlink="">
      <xdr:nvSpPr>
        <xdr:cNvPr id="3" name="AutoShape 20">
          <a:extLst>
            <a:ext uri="{FF2B5EF4-FFF2-40B4-BE49-F238E27FC236}">
              <a16:creationId xmlns:a16="http://schemas.microsoft.com/office/drawing/2014/main" id="{00000000-0008-0000-00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1590675</xdr:colOff>
      <xdr:row>19</xdr:row>
      <xdr:rowOff>257175</xdr:rowOff>
    </xdr:to>
    <xdr:sp macro="" textlink="">
      <xdr:nvSpPr>
        <xdr:cNvPr id="4" name="AutoShape 20">
          <a:extLst>
            <a:ext uri="{FF2B5EF4-FFF2-40B4-BE49-F238E27FC236}">
              <a16:creationId xmlns:a16="http://schemas.microsoft.com/office/drawing/2014/main" id="{00000000-0008-0000-0000-000004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1590675</xdr:colOff>
      <xdr:row>19</xdr:row>
      <xdr:rowOff>257175</xdr:rowOff>
    </xdr:to>
    <xdr:sp macro="" textlink="">
      <xdr:nvSpPr>
        <xdr:cNvPr id="5" name="AutoShape 20">
          <a:extLst>
            <a:ext uri="{FF2B5EF4-FFF2-40B4-BE49-F238E27FC236}">
              <a16:creationId xmlns:a16="http://schemas.microsoft.com/office/drawing/2014/main" id="{8C77F737-A9EE-4334-9DEB-E627EAE4EEF4}"/>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1590675</xdr:colOff>
      <xdr:row>19</xdr:row>
      <xdr:rowOff>257175</xdr:rowOff>
    </xdr:to>
    <xdr:sp macro="" textlink="">
      <xdr:nvSpPr>
        <xdr:cNvPr id="6" name="AutoShape 20">
          <a:extLst>
            <a:ext uri="{FF2B5EF4-FFF2-40B4-BE49-F238E27FC236}">
              <a16:creationId xmlns:a16="http://schemas.microsoft.com/office/drawing/2014/main" id="{C5BE5E60-EF3A-4843-A711-16C9252B0E8D}"/>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1590675</xdr:colOff>
      <xdr:row>19</xdr:row>
      <xdr:rowOff>257175</xdr:rowOff>
    </xdr:to>
    <xdr:sp macro="" textlink="">
      <xdr:nvSpPr>
        <xdr:cNvPr id="7" name="AutoShape 20">
          <a:extLst>
            <a:ext uri="{FF2B5EF4-FFF2-40B4-BE49-F238E27FC236}">
              <a16:creationId xmlns:a16="http://schemas.microsoft.com/office/drawing/2014/main" id="{94AF1553-82F1-4D8D-AA55-07976B2B663A}"/>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1590675</xdr:colOff>
      <xdr:row>19</xdr:row>
      <xdr:rowOff>257175</xdr:rowOff>
    </xdr:to>
    <xdr:sp macro="" textlink="">
      <xdr:nvSpPr>
        <xdr:cNvPr id="8" name="AutoShape 20">
          <a:extLst>
            <a:ext uri="{FF2B5EF4-FFF2-40B4-BE49-F238E27FC236}">
              <a16:creationId xmlns:a16="http://schemas.microsoft.com/office/drawing/2014/main" id="{91C3939F-06C6-4E86-B0E7-7F5E7DB581A1}"/>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1590675</xdr:colOff>
      <xdr:row>19</xdr:row>
      <xdr:rowOff>257175</xdr:rowOff>
    </xdr:to>
    <xdr:sp macro="" textlink="">
      <xdr:nvSpPr>
        <xdr:cNvPr id="9" name="AutoShape 20">
          <a:extLst>
            <a:ext uri="{FF2B5EF4-FFF2-40B4-BE49-F238E27FC236}">
              <a16:creationId xmlns:a16="http://schemas.microsoft.com/office/drawing/2014/main" id="{6F4708E8-2CCC-4567-9446-B631CB73B8DA}"/>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1590675</xdr:colOff>
      <xdr:row>19</xdr:row>
      <xdr:rowOff>257175</xdr:rowOff>
    </xdr:to>
    <xdr:sp macro="" textlink="">
      <xdr:nvSpPr>
        <xdr:cNvPr id="10" name="AutoShape 20">
          <a:extLst>
            <a:ext uri="{FF2B5EF4-FFF2-40B4-BE49-F238E27FC236}">
              <a16:creationId xmlns:a16="http://schemas.microsoft.com/office/drawing/2014/main" id="{A5964BDE-39B2-4054-AB57-4482C846F8B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1590675</xdr:colOff>
      <xdr:row>19</xdr:row>
      <xdr:rowOff>257175</xdr:rowOff>
    </xdr:to>
    <xdr:sp macro="" textlink="">
      <xdr:nvSpPr>
        <xdr:cNvPr id="11" name="Autoforma 20">
          <a:extLst>
            <a:ext uri="{FF2B5EF4-FFF2-40B4-BE49-F238E27FC236}">
              <a16:creationId xmlns:a16="http://schemas.microsoft.com/office/drawing/2014/main" id="{6E0D4B5B-3478-4CFF-9C15-B8CAD7002059}"/>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1590675</xdr:colOff>
      <xdr:row>19</xdr:row>
      <xdr:rowOff>257175</xdr:rowOff>
    </xdr:to>
    <xdr:sp macro="" textlink="">
      <xdr:nvSpPr>
        <xdr:cNvPr id="12" name="Autoforma 20">
          <a:extLst>
            <a:ext uri="{FF2B5EF4-FFF2-40B4-BE49-F238E27FC236}">
              <a16:creationId xmlns:a16="http://schemas.microsoft.com/office/drawing/2014/main" id="{434BBD69-AEDB-471D-A9ED-D3235B6FD6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1590675</xdr:colOff>
      <xdr:row>19</xdr:row>
      <xdr:rowOff>257175</xdr:rowOff>
    </xdr:to>
    <xdr:sp macro="" textlink="">
      <xdr:nvSpPr>
        <xdr:cNvPr id="13" name="Autoforma 20">
          <a:extLst>
            <a:ext uri="{FF2B5EF4-FFF2-40B4-BE49-F238E27FC236}">
              <a16:creationId xmlns:a16="http://schemas.microsoft.com/office/drawing/2014/main" id="{6D5933A0-9947-4CB7-BA38-01660E59B97A}"/>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1590675</xdr:colOff>
      <xdr:row>19</xdr:row>
      <xdr:rowOff>257175</xdr:rowOff>
    </xdr:to>
    <xdr:sp macro="" textlink="">
      <xdr:nvSpPr>
        <xdr:cNvPr id="14" name="Autoforma 20">
          <a:extLst>
            <a:ext uri="{FF2B5EF4-FFF2-40B4-BE49-F238E27FC236}">
              <a16:creationId xmlns:a16="http://schemas.microsoft.com/office/drawing/2014/main" id="{1363BAD7-C136-4919-8A94-204E30A5AEFE}"/>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1590675</xdr:colOff>
      <xdr:row>19</xdr:row>
      <xdr:rowOff>257175</xdr:rowOff>
    </xdr:to>
    <xdr:sp macro="" textlink="">
      <xdr:nvSpPr>
        <xdr:cNvPr id="15" name="Autoforma 20">
          <a:extLst>
            <a:ext uri="{FF2B5EF4-FFF2-40B4-BE49-F238E27FC236}">
              <a16:creationId xmlns:a16="http://schemas.microsoft.com/office/drawing/2014/main" id="{45543425-511B-488C-BFB8-CCE6411A96A8}"/>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2190750</xdr:colOff>
      <xdr:row>18</xdr:row>
      <xdr:rowOff>828675</xdr:rowOff>
    </xdr:to>
    <xdr:sp macro="" textlink="">
      <xdr:nvSpPr>
        <xdr:cNvPr id="2050" name="shapetype_202" hidden="1">
          <a:extLst>
            <a:ext uri="{FF2B5EF4-FFF2-40B4-BE49-F238E27FC236}">
              <a16:creationId xmlns:a16="http://schemas.microsoft.com/office/drawing/2014/main" id="{00000000-0008-0000-0100-000002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xdr:col>
      <xdr:colOff>2190750</xdr:colOff>
      <xdr:row>18</xdr:row>
      <xdr:rowOff>828675</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2190750</xdr:colOff>
      <xdr:row>18</xdr:row>
      <xdr:rowOff>828675</xdr:rowOff>
    </xdr:to>
    <xdr:sp macro="" textlink="">
      <xdr:nvSpPr>
        <xdr:cNvPr id="3" name="AutoShape 2">
          <a:extLst>
            <a:ext uri="{FF2B5EF4-FFF2-40B4-BE49-F238E27FC236}">
              <a16:creationId xmlns:a16="http://schemas.microsoft.com/office/drawing/2014/main" id="{00000000-0008-0000-01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2190750</xdr:colOff>
      <xdr:row>18</xdr:row>
      <xdr:rowOff>828675</xdr:rowOff>
    </xdr:to>
    <xdr:sp macro="" textlink="">
      <xdr:nvSpPr>
        <xdr:cNvPr id="4" name="AutoShape 2">
          <a:extLst>
            <a:ext uri="{FF2B5EF4-FFF2-40B4-BE49-F238E27FC236}">
              <a16:creationId xmlns:a16="http://schemas.microsoft.com/office/drawing/2014/main" id="{00000000-0008-0000-0100-000004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2190750</xdr:colOff>
      <xdr:row>18</xdr:row>
      <xdr:rowOff>828675</xdr:rowOff>
    </xdr:to>
    <xdr:sp macro="" textlink="">
      <xdr:nvSpPr>
        <xdr:cNvPr id="5" name="AutoShape 2">
          <a:extLst>
            <a:ext uri="{FF2B5EF4-FFF2-40B4-BE49-F238E27FC236}">
              <a16:creationId xmlns:a16="http://schemas.microsoft.com/office/drawing/2014/main" id="{5E80C093-FE6A-49C4-85AC-5B8339372CC3}"/>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2190750</xdr:colOff>
      <xdr:row>18</xdr:row>
      <xdr:rowOff>828675</xdr:rowOff>
    </xdr:to>
    <xdr:sp macro="" textlink="">
      <xdr:nvSpPr>
        <xdr:cNvPr id="6" name="AutoShape 2">
          <a:extLst>
            <a:ext uri="{FF2B5EF4-FFF2-40B4-BE49-F238E27FC236}">
              <a16:creationId xmlns:a16="http://schemas.microsoft.com/office/drawing/2014/main" id="{29F32629-A06C-47BC-9CFB-95E7CEB799D7}"/>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2190750</xdr:colOff>
      <xdr:row>18</xdr:row>
      <xdr:rowOff>828675</xdr:rowOff>
    </xdr:to>
    <xdr:sp macro="" textlink="">
      <xdr:nvSpPr>
        <xdr:cNvPr id="7" name="AutoShape 2">
          <a:extLst>
            <a:ext uri="{FF2B5EF4-FFF2-40B4-BE49-F238E27FC236}">
              <a16:creationId xmlns:a16="http://schemas.microsoft.com/office/drawing/2014/main" id="{34D56739-A25E-4527-8E46-6477D2DE1BDF}"/>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2190750</xdr:colOff>
      <xdr:row>18</xdr:row>
      <xdr:rowOff>828675</xdr:rowOff>
    </xdr:to>
    <xdr:sp macro="" textlink="">
      <xdr:nvSpPr>
        <xdr:cNvPr id="8" name="AutoShape 2">
          <a:extLst>
            <a:ext uri="{FF2B5EF4-FFF2-40B4-BE49-F238E27FC236}">
              <a16:creationId xmlns:a16="http://schemas.microsoft.com/office/drawing/2014/main" id="{0B230240-BB31-46C2-9EEC-A7110F7C5528}"/>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2190750</xdr:colOff>
      <xdr:row>18</xdr:row>
      <xdr:rowOff>828675</xdr:rowOff>
    </xdr:to>
    <xdr:sp macro="" textlink="">
      <xdr:nvSpPr>
        <xdr:cNvPr id="9" name="AutoShape 2">
          <a:extLst>
            <a:ext uri="{FF2B5EF4-FFF2-40B4-BE49-F238E27FC236}">
              <a16:creationId xmlns:a16="http://schemas.microsoft.com/office/drawing/2014/main" id="{5B9762C4-3B50-4FFD-ABE0-40F311EE9C5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2190750</xdr:colOff>
      <xdr:row>18</xdr:row>
      <xdr:rowOff>828675</xdr:rowOff>
    </xdr:to>
    <xdr:sp macro="" textlink="">
      <xdr:nvSpPr>
        <xdr:cNvPr id="10" name="AutoShape 2">
          <a:extLst>
            <a:ext uri="{FF2B5EF4-FFF2-40B4-BE49-F238E27FC236}">
              <a16:creationId xmlns:a16="http://schemas.microsoft.com/office/drawing/2014/main" id="{59CB7C9A-D767-4251-AD8B-EF3EC7D698C8}"/>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2190750</xdr:colOff>
      <xdr:row>18</xdr:row>
      <xdr:rowOff>828675</xdr:rowOff>
    </xdr:to>
    <xdr:sp macro="" textlink="">
      <xdr:nvSpPr>
        <xdr:cNvPr id="11" name="Autoforma 2">
          <a:extLst>
            <a:ext uri="{FF2B5EF4-FFF2-40B4-BE49-F238E27FC236}">
              <a16:creationId xmlns:a16="http://schemas.microsoft.com/office/drawing/2014/main" id="{DEEF5E84-DDB1-49DF-804F-66A85B6F503D}"/>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2190750</xdr:colOff>
      <xdr:row>18</xdr:row>
      <xdr:rowOff>828675</xdr:rowOff>
    </xdr:to>
    <xdr:sp macro="" textlink="">
      <xdr:nvSpPr>
        <xdr:cNvPr id="12" name="Autoforma 2">
          <a:extLst>
            <a:ext uri="{FF2B5EF4-FFF2-40B4-BE49-F238E27FC236}">
              <a16:creationId xmlns:a16="http://schemas.microsoft.com/office/drawing/2014/main" id="{380F42A6-2064-4D54-97D0-196A5F40587D}"/>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2190750</xdr:colOff>
      <xdr:row>18</xdr:row>
      <xdr:rowOff>828675</xdr:rowOff>
    </xdr:to>
    <xdr:sp macro="" textlink="">
      <xdr:nvSpPr>
        <xdr:cNvPr id="13" name="Autoforma 2">
          <a:extLst>
            <a:ext uri="{FF2B5EF4-FFF2-40B4-BE49-F238E27FC236}">
              <a16:creationId xmlns:a16="http://schemas.microsoft.com/office/drawing/2014/main" id="{B7319A65-682C-412D-9876-9524FCD20C17}"/>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2190750</xdr:colOff>
      <xdr:row>18</xdr:row>
      <xdr:rowOff>828675</xdr:rowOff>
    </xdr:to>
    <xdr:sp macro="" textlink="">
      <xdr:nvSpPr>
        <xdr:cNvPr id="14" name="Autoforma 2">
          <a:extLst>
            <a:ext uri="{FF2B5EF4-FFF2-40B4-BE49-F238E27FC236}">
              <a16:creationId xmlns:a16="http://schemas.microsoft.com/office/drawing/2014/main" id="{F568A95E-5316-41FF-9EF7-E3B98C31A65B}"/>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2190750</xdr:colOff>
      <xdr:row>18</xdr:row>
      <xdr:rowOff>828675</xdr:rowOff>
    </xdr:to>
    <xdr:sp macro="" textlink="">
      <xdr:nvSpPr>
        <xdr:cNvPr id="15" name="Autoforma 2">
          <a:extLst>
            <a:ext uri="{FF2B5EF4-FFF2-40B4-BE49-F238E27FC236}">
              <a16:creationId xmlns:a16="http://schemas.microsoft.com/office/drawing/2014/main" id="{47547CEC-4B7D-4287-91FF-C4C4873FD82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1048554"/>
  <sheetViews>
    <sheetView showGridLines="0" tabSelected="1" topLeftCell="E19" zoomScale="70" zoomScaleNormal="70" zoomScaleSheetLayoutView="30" workbookViewId="0">
      <pane xSplit="4875" topLeftCell="AL1" activePane="topRight"/>
      <selection activeCell="E14" sqref="E14"/>
      <selection pane="topRight" activeCell="BB20" sqref="BB20"/>
    </sheetView>
  </sheetViews>
  <sheetFormatPr baseColWidth="10" defaultColWidth="9.140625" defaultRowHeight="15" x14ac:dyDescent="0.25"/>
  <cols>
    <col min="1" max="1" width="8.85546875"/>
    <col min="2" max="2" width="29.28515625"/>
    <col min="3" max="3" width="46.42578125"/>
    <col min="4" max="4" width="34.42578125"/>
    <col min="5" max="5" width="63.140625"/>
    <col min="6" max="6" width="39"/>
    <col min="7" max="7" width="36"/>
    <col min="8" max="8" width="33.85546875"/>
    <col min="9" max="9" width="39.7109375"/>
    <col min="10" max="10" width="10.5703125"/>
    <col min="11" max="11" width="18.85546875"/>
    <col min="12" max="16" width="10.5703125"/>
    <col min="17" max="17" width="24.5703125"/>
    <col min="18" max="18" width="20"/>
    <col min="19" max="19" width="27.28515625"/>
    <col min="20" max="20" width="19.5703125"/>
    <col min="21" max="24" width="10.5703125"/>
    <col min="25" max="25" width="20.85546875"/>
    <col min="26" max="26" width="18.85546875"/>
    <col min="27" max="27" width="26.7109375"/>
    <col min="28" max="28" width="18.85546875"/>
    <col min="29" max="29" width="14.140625"/>
    <col min="30" max="30" width="18.42578125"/>
    <col min="31" max="31" width="37.140625" customWidth="1"/>
    <col min="32" max="32" width="32.42578125" customWidth="1"/>
    <col min="33" max="33" width="18.140625"/>
    <col min="34" max="34" width="19.7109375"/>
    <col min="35" max="36" width="16.42578125"/>
    <col min="37" max="37" width="52.28515625" customWidth="1"/>
    <col min="38" max="38" width="17.85546875"/>
    <col min="39" max="42" width="10.5703125"/>
    <col min="43" max="43" width="28.28515625" customWidth="1"/>
    <col min="44" max="47" width="10.5703125"/>
    <col min="48" max="48" width="14.85546875"/>
    <col min="49" max="49" width="14.5703125"/>
    <col min="50" max="50" width="20.7109375"/>
    <col min="51" max="51" width="15.85546875"/>
    <col min="52" max="52" width="19.140625"/>
    <col min="53" max="53" width="31.42578125"/>
    <col min="54" max="54" width="18.42578125"/>
    <col min="55" max="55" width="19.85546875"/>
    <col min="56" max="1025" width="10.5703125"/>
  </cols>
  <sheetData>
    <row r="1" spans="1:55" ht="40.5" customHeight="1" x14ac:dyDescent="0.25">
      <c r="A1" s="165">
        <f ca="1">NOW()</f>
        <v>43110.485128009263</v>
      </c>
      <c r="B1" s="165"/>
      <c r="C1" s="165"/>
      <c r="D1" s="165"/>
      <c r="E1" s="165"/>
      <c r="F1" s="165"/>
      <c r="G1" s="165"/>
      <c r="H1" s="165"/>
      <c r="I1" s="165"/>
      <c r="J1" s="165"/>
      <c r="K1" s="165"/>
      <c r="L1" s="165"/>
      <c r="M1" s="165"/>
      <c r="N1" s="165"/>
      <c r="O1" s="165"/>
      <c r="P1" s="165"/>
      <c r="Q1" s="165"/>
      <c r="R1" s="165"/>
      <c r="S1" s="165"/>
      <c r="T1" s="165"/>
      <c r="U1" s="165"/>
      <c r="V1" s="165"/>
      <c r="W1" s="165"/>
      <c r="X1" s="165"/>
      <c r="Y1" s="165"/>
      <c r="Z1" s="165"/>
    </row>
    <row r="2" spans="1:55" ht="40.5" customHeight="1" x14ac:dyDescent="0.25">
      <c r="A2" s="166" t="s">
        <v>0</v>
      </c>
      <c r="B2" s="166"/>
      <c r="C2" s="166"/>
      <c r="D2" s="166"/>
      <c r="E2" s="166"/>
      <c r="F2" s="166"/>
      <c r="G2" s="166"/>
      <c r="H2" s="166"/>
      <c r="I2" s="166"/>
      <c r="J2" s="166"/>
      <c r="K2" s="166"/>
      <c r="L2" s="166"/>
      <c r="M2" s="166"/>
      <c r="N2" s="166"/>
      <c r="O2" s="166"/>
      <c r="P2" s="166"/>
      <c r="Q2" s="166"/>
      <c r="R2" s="166"/>
      <c r="S2" s="166"/>
      <c r="T2" s="166"/>
      <c r="U2" s="166"/>
      <c r="V2" s="166"/>
      <c r="W2" s="166"/>
      <c r="X2" s="166"/>
      <c r="Y2" s="166"/>
      <c r="Z2" s="166"/>
    </row>
    <row r="3" spans="1:55" ht="15" customHeight="1" x14ac:dyDescent="0.25">
      <c r="A3" s="167" t="s">
        <v>1</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row>
    <row r="4" spans="1:55" ht="15" customHeight="1" x14ac:dyDescent="0.25">
      <c r="A4" s="167" t="s">
        <v>2</v>
      </c>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row>
    <row r="5" spans="1:55" ht="15" customHeight="1" x14ac:dyDescent="0.25">
      <c r="A5" s="167" t="s">
        <v>3</v>
      </c>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row>
    <row r="6" spans="1:55" ht="15" customHeight="1" x14ac:dyDescent="0.25">
      <c r="A6" s="167" t="s">
        <v>4</v>
      </c>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2"/>
      <c r="AB6" s="3"/>
      <c r="AC6" s="3"/>
      <c r="AD6" s="3"/>
      <c r="AE6" s="3"/>
      <c r="AF6" s="3"/>
      <c r="AG6" s="2"/>
      <c r="AH6" s="3"/>
      <c r="AI6" s="3"/>
      <c r="AJ6" s="3"/>
      <c r="AK6" s="3"/>
      <c r="AL6" s="3"/>
      <c r="AM6" s="2"/>
      <c r="AN6" s="3"/>
      <c r="AO6" s="3"/>
      <c r="AP6" s="3"/>
      <c r="AQ6" s="3"/>
      <c r="AR6" s="3"/>
      <c r="AS6" s="2"/>
      <c r="AT6" s="3"/>
      <c r="AU6" s="3"/>
      <c r="AV6" s="3"/>
      <c r="AW6" s="3"/>
      <c r="AX6" s="3"/>
      <c r="AY6" s="2"/>
      <c r="AZ6" s="3"/>
      <c r="BA6" s="3"/>
      <c r="BB6" s="3"/>
      <c r="BC6" s="3"/>
    </row>
    <row r="7" spans="1:55" ht="17.25" customHeight="1" x14ac:dyDescent="0.25">
      <c r="A7" s="167" t="s">
        <v>5</v>
      </c>
      <c r="B7" s="167"/>
      <c r="C7" s="167"/>
      <c r="D7" s="167"/>
      <c r="E7" s="119"/>
      <c r="F7" s="119"/>
      <c r="G7" s="119"/>
      <c r="H7" s="119"/>
      <c r="I7" s="119"/>
      <c r="J7" s="119"/>
      <c r="K7" s="119"/>
      <c r="L7" s="119"/>
      <c r="M7" s="119"/>
      <c r="N7" s="119"/>
      <c r="O7" s="119"/>
      <c r="P7" s="119"/>
      <c r="Q7" s="119"/>
      <c r="R7" s="119"/>
      <c r="S7" s="119"/>
      <c r="T7" s="119"/>
      <c r="U7" s="119"/>
      <c r="V7" s="119"/>
      <c r="W7" s="119"/>
      <c r="X7" s="119"/>
      <c r="Y7" s="119"/>
      <c r="Z7" s="119"/>
      <c r="AA7" s="2"/>
      <c r="AB7" s="3"/>
      <c r="AC7" s="3"/>
      <c r="AD7" s="3"/>
      <c r="AE7" s="3"/>
      <c r="AF7" s="3"/>
      <c r="AG7" s="2"/>
      <c r="AH7" s="3"/>
      <c r="AI7" s="3"/>
      <c r="AJ7" s="3"/>
      <c r="AK7" s="3"/>
      <c r="AL7" s="3"/>
      <c r="AM7" s="2"/>
      <c r="AN7" s="3"/>
      <c r="AO7" s="3"/>
      <c r="AP7" s="3"/>
      <c r="AQ7" s="3"/>
      <c r="AR7" s="3"/>
      <c r="AS7" s="2"/>
      <c r="AT7" s="3"/>
      <c r="AU7" s="3"/>
      <c r="AV7" s="3"/>
      <c r="AW7" s="3"/>
      <c r="AX7" s="3"/>
      <c r="AY7" s="2"/>
      <c r="AZ7" s="3"/>
      <c r="BA7" s="3"/>
      <c r="BB7" s="3"/>
      <c r="BC7" s="3"/>
    </row>
    <row r="8" spans="1:55" ht="15.75" customHeight="1" x14ac:dyDescent="0.25">
      <c r="A8" s="167" t="s">
        <v>6</v>
      </c>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row>
    <row r="9" spans="1:55" x14ac:dyDescent="0.25">
      <c r="A9" s="4"/>
      <c r="B9" s="2"/>
      <c r="C9" s="2"/>
      <c r="D9" s="2"/>
      <c r="E9" s="2"/>
      <c r="F9" s="2"/>
      <c r="G9" s="2"/>
      <c r="H9" s="2"/>
      <c r="I9" s="2"/>
      <c r="J9" s="2"/>
      <c r="K9" s="2"/>
      <c r="L9" s="2"/>
      <c r="M9" s="2"/>
      <c r="N9" s="2"/>
      <c r="O9" s="2"/>
      <c r="P9" s="2"/>
      <c r="Q9" s="2"/>
      <c r="R9" s="1"/>
      <c r="S9" s="1"/>
      <c r="T9" s="1"/>
      <c r="U9" s="1"/>
      <c r="V9" s="1"/>
      <c r="W9" s="1"/>
      <c r="X9" s="1"/>
      <c r="Y9" s="1"/>
      <c r="Z9" s="1"/>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row>
    <row r="10" spans="1:55" x14ac:dyDescent="0.25">
      <c r="A10" s="2"/>
      <c r="B10" s="2"/>
      <c r="C10" s="2"/>
      <c r="D10" s="2"/>
      <c r="E10" s="156"/>
      <c r="F10" s="156"/>
      <c r="G10" s="156"/>
      <c r="H10" s="156"/>
      <c r="I10" s="156"/>
      <c r="J10" s="156"/>
      <c r="K10" s="156"/>
      <c r="L10" s="156"/>
      <c r="M10" s="156"/>
      <c r="N10" s="156"/>
      <c r="O10" s="156"/>
      <c r="P10" s="156"/>
      <c r="Q10" s="156"/>
      <c r="R10" s="156"/>
      <c r="S10" s="156"/>
      <c r="T10" s="156"/>
      <c r="U10" s="5"/>
      <c r="V10" s="1"/>
      <c r="W10" s="1"/>
      <c r="X10" s="1"/>
      <c r="Y10" s="1"/>
      <c r="Z10" s="1"/>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row>
    <row r="11" spans="1:55" x14ac:dyDescent="0.25">
      <c r="A11" s="6"/>
      <c r="B11" s="1"/>
      <c r="C11" s="1"/>
      <c r="D11" s="1"/>
      <c r="E11" s="157"/>
      <c r="F11" s="157"/>
      <c r="G11" s="157"/>
      <c r="H11" s="157"/>
      <c r="I11" s="157"/>
      <c r="J11" s="157"/>
      <c r="K11" s="157"/>
      <c r="L11" s="157"/>
      <c r="M11" s="158"/>
      <c r="N11" s="158"/>
      <c r="O11" s="158"/>
      <c r="P11" s="158"/>
      <c r="Q11" s="118"/>
      <c r="R11" s="118"/>
      <c r="S11" s="118"/>
      <c r="T11" s="118"/>
      <c r="U11" s="118"/>
      <c r="V11" s="1"/>
      <c r="W11" s="1"/>
      <c r="X11" s="1"/>
      <c r="Y11" s="1"/>
      <c r="Z11" s="1"/>
      <c r="AA11" s="158"/>
      <c r="AB11" s="158"/>
      <c r="AC11" s="158"/>
      <c r="AD11" s="116"/>
      <c r="AE11" s="116"/>
      <c r="AF11" s="116"/>
      <c r="AG11" s="158"/>
      <c r="AH11" s="158"/>
      <c r="AI11" s="158"/>
      <c r="AJ11" s="116"/>
      <c r="AK11" s="116"/>
      <c r="AL11" s="116"/>
      <c r="AM11" s="158"/>
      <c r="AN11" s="158"/>
      <c r="AO11" s="158"/>
      <c r="AP11" s="116"/>
      <c r="AQ11" s="116"/>
      <c r="AR11" s="116"/>
      <c r="AS11" s="158"/>
      <c r="AT11" s="158"/>
      <c r="AU11" s="158"/>
      <c r="AV11" s="116"/>
      <c r="AW11" s="116"/>
      <c r="AX11" s="116"/>
      <c r="AY11" s="158"/>
      <c r="AZ11" s="158"/>
      <c r="BA11" s="158"/>
      <c r="BB11" s="116"/>
      <c r="BC11" s="116"/>
    </row>
    <row r="12" spans="1:5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row>
    <row r="13" spans="1:55" ht="15" customHeight="1" x14ac:dyDescent="0.25">
      <c r="A13" s="159" t="s">
        <v>7</v>
      </c>
      <c r="B13" s="159"/>
      <c r="C13" s="159"/>
      <c r="D13" s="159"/>
      <c r="E13" s="160"/>
      <c r="F13" s="160"/>
      <c r="G13" s="160"/>
      <c r="H13" s="160"/>
      <c r="I13" s="160"/>
      <c r="J13" s="160"/>
      <c r="K13" s="160"/>
      <c r="L13" s="160"/>
      <c r="M13" s="160"/>
      <c r="N13" s="160"/>
      <c r="O13" s="160"/>
      <c r="P13" s="160"/>
      <c r="Q13" s="160"/>
      <c r="R13" s="160"/>
      <c r="S13" s="160"/>
      <c r="T13" s="160"/>
      <c r="U13" s="160"/>
      <c r="V13" s="160"/>
      <c r="W13" s="160"/>
      <c r="X13" s="160"/>
      <c r="Y13" s="160"/>
      <c r="Z13" s="160"/>
      <c r="AA13" s="161" t="s">
        <v>8</v>
      </c>
      <c r="AB13" s="161"/>
      <c r="AC13" s="161"/>
      <c r="AD13" s="161"/>
      <c r="AE13" s="161"/>
      <c r="AF13" s="161"/>
      <c r="AG13" s="154" t="s">
        <v>8</v>
      </c>
      <c r="AH13" s="154"/>
      <c r="AI13" s="154"/>
      <c r="AJ13" s="154"/>
      <c r="AK13" s="154"/>
      <c r="AL13" s="154"/>
      <c r="AM13" s="161" t="s">
        <v>8</v>
      </c>
      <c r="AN13" s="161"/>
      <c r="AO13" s="161"/>
      <c r="AP13" s="161"/>
      <c r="AQ13" s="161"/>
      <c r="AR13" s="161"/>
      <c r="AS13" s="162" t="s">
        <v>8</v>
      </c>
      <c r="AT13" s="162"/>
      <c r="AU13" s="162"/>
      <c r="AV13" s="162"/>
      <c r="AW13" s="162"/>
      <c r="AX13" s="162"/>
      <c r="AY13" s="163" t="s">
        <v>8</v>
      </c>
      <c r="AZ13" s="163"/>
      <c r="BA13" s="163"/>
      <c r="BB13" s="163"/>
      <c r="BC13" s="163"/>
    </row>
    <row r="14" spans="1:55" ht="15" customHeight="1" x14ac:dyDescent="0.25">
      <c r="A14" s="159"/>
      <c r="B14" s="159"/>
      <c r="C14" s="159"/>
      <c r="D14" s="159"/>
      <c r="E14" s="160"/>
      <c r="F14" s="160"/>
      <c r="G14" s="160"/>
      <c r="H14" s="160"/>
      <c r="I14" s="160"/>
      <c r="J14" s="160"/>
      <c r="K14" s="160"/>
      <c r="L14" s="160"/>
      <c r="M14" s="160"/>
      <c r="N14" s="160"/>
      <c r="O14" s="160"/>
      <c r="P14" s="160"/>
      <c r="Q14" s="160"/>
      <c r="R14" s="160"/>
      <c r="S14" s="160"/>
      <c r="T14" s="160"/>
      <c r="U14" s="160"/>
      <c r="V14" s="160"/>
      <c r="W14" s="160"/>
      <c r="X14" s="160"/>
      <c r="Y14" s="160"/>
      <c r="Z14" s="160"/>
      <c r="AA14" s="161" t="s">
        <v>9</v>
      </c>
      <c r="AB14" s="161"/>
      <c r="AC14" s="161"/>
      <c r="AD14" s="161"/>
      <c r="AE14" s="161"/>
      <c r="AF14" s="161"/>
      <c r="AG14" s="154" t="s">
        <v>10</v>
      </c>
      <c r="AH14" s="154"/>
      <c r="AI14" s="154"/>
      <c r="AJ14" s="154"/>
      <c r="AK14" s="154"/>
      <c r="AL14" s="154"/>
      <c r="AM14" s="161" t="s">
        <v>11</v>
      </c>
      <c r="AN14" s="161"/>
      <c r="AO14" s="161"/>
      <c r="AP14" s="161"/>
      <c r="AQ14" s="161"/>
      <c r="AR14" s="161"/>
      <c r="AS14" s="162" t="s">
        <v>12</v>
      </c>
      <c r="AT14" s="162"/>
      <c r="AU14" s="162"/>
      <c r="AV14" s="162"/>
      <c r="AW14" s="162"/>
      <c r="AX14" s="162"/>
      <c r="AY14" s="163" t="s">
        <v>13</v>
      </c>
      <c r="AZ14" s="163"/>
      <c r="BA14" s="163"/>
      <c r="BB14" s="163"/>
      <c r="BC14" s="163"/>
    </row>
    <row r="15" spans="1:55" ht="15" customHeight="1" x14ac:dyDescent="0.25">
      <c r="A15" s="117"/>
      <c r="B15" s="117"/>
      <c r="C15" s="117"/>
      <c r="D15" s="117"/>
      <c r="E15" s="153" t="s">
        <v>14</v>
      </c>
      <c r="F15" s="153"/>
      <c r="G15" s="153"/>
      <c r="H15" s="153"/>
      <c r="I15" s="153"/>
      <c r="J15" s="153"/>
      <c r="K15" s="153"/>
      <c r="L15" s="153"/>
      <c r="M15" s="153"/>
      <c r="N15" s="153"/>
      <c r="O15" s="153"/>
      <c r="P15" s="153"/>
      <c r="Q15" s="153"/>
      <c r="R15" s="153"/>
      <c r="S15" s="153"/>
      <c r="T15" s="153"/>
      <c r="U15" s="7"/>
      <c r="V15" s="154" t="s">
        <v>15</v>
      </c>
      <c r="W15" s="154"/>
      <c r="X15" s="154"/>
      <c r="Y15" s="154"/>
      <c r="Z15" s="154"/>
      <c r="AA15" s="151" t="s">
        <v>16</v>
      </c>
      <c r="AB15" s="151"/>
      <c r="AC15" s="151"/>
      <c r="AD15" s="155" t="s">
        <v>17</v>
      </c>
      <c r="AE15" s="151" t="s">
        <v>18</v>
      </c>
      <c r="AF15" s="151" t="s">
        <v>19</v>
      </c>
      <c r="AG15" s="141" t="s">
        <v>16</v>
      </c>
      <c r="AH15" s="141"/>
      <c r="AI15" s="141"/>
      <c r="AJ15" s="141" t="s">
        <v>17</v>
      </c>
      <c r="AK15" s="141" t="s">
        <v>18</v>
      </c>
      <c r="AL15" s="141" t="s">
        <v>19</v>
      </c>
      <c r="AM15" s="151" t="s">
        <v>16</v>
      </c>
      <c r="AN15" s="151"/>
      <c r="AO15" s="151"/>
      <c r="AP15" s="151" t="s">
        <v>17</v>
      </c>
      <c r="AQ15" s="151" t="s">
        <v>18</v>
      </c>
      <c r="AR15" s="151" t="s">
        <v>19</v>
      </c>
      <c r="AS15" s="152" t="s">
        <v>16</v>
      </c>
      <c r="AT15" s="152"/>
      <c r="AU15" s="152"/>
      <c r="AV15" s="152" t="s">
        <v>17</v>
      </c>
      <c r="AW15" s="152" t="s">
        <v>18</v>
      </c>
      <c r="AX15" s="152" t="s">
        <v>19</v>
      </c>
      <c r="AY15" s="140" t="s">
        <v>16</v>
      </c>
      <c r="AZ15" s="140"/>
      <c r="BA15" s="140"/>
      <c r="BB15" s="140" t="s">
        <v>17</v>
      </c>
      <c r="BC15" s="140" t="s">
        <v>20</v>
      </c>
    </row>
    <row r="16" spans="1:55" ht="35.1" customHeight="1" x14ac:dyDescent="0.25">
      <c r="A16" s="8" t="s">
        <v>21</v>
      </c>
      <c r="B16" s="8" t="s">
        <v>22</v>
      </c>
      <c r="C16" s="8" t="s">
        <v>23</v>
      </c>
      <c r="D16" s="9" t="s">
        <v>24</v>
      </c>
      <c r="E16" s="114" t="s">
        <v>25</v>
      </c>
      <c r="F16" s="114" t="s">
        <v>26</v>
      </c>
      <c r="G16" s="114" t="s">
        <v>27</v>
      </c>
      <c r="H16" s="114" t="s">
        <v>28</v>
      </c>
      <c r="I16" s="114" t="s">
        <v>29</v>
      </c>
      <c r="J16" s="114" t="s">
        <v>30</v>
      </c>
      <c r="K16" s="114" t="s">
        <v>31</v>
      </c>
      <c r="L16" s="114" t="s">
        <v>32</v>
      </c>
      <c r="M16" s="114" t="s">
        <v>33</v>
      </c>
      <c r="N16" s="114" t="s">
        <v>34</v>
      </c>
      <c r="O16" s="114" t="s">
        <v>35</v>
      </c>
      <c r="P16" s="114" t="s">
        <v>36</v>
      </c>
      <c r="Q16" s="114" t="s">
        <v>37</v>
      </c>
      <c r="R16" s="114" t="s">
        <v>38</v>
      </c>
      <c r="S16" s="114" t="s">
        <v>39</v>
      </c>
      <c r="T16" s="114" t="s">
        <v>40</v>
      </c>
      <c r="U16" s="114" t="s">
        <v>41</v>
      </c>
      <c r="V16" s="108" t="s">
        <v>42</v>
      </c>
      <c r="W16" s="108" t="s">
        <v>43</v>
      </c>
      <c r="X16" s="141" t="s">
        <v>44</v>
      </c>
      <c r="Y16" s="141"/>
      <c r="Z16" s="108" t="s">
        <v>45</v>
      </c>
      <c r="AA16" s="115" t="s">
        <v>28</v>
      </c>
      <c r="AB16" s="112" t="s">
        <v>46</v>
      </c>
      <c r="AC16" s="112" t="s">
        <v>47</v>
      </c>
      <c r="AD16" s="155"/>
      <c r="AE16" s="151"/>
      <c r="AF16" s="151"/>
      <c r="AG16" s="108" t="s">
        <v>28</v>
      </c>
      <c r="AH16" s="108" t="s">
        <v>46</v>
      </c>
      <c r="AI16" s="108" t="s">
        <v>47</v>
      </c>
      <c r="AJ16" s="141"/>
      <c r="AK16" s="141"/>
      <c r="AL16" s="141"/>
      <c r="AM16" s="112" t="s">
        <v>28</v>
      </c>
      <c r="AN16" s="112" t="s">
        <v>46</v>
      </c>
      <c r="AO16" s="112" t="s">
        <v>47</v>
      </c>
      <c r="AP16" s="151"/>
      <c r="AQ16" s="151"/>
      <c r="AR16" s="151"/>
      <c r="AS16" s="113" t="s">
        <v>28</v>
      </c>
      <c r="AT16" s="113" t="s">
        <v>46</v>
      </c>
      <c r="AU16" s="113" t="s">
        <v>47</v>
      </c>
      <c r="AV16" s="152"/>
      <c r="AW16" s="152"/>
      <c r="AX16" s="152"/>
      <c r="AY16" s="107" t="s">
        <v>28</v>
      </c>
      <c r="AZ16" s="107" t="s">
        <v>46</v>
      </c>
      <c r="BA16" s="107" t="s">
        <v>47</v>
      </c>
      <c r="BB16" s="140"/>
      <c r="BC16" s="140"/>
    </row>
    <row r="17" spans="1:55" x14ac:dyDescent="0.25">
      <c r="A17" s="10"/>
      <c r="B17" s="11"/>
      <c r="C17" s="11"/>
      <c r="D17" s="10"/>
      <c r="E17" s="12" t="s">
        <v>48</v>
      </c>
      <c r="F17" s="12"/>
      <c r="G17" s="12" t="s">
        <v>48</v>
      </c>
      <c r="H17" s="12" t="s">
        <v>48</v>
      </c>
      <c r="I17" s="12" t="s">
        <v>48</v>
      </c>
      <c r="J17" s="12" t="s">
        <v>48</v>
      </c>
      <c r="K17" s="12" t="s">
        <v>48</v>
      </c>
      <c r="L17" s="12" t="s">
        <v>48</v>
      </c>
      <c r="M17" s="13" t="s">
        <v>48</v>
      </c>
      <c r="N17" s="13" t="s">
        <v>48</v>
      </c>
      <c r="O17" s="13" t="s">
        <v>48</v>
      </c>
      <c r="P17" s="13" t="s">
        <v>48</v>
      </c>
      <c r="Q17" s="12" t="s">
        <v>48</v>
      </c>
      <c r="R17" s="12" t="s">
        <v>48</v>
      </c>
      <c r="S17" s="12" t="s">
        <v>48</v>
      </c>
      <c r="T17" s="12" t="s">
        <v>48</v>
      </c>
      <c r="U17" s="12"/>
      <c r="V17" s="14" t="s">
        <v>49</v>
      </c>
      <c r="W17" s="14" t="s">
        <v>48</v>
      </c>
      <c r="X17" s="14" t="s">
        <v>50</v>
      </c>
      <c r="Y17" s="14" t="s">
        <v>51</v>
      </c>
      <c r="Z17" s="14" t="s">
        <v>48</v>
      </c>
      <c r="AA17" s="112" t="s">
        <v>48</v>
      </c>
      <c r="AB17" s="112" t="s">
        <v>48</v>
      </c>
      <c r="AC17" s="112"/>
      <c r="AD17" s="115" t="s">
        <v>48</v>
      </c>
      <c r="AE17" s="112" t="s">
        <v>48</v>
      </c>
      <c r="AF17" s="112" t="s">
        <v>48</v>
      </c>
      <c r="AG17" s="108" t="s">
        <v>48</v>
      </c>
      <c r="AH17" s="108" t="s">
        <v>48</v>
      </c>
      <c r="AI17" s="108" t="s">
        <v>48</v>
      </c>
      <c r="AJ17" s="108" t="s">
        <v>48</v>
      </c>
      <c r="AK17" s="108" t="s">
        <v>48</v>
      </c>
      <c r="AL17" s="108" t="s">
        <v>48</v>
      </c>
      <c r="AM17" s="112" t="s">
        <v>48</v>
      </c>
      <c r="AN17" s="112" t="s">
        <v>48</v>
      </c>
      <c r="AO17" s="112" t="s">
        <v>48</v>
      </c>
      <c r="AP17" s="112"/>
      <c r="AQ17" s="112" t="s">
        <v>48</v>
      </c>
      <c r="AR17" s="112" t="s">
        <v>48</v>
      </c>
      <c r="AS17" s="113" t="s">
        <v>48</v>
      </c>
      <c r="AT17" s="113" t="s">
        <v>48</v>
      </c>
      <c r="AU17" s="113" t="s">
        <v>48</v>
      </c>
      <c r="AV17" s="113" t="s">
        <v>48</v>
      </c>
      <c r="AW17" s="113" t="s">
        <v>48</v>
      </c>
      <c r="AX17" s="113" t="s">
        <v>48</v>
      </c>
      <c r="AY17" s="107" t="s">
        <v>48</v>
      </c>
      <c r="AZ17" s="107"/>
      <c r="BA17" s="107" t="s">
        <v>48</v>
      </c>
      <c r="BB17" s="107" t="s">
        <v>48</v>
      </c>
      <c r="BC17" s="107" t="s">
        <v>48</v>
      </c>
    </row>
    <row r="18" spans="1:55" ht="218.25" customHeight="1" x14ac:dyDescent="0.25">
      <c r="A18" s="15">
        <v>3</v>
      </c>
      <c r="B18" s="135" t="s">
        <v>52</v>
      </c>
      <c r="C18" s="135" t="s">
        <v>53</v>
      </c>
      <c r="D18" s="104"/>
      <c r="E18" s="16" t="s">
        <v>54</v>
      </c>
      <c r="F18" s="17">
        <v>0.5</v>
      </c>
      <c r="G18" s="109" t="s">
        <v>55</v>
      </c>
      <c r="H18" s="18" t="s">
        <v>56</v>
      </c>
      <c r="I18" s="19" t="s">
        <v>57</v>
      </c>
      <c r="J18" s="20"/>
      <c r="K18" s="109" t="s">
        <v>58</v>
      </c>
      <c r="L18" s="109"/>
      <c r="M18" s="109">
        <v>179</v>
      </c>
      <c r="N18" s="109">
        <v>121</v>
      </c>
      <c r="O18" s="109">
        <v>240</v>
      </c>
      <c r="P18" s="109">
        <v>300</v>
      </c>
      <c r="Q18" s="109">
        <f>SUM(M18:P18)</f>
        <v>840</v>
      </c>
      <c r="R18" s="109" t="s">
        <v>59</v>
      </c>
      <c r="S18" s="109" t="s">
        <v>60</v>
      </c>
      <c r="T18" s="109" t="s">
        <v>61</v>
      </c>
      <c r="U18" s="109"/>
      <c r="V18" s="109"/>
      <c r="W18" s="109"/>
      <c r="X18" s="109"/>
      <c r="Y18" s="21" t="str">
        <f>IF('PLAN GESTION POR PROCESO'!X18=Hoja2!$B$100,Hoja2!$C$100,IF('PLAN GESTION POR PROCESO'!X18=Hoja2!$B$101,Hoja2!$C$101,IF('PLAN GESTION POR PROCESO'!X18=Hoja2!$B$102,Hoja2!$C$102,IF('PLAN GESTION POR PROCESO'!X18=Hoja2!$B$103,Hoja2!$C$103,IF('PLAN GESTION POR PROCESO'!X18=Hoja2!$B$104,Hoja2!$C$104,IF('PLAN GESTION POR PROCESO'!X18=Hoja2!$B$105,Hoja2!$C$105,IF('PLAN GESTION POR PROCESO'!X18=Hoja2!$B$106,Hoja2!$C$106,IF(X18=Hoja2!$B$107,Hoja2!$C$107,"COMPLETAR"))))))))</f>
        <v>COMPLETAR</v>
      </c>
      <c r="Z18" s="22"/>
      <c r="AA18" s="104" t="str">
        <f t="shared" ref="AA18:AA26" si="0">H18</f>
        <v>Procesos disciplinarios impulsados y terminados durante la vigencia 2017</v>
      </c>
      <c r="AB18" s="104">
        <v>179</v>
      </c>
      <c r="AC18" s="109">
        <v>179</v>
      </c>
      <c r="AD18" s="23">
        <f t="shared" ref="AD18" si="1">(AC18/AB18)</f>
        <v>1</v>
      </c>
      <c r="AE18" s="24" t="s">
        <v>62</v>
      </c>
      <c r="AF18" s="24"/>
      <c r="AG18" s="104" t="str">
        <f t="shared" ref="AG18:AG26" si="2">H18</f>
        <v>Procesos disciplinarios impulsados y terminados durante la vigencia 2017</v>
      </c>
      <c r="AH18" s="127">
        <f t="shared" ref="AH18" si="3">N18</f>
        <v>121</v>
      </c>
      <c r="AI18" s="128">
        <v>291</v>
      </c>
      <c r="AJ18" s="23">
        <v>1</v>
      </c>
      <c r="AK18" s="24" t="s">
        <v>165</v>
      </c>
      <c r="AL18" s="109"/>
      <c r="AM18" s="104" t="str">
        <f t="shared" ref="AM18:AM26" si="4">H18</f>
        <v>Procesos disciplinarios impulsados y terminados durante la vigencia 2017</v>
      </c>
      <c r="AN18" s="104">
        <f t="shared" ref="AN18:AN26" si="5">O18</f>
        <v>240</v>
      </c>
      <c r="AO18" s="109">
        <v>240</v>
      </c>
      <c r="AP18" s="23">
        <f t="shared" ref="AP18:AP26" si="6">(AO18/AN18)</f>
        <v>1</v>
      </c>
      <c r="AQ18" s="109" t="s">
        <v>167</v>
      </c>
      <c r="AR18" s="109" t="s">
        <v>170</v>
      </c>
      <c r="AS18" s="104" t="str">
        <f t="shared" ref="AS18:AS26" si="7">H18</f>
        <v>Procesos disciplinarios impulsados y terminados durante la vigencia 2017</v>
      </c>
      <c r="AT18" s="132">
        <f t="shared" ref="AT18:AT26" si="8">P18</f>
        <v>300</v>
      </c>
      <c r="AU18" s="133">
        <v>291</v>
      </c>
      <c r="AV18" s="23">
        <f t="shared" ref="AV18:AV19" si="9">(AU18/AT18)</f>
        <v>0.97</v>
      </c>
      <c r="AW18" s="110" t="s">
        <v>184</v>
      </c>
      <c r="AX18" s="131" t="s">
        <v>170</v>
      </c>
      <c r="AY18" s="104" t="str">
        <f t="shared" ref="AY18:AY26" si="10">H18</f>
        <v>Procesos disciplinarios impulsados y terminados durante la vigencia 2017</v>
      </c>
      <c r="AZ18" s="104">
        <v>600</v>
      </c>
      <c r="BA18" s="127">
        <v>1001</v>
      </c>
      <c r="BB18" s="111">
        <v>1</v>
      </c>
      <c r="BC18" s="131" t="s">
        <v>170</v>
      </c>
    </row>
    <row r="19" spans="1:55" ht="183" customHeight="1" thickBot="1" x14ac:dyDescent="0.3">
      <c r="A19" s="15">
        <v>4</v>
      </c>
      <c r="B19" s="135"/>
      <c r="C19" s="135"/>
      <c r="D19" s="104"/>
      <c r="E19" s="16" t="s">
        <v>63</v>
      </c>
      <c r="F19" s="17">
        <v>0.3</v>
      </c>
      <c r="G19" s="109" t="s">
        <v>55</v>
      </c>
      <c r="H19" s="29" t="s">
        <v>64</v>
      </c>
      <c r="I19" s="19" t="s">
        <v>65</v>
      </c>
      <c r="J19" s="20"/>
      <c r="K19" s="109" t="s">
        <v>58</v>
      </c>
      <c r="L19" s="109"/>
      <c r="M19" s="109"/>
      <c r="N19" s="109">
        <v>2</v>
      </c>
      <c r="O19" s="109">
        <v>4</v>
      </c>
      <c r="P19" s="109">
        <v>2</v>
      </c>
      <c r="Q19" s="109">
        <v>4</v>
      </c>
      <c r="R19" s="109" t="s">
        <v>59</v>
      </c>
      <c r="S19" s="109" t="s">
        <v>66</v>
      </c>
      <c r="T19" s="109" t="s">
        <v>67</v>
      </c>
      <c r="U19" s="109"/>
      <c r="V19" s="109"/>
      <c r="W19" s="109"/>
      <c r="X19" s="109"/>
      <c r="Y19" s="21" t="str">
        <f>IF('PLAN GESTION POR PROCESO'!X19=Hoja2!$B$100,Hoja2!$C$100,IF('PLAN GESTION POR PROCESO'!X19=Hoja2!$B$101,Hoja2!$C$101,IF('PLAN GESTION POR PROCESO'!X19=Hoja2!$B$102,Hoja2!$C$102,IF('PLAN GESTION POR PROCESO'!X19=Hoja2!$B$103,Hoja2!$C$103,IF('PLAN GESTION POR PROCESO'!X19=Hoja2!$B$104,Hoja2!$C$104,IF('PLAN GESTION POR PROCESO'!X19=Hoja2!$B$105,Hoja2!$C$105,IF('PLAN GESTION POR PROCESO'!X19=Hoja2!$B$106,Hoja2!$C$106,IF(X19=Hoja2!$B$107,Hoja2!$C$107,"COMPLETAR"))))))))</f>
        <v>COMPLETAR</v>
      </c>
      <c r="Z19" s="22"/>
      <c r="AA19" s="104" t="str">
        <f t="shared" si="0"/>
        <v>Talleres y charlas preventivas realizadas a los servidores publicos de la SDG sobre las normas disciplinarias y conductas que afectan la funcion publica</v>
      </c>
      <c r="AB19" s="104">
        <f t="shared" ref="AB19:AC26" si="11">M19</f>
        <v>0</v>
      </c>
      <c r="AC19" s="109">
        <v>0</v>
      </c>
      <c r="AD19" s="23"/>
      <c r="AE19" s="24" t="s">
        <v>68</v>
      </c>
      <c r="AF19" s="24"/>
      <c r="AG19" s="104" t="str">
        <f t="shared" si="2"/>
        <v>Talleres y charlas preventivas realizadas a los servidores publicos de la SDG sobre las normas disciplinarias y conductas que afectan la funcion publica</v>
      </c>
      <c r="AH19" s="127">
        <v>2</v>
      </c>
      <c r="AI19" s="128">
        <v>1</v>
      </c>
      <c r="AJ19" s="23">
        <v>0.5</v>
      </c>
      <c r="AK19" s="21" t="s">
        <v>166</v>
      </c>
      <c r="AL19" s="109"/>
      <c r="AM19" s="104" t="str">
        <f t="shared" si="4"/>
        <v>Talleres y charlas preventivas realizadas a los servidores publicos de la SDG sobre las normas disciplinarias y conductas que afectan la funcion publica</v>
      </c>
      <c r="AN19" s="104">
        <f t="shared" si="5"/>
        <v>4</v>
      </c>
      <c r="AO19" s="109">
        <v>4</v>
      </c>
      <c r="AP19" s="23">
        <f t="shared" si="6"/>
        <v>1</v>
      </c>
      <c r="AQ19" s="109" t="s">
        <v>168</v>
      </c>
      <c r="AR19" s="109" t="s">
        <v>169</v>
      </c>
      <c r="AS19" s="104" t="str">
        <f t="shared" si="7"/>
        <v>Talleres y charlas preventivas realizadas a los servidores publicos de la SDG sobre las normas disciplinarias y conductas que afectan la funcion publica</v>
      </c>
      <c r="AT19" s="132">
        <f t="shared" si="8"/>
        <v>2</v>
      </c>
      <c r="AU19" s="128">
        <v>1</v>
      </c>
      <c r="AV19" s="23">
        <f t="shared" si="9"/>
        <v>0.5</v>
      </c>
      <c r="AW19" s="110" t="s">
        <v>185</v>
      </c>
      <c r="AX19" s="109" t="s">
        <v>186</v>
      </c>
      <c r="AY19" s="104" t="str">
        <f t="shared" si="10"/>
        <v>Talleres y charlas preventivas realizadas a los servidores publicos de la SDG sobre las normas disciplinarias y conductas que afectan la funcion publica</v>
      </c>
      <c r="AZ19" s="104">
        <f t="shared" ref="AZ19:AZ26" si="12">Q19</f>
        <v>4</v>
      </c>
      <c r="BA19" s="127">
        <v>6</v>
      </c>
      <c r="BB19" s="111">
        <v>1</v>
      </c>
      <c r="BC19" s="131" t="s">
        <v>169</v>
      </c>
    </row>
    <row r="20" spans="1:55" ht="68.25" customHeight="1" thickBot="1" x14ac:dyDescent="0.3">
      <c r="A20" s="15">
        <v>13</v>
      </c>
      <c r="B20" s="135"/>
      <c r="C20" s="142" t="s">
        <v>69</v>
      </c>
      <c r="D20" s="20"/>
      <c r="E20" s="30" t="s">
        <v>70</v>
      </c>
      <c r="F20" s="31">
        <v>0.02</v>
      </c>
      <c r="G20" s="32" t="s">
        <v>71</v>
      </c>
      <c r="H20" s="33" t="s">
        <v>72</v>
      </c>
      <c r="I20" s="34" t="s">
        <v>73</v>
      </c>
      <c r="J20" s="35"/>
      <c r="K20" s="36" t="s">
        <v>58</v>
      </c>
      <c r="L20" s="35" t="s">
        <v>74</v>
      </c>
      <c r="M20" s="37"/>
      <c r="N20" s="37"/>
      <c r="O20" s="37"/>
      <c r="P20" s="38">
        <v>0.2</v>
      </c>
      <c r="Q20" s="38">
        <v>0.2</v>
      </c>
      <c r="R20" s="35" t="s">
        <v>59</v>
      </c>
      <c r="S20" s="35" t="s">
        <v>75</v>
      </c>
      <c r="T20" s="109"/>
      <c r="U20" s="109"/>
      <c r="V20" s="109"/>
      <c r="W20" s="109"/>
      <c r="X20" s="109"/>
      <c r="Y20" s="21" t="str">
        <f>IF('PLAN GESTION POR PROCESO'!X20=Hoja2!$B$100,Hoja2!$C$100,IF('PLAN GESTION POR PROCESO'!X20=Hoja2!$B$101,Hoja2!$C$101,IF('PLAN GESTION POR PROCESO'!X20=Hoja2!$B$102,Hoja2!$C$102,IF('PLAN GESTION POR PROCESO'!X20=Hoja2!$B$103,Hoja2!$C$103,IF('PLAN GESTION POR PROCESO'!X20=Hoja2!$B$104,Hoja2!$C$104,IF('PLAN GESTION POR PROCESO'!X20=Hoja2!$B$105,Hoja2!$C$105,IF('PLAN GESTION POR PROCESO'!X20=Hoja2!$B$106,Hoja2!$C$106,IF(X20=Hoja2!$B$107,Hoja2!$C$107,"COMPLETAR"))))))))</f>
        <v>COMPLETAR</v>
      </c>
      <c r="Z20" s="22"/>
      <c r="AA20" s="120" t="str">
        <f t="shared" si="0"/>
        <v>Consumo de papel según loa datos entregados por el area Administrativa</v>
      </c>
      <c r="AB20" s="120">
        <f t="shared" si="11"/>
        <v>0</v>
      </c>
      <c r="AC20" s="121">
        <v>0</v>
      </c>
      <c r="AD20" s="122"/>
      <c r="AE20" s="24" t="s">
        <v>68</v>
      </c>
      <c r="AF20" s="24"/>
      <c r="AG20" s="120" t="str">
        <f t="shared" si="2"/>
        <v>Consumo de papel según loa datos entregados por el area Administrativa</v>
      </c>
      <c r="AH20" s="129">
        <f t="shared" ref="AH20:AI26" si="13">N20</f>
        <v>0</v>
      </c>
      <c r="AI20" s="129">
        <f t="shared" si="13"/>
        <v>0</v>
      </c>
      <c r="AJ20" s="126"/>
      <c r="AK20" s="121" t="s">
        <v>171</v>
      </c>
      <c r="AL20" s="121"/>
      <c r="AM20" s="120" t="str">
        <f t="shared" si="4"/>
        <v>Consumo de papel según loa datos entregados por el area Administrativa</v>
      </c>
      <c r="AN20" s="120">
        <f t="shared" si="5"/>
        <v>0</v>
      </c>
      <c r="AO20" s="121">
        <v>0</v>
      </c>
      <c r="AP20" s="126"/>
      <c r="AQ20" s="121"/>
      <c r="AR20" s="121"/>
      <c r="AS20" s="104" t="str">
        <f t="shared" si="7"/>
        <v>Consumo de papel según loa datos entregados por el area Administrativa</v>
      </c>
      <c r="AT20" s="26">
        <f t="shared" si="8"/>
        <v>0.2</v>
      </c>
      <c r="AU20" s="25"/>
      <c r="AV20" s="23"/>
      <c r="AW20" s="39"/>
      <c r="AX20" s="109"/>
      <c r="AY20" s="104" t="str">
        <f t="shared" si="10"/>
        <v>Consumo de papel según loa datos entregados por el area Administrativa</v>
      </c>
      <c r="AZ20" s="26">
        <f t="shared" si="12"/>
        <v>0.2</v>
      </c>
      <c r="BA20" s="28"/>
      <c r="BB20" s="111"/>
      <c r="BC20" s="39"/>
    </row>
    <row r="21" spans="1:55" ht="78.75" customHeight="1" thickBot="1" x14ac:dyDescent="0.3">
      <c r="A21" s="15">
        <v>14</v>
      </c>
      <c r="B21" s="135"/>
      <c r="C21" s="142"/>
      <c r="D21" s="109"/>
      <c r="E21" s="40" t="s">
        <v>76</v>
      </c>
      <c r="F21" s="41">
        <v>0.04</v>
      </c>
      <c r="G21" s="42" t="s">
        <v>77</v>
      </c>
      <c r="H21" s="43" t="s">
        <v>78</v>
      </c>
      <c r="I21" s="44" t="s">
        <v>78</v>
      </c>
      <c r="J21" s="109" t="s">
        <v>79</v>
      </c>
      <c r="K21" s="104" t="s">
        <v>58</v>
      </c>
      <c r="L21" s="109" t="s">
        <v>80</v>
      </c>
      <c r="M21" s="27"/>
      <c r="N21" s="27"/>
      <c r="O21" s="27"/>
      <c r="P21" s="45">
        <v>1</v>
      </c>
      <c r="Q21" s="45">
        <v>1</v>
      </c>
      <c r="R21" s="109" t="s">
        <v>59</v>
      </c>
      <c r="S21" s="109" t="s">
        <v>81</v>
      </c>
      <c r="T21" s="109"/>
      <c r="U21" s="109"/>
      <c r="V21" s="109"/>
      <c r="W21" s="109"/>
      <c r="X21" s="109"/>
      <c r="Y21" s="21" t="str">
        <f>IF('PLAN GESTION POR PROCESO'!X21=Hoja2!$B$100,Hoja2!$C$100,IF('PLAN GESTION POR PROCESO'!X21=Hoja2!$B$101,Hoja2!$C$101,IF('PLAN GESTION POR PROCESO'!X21=Hoja2!$B$102,Hoja2!$C$102,IF('PLAN GESTION POR PROCESO'!X21=Hoja2!$B$103,Hoja2!$C$103,IF('PLAN GESTION POR PROCESO'!X21=Hoja2!$B$104,Hoja2!$C$104,IF('PLAN GESTION POR PROCESO'!X21=Hoja2!$B$105,Hoja2!$C$105,IF('PLAN GESTION POR PROCESO'!X21=Hoja2!$B$106,Hoja2!$C$106,IF(X21=Hoja2!$B$107,Hoja2!$C$107,"COMPLETAR"))))))))</f>
        <v>COMPLETAR</v>
      </c>
      <c r="Z21" s="46"/>
      <c r="AA21" s="120" t="str">
        <f t="shared" si="0"/>
        <v>Línea base del perfil del riesgo</v>
      </c>
      <c r="AB21" s="120">
        <f t="shared" si="11"/>
        <v>0</v>
      </c>
      <c r="AC21" s="121">
        <v>0</v>
      </c>
      <c r="AD21" s="122"/>
      <c r="AE21" s="102" t="s">
        <v>82</v>
      </c>
      <c r="AF21" s="24"/>
      <c r="AG21" s="120" t="str">
        <f t="shared" si="2"/>
        <v>Línea base del perfil del riesgo</v>
      </c>
      <c r="AH21" s="129">
        <f t="shared" si="13"/>
        <v>0</v>
      </c>
      <c r="AI21" s="129">
        <f t="shared" si="13"/>
        <v>0</v>
      </c>
      <c r="AJ21" s="126"/>
      <c r="AK21" s="121" t="s">
        <v>171</v>
      </c>
      <c r="AL21" s="121"/>
      <c r="AM21" s="120" t="str">
        <f t="shared" si="4"/>
        <v>Línea base del perfil del riesgo</v>
      </c>
      <c r="AN21" s="120">
        <f t="shared" si="5"/>
        <v>0</v>
      </c>
      <c r="AO21" s="121">
        <v>0</v>
      </c>
      <c r="AP21" s="126"/>
      <c r="AQ21" s="121"/>
      <c r="AR21" s="121"/>
      <c r="AS21" s="104" t="str">
        <f t="shared" si="7"/>
        <v>Línea base del perfil del riesgo</v>
      </c>
      <c r="AT21" s="104">
        <f t="shared" si="8"/>
        <v>1</v>
      </c>
      <c r="AU21" s="25"/>
      <c r="AV21" s="23"/>
      <c r="AW21" s="39"/>
      <c r="AX21" s="109"/>
      <c r="AY21" s="104" t="str">
        <f t="shared" si="10"/>
        <v>Línea base del perfil del riesgo</v>
      </c>
      <c r="AZ21" s="104">
        <f t="shared" si="12"/>
        <v>1</v>
      </c>
      <c r="BA21" s="28"/>
      <c r="BB21" s="111"/>
      <c r="BC21" s="39"/>
    </row>
    <row r="22" spans="1:55" ht="81.75" customHeight="1" thickBot="1" x14ac:dyDescent="0.3">
      <c r="A22" s="15">
        <v>15</v>
      </c>
      <c r="B22" s="135"/>
      <c r="C22" s="142"/>
      <c r="D22" s="109"/>
      <c r="E22" s="40" t="s">
        <v>83</v>
      </c>
      <c r="F22" s="41">
        <v>0.06</v>
      </c>
      <c r="G22" s="42" t="s">
        <v>77</v>
      </c>
      <c r="H22" s="29" t="s">
        <v>84</v>
      </c>
      <c r="I22" s="44" t="s">
        <v>85</v>
      </c>
      <c r="J22" s="109" t="s">
        <v>79</v>
      </c>
      <c r="K22" s="104" t="s">
        <v>86</v>
      </c>
      <c r="L22" s="109" t="s">
        <v>87</v>
      </c>
      <c r="M22" s="27">
        <v>1</v>
      </c>
      <c r="N22" s="27">
        <v>1</v>
      </c>
      <c r="O22" s="27">
        <v>1</v>
      </c>
      <c r="P22" s="27">
        <v>1</v>
      </c>
      <c r="Q22" s="27">
        <v>1</v>
      </c>
      <c r="R22" s="109" t="s">
        <v>59</v>
      </c>
      <c r="S22" s="109" t="s">
        <v>88</v>
      </c>
      <c r="T22" s="109"/>
      <c r="U22" s="109"/>
      <c r="V22" s="109"/>
      <c r="W22" s="109"/>
      <c r="X22" s="109"/>
      <c r="Y22" s="21" t="str">
        <f>IF('PLAN GESTION POR PROCESO'!X22=Hoja2!$B$100,Hoja2!$C$100,IF('PLAN GESTION POR PROCESO'!X22=Hoja2!$B$101,Hoja2!$C$101,IF('PLAN GESTION POR PROCESO'!X22=Hoja2!$B$102,Hoja2!$C$102,IF('PLAN GESTION POR PROCESO'!X22=Hoja2!$B$103,Hoja2!$C$103,IF('PLAN GESTION POR PROCESO'!X22=Hoja2!$B$104,Hoja2!$C$104,IF('PLAN GESTION POR PROCESO'!X22=Hoja2!$B$105,Hoja2!$C$105,IF('PLAN GESTION POR PROCESO'!X22=Hoja2!$B$106,Hoja2!$C$106,IF(X22=Hoja2!$B$107,Hoja2!$C$107,"COMPLETAR"))))))))</f>
        <v>COMPLETAR</v>
      </c>
      <c r="Z22" s="46"/>
      <c r="AA22" s="120" t="str">
        <f t="shared" si="0"/>
        <v>Acciones correctivas documentadas y vigentes</v>
      </c>
      <c r="AB22" s="123">
        <v>1</v>
      </c>
      <c r="AC22" s="124">
        <v>0.5</v>
      </c>
      <c r="AD22" s="122">
        <f t="shared" ref="AD22:AD26" si="14">(AC22/AB22)</f>
        <v>0.5</v>
      </c>
      <c r="AE22" s="24" t="s">
        <v>89</v>
      </c>
      <c r="AF22" s="24" t="s">
        <v>90</v>
      </c>
      <c r="AG22" s="120" t="str">
        <f t="shared" si="2"/>
        <v>Acciones correctivas documentadas y vigentes</v>
      </c>
      <c r="AH22" s="123">
        <f t="shared" si="13"/>
        <v>1</v>
      </c>
      <c r="AI22" s="125">
        <v>0.57999999999999996</v>
      </c>
      <c r="AJ22" s="126">
        <f t="shared" ref="AJ22:AJ26" si="15">(AI22/AH22)</f>
        <v>0.57999999999999996</v>
      </c>
      <c r="AK22" s="121" t="s">
        <v>172</v>
      </c>
      <c r="AL22" s="121" t="s">
        <v>173</v>
      </c>
      <c r="AM22" s="120" t="str">
        <f t="shared" si="4"/>
        <v>Acciones correctivas documentadas y vigentes</v>
      </c>
      <c r="AN22" s="123">
        <f t="shared" si="5"/>
        <v>1</v>
      </c>
      <c r="AO22" s="125">
        <v>0.5</v>
      </c>
      <c r="AP22" s="126">
        <f t="shared" si="6"/>
        <v>0.5</v>
      </c>
      <c r="AQ22" s="121" t="s">
        <v>180</v>
      </c>
      <c r="AR22" s="121"/>
      <c r="AS22" s="104" t="str">
        <f t="shared" si="7"/>
        <v>Acciones correctivas documentadas y vigentes</v>
      </c>
      <c r="AT22" s="26">
        <f t="shared" si="8"/>
        <v>1</v>
      </c>
      <c r="AU22" s="27"/>
      <c r="AV22" s="23"/>
      <c r="AW22" s="47"/>
      <c r="AX22" s="109"/>
      <c r="AY22" s="104" t="str">
        <f t="shared" si="10"/>
        <v>Acciones correctivas documentadas y vigentes</v>
      </c>
      <c r="AZ22" s="26">
        <f t="shared" si="12"/>
        <v>1</v>
      </c>
      <c r="BA22" s="28"/>
      <c r="BB22" s="111"/>
      <c r="BC22" s="47"/>
    </row>
    <row r="23" spans="1:55" ht="94.5" customHeight="1" thickBot="1" x14ac:dyDescent="0.3">
      <c r="A23" s="15">
        <v>16</v>
      </c>
      <c r="B23" s="135"/>
      <c r="C23" s="142"/>
      <c r="D23" s="109"/>
      <c r="E23" s="48" t="s">
        <v>91</v>
      </c>
      <c r="F23" s="41">
        <v>0.02</v>
      </c>
      <c r="G23" s="42" t="s">
        <v>77</v>
      </c>
      <c r="H23" s="29" t="s">
        <v>92</v>
      </c>
      <c r="I23" s="49" t="s">
        <v>93</v>
      </c>
      <c r="J23" s="109" t="s">
        <v>79</v>
      </c>
      <c r="K23" s="104" t="s">
        <v>86</v>
      </c>
      <c r="L23" s="109" t="s">
        <v>94</v>
      </c>
      <c r="M23" s="27">
        <v>1</v>
      </c>
      <c r="N23" s="27">
        <v>1</v>
      </c>
      <c r="O23" s="27">
        <v>1</v>
      </c>
      <c r="P23" s="27">
        <v>1</v>
      </c>
      <c r="Q23" s="27">
        <v>1</v>
      </c>
      <c r="R23" s="109" t="s">
        <v>59</v>
      </c>
      <c r="S23" s="109" t="s">
        <v>81</v>
      </c>
      <c r="T23" s="109"/>
      <c r="U23" s="109"/>
      <c r="V23" s="109"/>
      <c r="W23" s="109"/>
      <c r="X23" s="109"/>
      <c r="Y23" s="21" t="str">
        <f>IF('PLAN GESTION POR PROCESO'!X23=Hoja2!$B$100,Hoja2!$C$100,IF('PLAN GESTION POR PROCESO'!X23=Hoja2!$B$101,Hoja2!$C$101,IF('PLAN GESTION POR PROCESO'!X23=Hoja2!$B$102,Hoja2!$C$102,IF('PLAN GESTION POR PROCESO'!X23=Hoja2!$B$103,Hoja2!$C$103,IF('PLAN GESTION POR PROCESO'!X23=Hoja2!$B$104,Hoja2!$C$104,IF('PLAN GESTION POR PROCESO'!X23=Hoja2!$B$105,Hoja2!$C$105,IF('PLAN GESTION POR PROCESO'!X23=Hoja2!$B$106,Hoja2!$C$106,IF(X23=Hoja2!$B$107,Hoja2!$C$107,"COMPLETAR"))))))))</f>
        <v>COMPLETAR</v>
      </c>
      <c r="Z23" s="46"/>
      <c r="AA23" s="120" t="str">
        <f t="shared" si="0"/>
        <v>Cumplimiento en reportes de riesgos de manera oportuna</v>
      </c>
      <c r="AB23" s="123">
        <f t="shared" si="11"/>
        <v>1</v>
      </c>
      <c r="AC23" s="124">
        <v>1</v>
      </c>
      <c r="AD23" s="122">
        <f t="shared" si="14"/>
        <v>1</v>
      </c>
      <c r="AE23" s="102" t="s">
        <v>82</v>
      </c>
      <c r="AF23" s="24"/>
      <c r="AG23" s="120" t="str">
        <f t="shared" si="2"/>
        <v>Cumplimiento en reportes de riesgos de manera oportuna</v>
      </c>
      <c r="AH23" s="123">
        <f t="shared" si="13"/>
        <v>1</v>
      </c>
      <c r="AI23" s="125">
        <v>0</v>
      </c>
      <c r="AJ23" s="126">
        <f t="shared" si="15"/>
        <v>0</v>
      </c>
      <c r="AK23" s="121" t="s">
        <v>174</v>
      </c>
      <c r="AL23" s="121"/>
      <c r="AM23" s="120" t="str">
        <f t="shared" si="4"/>
        <v>Cumplimiento en reportes de riesgos de manera oportuna</v>
      </c>
      <c r="AN23" s="123">
        <f t="shared" si="5"/>
        <v>1</v>
      </c>
      <c r="AO23" s="125">
        <v>0</v>
      </c>
      <c r="AP23" s="126">
        <f t="shared" si="6"/>
        <v>0</v>
      </c>
      <c r="AQ23" s="121" t="s">
        <v>174</v>
      </c>
      <c r="AR23" s="121"/>
      <c r="AS23" s="104" t="str">
        <f t="shared" si="7"/>
        <v>Cumplimiento en reportes de riesgos de manera oportuna</v>
      </c>
      <c r="AT23" s="26">
        <f t="shared" si="8"/>
        <v>1</v>
      </c>
      <c r="AU23" s="50"/>
      <c r="AV23" s="23"/>
      <c r="AW23" s="110"/>
      <c r="AX23" s="109"/>
      <c r="AY23" s="104" t="str">
        <f t="shared" si="10"/>
        <v>Cumplimiento en reportes de riesgos de manera oportuna</v>
      </c>
      <c r="AZ23" s="26">
        <f t="shared" si="12"/>
        <v>1</v>
      </c>
      <c r="BA23" s="28"/>
      <c r="BB23" s="111"/>
      <c r="BC23" s="47"/>
    </row>
    <row r="24" spans="1:55" ht="94.5" customHeight="1" thickBot="1" x14ac:dyDescent="0.3">
      <c r="A24" s="15">
        <v>17</v>
      </c>
      <c r="B24" s="135"/>
      <c r="C24" s="142"/>
      <c r="D24" s="109"/>
      <c r="E24" s="48" t="s">
        <v>95</v>
      </c>
      <c r="F24" s="41">
        <v>0.02</v>
      </c>
      <c r="G24" s="42" t="s">
        <v>77</v>
      </c>
      <c r="H24" s="29" t="s">
        <v>96</v>
      </c>
      <c r="I24" s="49" t="s">
        <v>97</v>
      </c>
      <c r="J24" s="109" t="s">
        <v>79</v>
      </c>
      <c r="K24" s="104" t="s">
        <v>86</v>
      </c>
      <c r="L24" s="109" t="s">
        <v>98</v>
      </c>
      <c r="M24" s="27">
        <v>1</v>
      </c>
      <c r="N24" s="27">
        <v>1</v>
      </c>
      <c r="O24" s="27">
        <v>1</v>
      </c>
      <c r="P24" s="27">
        <v>1</v>
      </c>
      <c r="Q24" s="27">
        <v>1</v>
      </c>
      <c r="R24" s="109" t="s">
        <v>59</v>
      </c>
      <c r="S24" s="109" t="s">
        <v>99</v>
      </c>
      <c r="T24" s="109"/>
      <c r="U24" s="109"/>
      <c r="V24" s="109"/>
      <c r="W24" s="109"/>
      <c r="X24" s="109"/>
      <c r="Y24" s="21" t="str">
        <f>IF('PLAN GESTION POR PROCESO'!X24=Hoja2!$B$100,Hoja2!$C$100,IF('PLAN GESTION POR PROCESO'!X24=Hoja2!$B$101,Hoja2!$C$101,IF('PLAN GESTION POR PROCESO'!X24=Hoja2!$B$102,Hoja2!$C$102,IF('PLAN GESTION POR PROCESO'!X24=Hoja2!$B$103,Hoja2!$C$103,IF('PLAN GESTION POR PROCESO'!X24=Hoja2!$B$104,Hoja2!$C$104,IF('PLAN GESTION POR PROCESO'!X24=Hoja2!$B$105,Hoja2!$C$105,IF('PLAN GESTION POR PROCESO'!X24=Hoja2!$B$106,Hoja2!$C$106,IF(X24=Hoja2!$B$107,Hoja2!$C$107,"COMPLETAR"))))))))</f>
        <v>COMPLETAR</v>
      </c>
      <c r="Z24" s="46"/>
      <c r="AA24" s="120" t="str">
        <f t="shared" si="0"/>
        <v>Asistencia a las mesas de trabajo relacionadas con el Sistema de Gestión</v>
      </c>
      <c r="AB24" s="123">
        <f t="shared" si="11"/>
        <v>1</v>
      </c>
      <c r="AC24" s="125">
        <v>1</v>
      </c>
      <c r="AD24" s="126">
        <f t="shared" si="14"/>
        <v>1</v>
      </c>
      <c r="AE24" s="24" t="s">
        <v>100</v>
      </c>
      <c r="AF24" s="24" t="s">
        <v>101</v>
      </c>
      <c r="AG24" s="120" t="str">
        <f t="shared" si="2"/>
        <v>Asistencia a las mesas de trabajo relacionadas con el Sistema de Gestión</v>
      </c>
      <c r="AH24" s="123">
        <f t="shared" si="13"/>
        <v>1</v>
      </c>
      <c r="AI24" s="125">
        <v>0.5</v>
      </c>
      <c r="AJ24" s="126">
        <f t="shared" si="15"/>
        <v>0.5</v>
      </c>
      <c r="AK24" s="121" t="s">
        <v>175</v>
      </c>
      <c r="AL24" s="121" t="s">
        <v>176</v>
      </c>
      <c r="AM24" s="120" t="str">
        <f t="shared" si="4"/>
        <v>Asistencia a las mesas de trabajo relacionadas con el Sistema de Gestión</v>
      </c>
      <c r="AN24" s="123">
        <f t="shared" si="5"/>
        <v>1</v>
      </c>
      <c r="AO24" s="125">
        <v>1</v>
      </c>
      <c r="AP24" s="126">
        <f t="shared" si="6"/>
        <v>1</v>
      </c>
      <c r="AQ24" s="130" t="s">
        <v>181</v>
      </c>
      <c r="AR24" s="121"/>
      <c r="AS24" s="104" t="str">
        <f t="shared" si="7"/>
        <v>Asistencia a las mesas de trabajo relacionadas con el Sistema de Gestión</v>
      </c>
      <c r="AT24" s="26">
        <f t="shared" si="8"/>
        <v>1</v>
      </c>
      <c r="AU24" s="50"/>
      <c r="AV24" s="23"/>
      <c r="AW24" s="110"/>
      <c r="AX24" s="109"/>
      <c r="AY24" s="104" t="str">
        <f t="shared" si="10"/>
        <v>Asistencia a las mesas de trabajo relacionadas con el Sistema de Gestión</v>
      </c>
      <c r="AZ24" s="26">
        <f t="shared" si="12"/>
        <v>1</v>
      </c>
      <c r="BA24" s="28"/>
      <c r="BB24" s="111"/>
      <c r="BC24" s="47"/>
    </row>
    <row r="25" spans="1:55" ht="94.5" customHeight="1" thickBot="1" x14ac:dyDescent="0.3">
      <c r="A25" s="15">
        <v>18</v>
      </c>
      <c r="B25" s="135"/>
      <c r="C25" s="142"/>
      <c r="D25" s="109"/>
      <c r="E25" s="48" t="s">
        <v>102</v>
      </c>
      <c r="F25" s="51">
        <v>0.02</v>
      </c>
      <c r="G25" s="42" t="s">
        <v>77</v>
      </c>
      <c r="H25" s="29" t="s">
        <v>103</v>
      </c>
      <c r="I25" s="44" t="s">
        <v>104</v>
      </c>
      <c r="J25" s="109" t="s">
        <v>79</v>
      </c>
      <c r="K25" s="104" t="s">
        <v>86</v>
      </c>
      <c r="L25" s="109" t="s">
        <v>105</v>
      </c>
      <c r="M25" s="27">
        <v>1</v>
      </c>
      <c r="N25" s="27">
        <v>1</v>
      </c>
      <c r="O25" s="27">
        <v>1</v>
      </c>
      <c r="P25" s="27">
        <v>1</v>
      </c>
      <c r="Q25" s="27">
        <v>1</v>
      </c>
      <c r="R25" s="109" t="s">
        <v>59</v>
      </c>
      <c r="S25" s="109"/>
      <c r="T25" s="109"/>
      <c r="U25" s="109"/>
      <c r="V25" s="109"/>
      <c r="W25" s="109"/>
      <c r="X25" s="109"/>
      <c r="Y25" s="21" t="str">
        <f>IF('PLAN GESTION POR PROCESO'!X25=Hoja2!$B$100,Hoja2!$C$100,IF('PLAN GESTION POR PROCESO'!X25=Hoja2!$B$101,Hoja2!$C$101,IF('PLAN GESTION POR PROCESO'!X25=Hoja2!$B$102,Hoja2!$C$102,IF('PLAN GESTION POR PROCESO'!X25=Hoja2!$B$103,Hoja2!$C$103,IF('PLAN GESTION POR PROCESO'!X25=Hoja2!$B$104,Hoja2!$C$104,IF('PLAN GESTION POR PROCESO'!X25=Hoja2!$B$105,Hoja2!$C$105,IF('PLAN GESTION POR PROCESO'!X25=Hoja2!$B$106,Hoja2!$C$106,IF(X25=Hoja2!$B$107,Hoja2!$C$107,"COMPLETAR"))))))))</f>
        <v>COMPLETAR</v>
      </c>
      <c r="Z25" s="46"/>
      <c r="AA25" s="120" t="str">
        <f t="shared" si="0"/>
        <v>Cumplimiento del plan de actualización de los procesos en el marco del Sistema de Gestión</v>
      </c>
      <c r="AB25" s="123">
        <f t="shared" si="11"/>
        <v>1</v>
      </c>
      <c r="AC25" s="123">
        <f t="shared" si="11"/>
        <v>1</v>
      </c>
      <c r="AD25" s="122">
        <f t="shared" si="14"/>
        <v>1</v>
      </c>
      <c r="AE25" s="102" t="s">
        <v>106</v>
      </c>
      <c r="AF25" s="102" t="s">
        <v>101</v>
      </c>
      <c r="AG25" s="120" t="str">
        <f t="shared" si="2"/>
        <v>Cumplimiento del plan de actualización de los procesos en el marco del Sistema de Gestión</v>
      </c>
      <c r="AH25" s="123">
        <f t="shared" si="13"/>
        <v>1</v>
      </c>
      <c r="AI25" s="125">
        <v>0.65</v>
      </c>
      <c r="AJ25" s="126">
        <f t="shared" si="15"/>
        <v>0.65</v>
      </c>
      <c r="AK25" s="130" t="s">
        <v>177</v>
      </c>
      <c r="AL25" s="121" t="s">
        <v>178</v>
      </c>
      <c r="AM25" s="120" t="str">
        <f t="shared" si="4"/>
        <v>Cumplimiento del plan de actualización de los procesos en el marco del Sistema de Gestión</v>
      </c>
      <c r="AN25" s="123">
        <f t="shared" si="5"/>
        <v>1</v>
      </c>
      <c r="AO25" s="125">
        <v>0.93</v>
      </c>
      <c r="AP25" s="126">
        <f t="shared" si="6"/>
        <v>0.93</v>
      </c>
      <c r="AQ25" s="130" t="s">
        <v>182</v>
      </c>
      <c r="AR25" s="121"/>
      <c r="AS25" s="104" t="str">
        <f t="shared" si="7"/>
        <v>Cumplimiento del plan de actualización de los procesos en el marco del Sistema de Gestión</v>
      </c>
      <c r="AT25" s="26">
        <f t="shared" si="8"/>
        <v>1</v>
      </c>
      <c r="AU25" s="50"/>
      <c r="AV25" s="23"/>
      <c r="AW25" s="110"/>
      <c r="AX25" s="109"/>
      <c r="AY25" s="104" t="str">
        <f t="shared" si="10"/>
        <v>Cumplimiento del plan de actualización de los procesos en el marco del Sistema de Gestión</v>
      </c>
      <c r="AZ25" s="26">
        <f t="shared" si="12"/>
        <v>1</v>
      </c>
      <c r="BA25" s="28"/>
      <c r="BB25" s="111"/>
      <c r="BC25" s="47"/>
    </row>
    <row r="26" spans="1:55" ht="102.75" thickBot="1" x14ac:dyDescent="0.3">
      <c r="A26" s="15">
        <v>20</v>
      </c>
      <c r="B26" s="135"/>
      <c r="C26" s="142"/>
      <c r="D26" s="109"/>
      <c r="E26" s="52" t="s">
        <v>107</v>
      </c>
      <c r="F26" s="53">
        <v>0.02</v>
      </c>
      <c r="G26" s="54" t="s">
        <v>77</v>
      </c>
      <c r="H26" s="55" t="s">
        <v>108</v>
      </c>
      <c r="I26" s="56" t="s">
        <v>109</v>
      </c>
      <c r="J26" s="57" t="s">
        <v>79</v>
      </c>
      <c r="K26" s="58" t="s">
        <v>86</v>
      </c>
      <c r="L26" s="57" t="s">
        <v>110</v>
      </c>
      <c r="M26" s="59">
        <v>1</v>
      </c>
      <c r="N26" s="59">
        <v>1</v>
      </c>
      <c r="O26" s="59">
        <v>1</v>
      </c>
      <c r="P26" s="59">
        <v>1</v>
      </c>
      <c r="Q26" s="59">
        <v>1</v>
      </c>
      <c r="R26" s="57" t="s">
        <v>59</v>
      </c>
      <c r="S26" s="57" t="s">
        <v>111</v>
      </c>
      <c r="T26" s="109"/>
      <c r="U26" s="109"/>
      <c r="V26" s="109"/>
      <c r="W26" s="109"/>
      <c r="X26" s="109"/>
      <c r="Y26" s="21" t="str">
        <f>IF('PLAN GESTION POR PROCESO'!X26=Hoja2!$B$100,Hoja2!$C$100,IF('PLAN GESTION POR PROCESO'!X26=Hoja2!$B$101,Hoja2!$C$101,IF('PLAN GESTION POR PROCESO'!X26=Hoja2!$B$102,Hoja2!$C$102,IF('PLAN GESTION POR PROCESO'!X26=Hoja2!$B$103,Hoja2!$C$103,IF('PLAN GESTION POR PROCESO'!X26=Hoja2!$B$104,Hoja2!$C$104,IF('PLAN GESTION POR PROCESO'!X26=Hoja2!$B$105,Hoja2!$C$105,IF('PLAN GESTION POR PROCESO'!X26=Hoja2!$B$106,Hoja2!$C$106,IF(X26=Hoja2!$B$107,Hoja2!$C$107,"COMPLETAR"))))))))</f>
        <v>COMPLETAR</v>
      </c>
      <c r="Z26" s="22"/>
      <c r="AA26" s="120" t="str">
        <f t="shared" si="0"/>
        <v>Cumplimiento oportuno Plan Anticorrupción 2017</v>
      </c>
      <c r="AB26" s="123">
        <f t="shared" si="11"/>
        <v>1</v>
      </c>
      <c r="AC26" s="125">
        <v>1</v>
      </c>
      <c r="AD26" s="126">
        <f t="shared" si="14"/>
        <v>1</v>
      </c>
      <c r="AE26" s="102" t="s">
        <v>112</v>
      </c>
      <c r="AF26" s="24"/>
      <c r="AG26" s="120" t="str">
        <f t="shared" si="2"/>
        <v>Cumplimiento oportuno Plan Anticorrupción 2017</v>
      </c>
      <c r="AH26" s="123">
        <f t="shared" si="13"/>
        <v>1</v>
      </c>
      <c r="AI26" s="124">
        <v>0.33</v>
      </c>
      <c r="AJ26" s="126">
        <f t="shared" si="15"/>
        <v>0.33</v>
      </c>
      <c r="AK26" s="121" t="s">
        <v>179</v>
      </c>
      <c r="AL26" s="121"/>
      <c r="AM26" s="120" t="str">
        <f t="shared" si="4"/>
        <v>Cumplimiento oportuno Plan Anticorrupción 2017</v>
      </c>
      <c r="AN26" s="123">
        <f t="shared" si="5"/>
        <v>1</v>
      </c>
      <c r="AO26" s="125">
        <v>0</v>
      </c>
      <c r="AP26" s="126">
        <f t="shared" si="6"/>
        <v>0</v>
      </c>
      <c r="AQ26" s="121" t="s">
        <v>183</v>
      </c>
      <c r="AR26" s="121"/>
      <c r="AS26" s="104" t="str">
        <f t="shared" si="7"/>
        <v>Cumplimiento oportuno Plan Anticorrupción 2017</v>
      </c>
      <c r="AT26" s="26">
        <f t="shared" si="8"/>
        <v>1</v>
      </c>
      <c r="AU26" s="109"/>
      <c r="AV26" s="23"/>
      <c r="AW26" s="109"/>
      <c r="AX26" s="109"/>
      <c r="AY26" s="104" t="str">
        <f t="shared" si="10"/>
        <v>Cumplimiento oportuno Plan Anticorrupción 2017</v>
      </c>
      <c r="AZ26" s="26">
        <f t="shared" si="12"/>
        <v>1</v>
      </c>
      <c r="BA26" s="28"/>
      <c r="BB26" s="111"/>
      <c r="BC26" s="109"/>
    </row>
    <row r="27" spans="1:55" ht="95.25" customHeight="1" x14ac:dyDescent="0.25">
      <c r="A27" s="60">
        <v>22</v>
      </c>
      <c r="B27" s="143" t="s">
        <v>113</v>
      </c>
      <c r="C27" s="143"/>
      <c r="D27" s="143"/>
      <c r="E27" s="143"/>
      <c r="F27" s="61">
        <f>SUM(F18:F26)</f>
        <v>1.0000000000000002</v>
      </c>
      <c r="G27" s="144"/>
      <c r="H27" s="144"/>
      <c r="I27" s="144"/>
      <c r="J27" s="144"/>
      <c r="K27" s="144"/>
      <c r="L27" s="144"/>
      <c r="M27" s="144"/>
      <c r="N27" s="144"/>
      <c r="O27" s="144"/>
      <c r="P27" s="144"/>
      <c r="Q27" s="144"/>
      <c r="R27" s="144"/>
      <c r="S27" s="144"/>
      <c r="T27" s="144"/>
      <c r="U27" s="144"/>
      <c r="V27" s="144"/>
      <c r="W27" s="144"/>
      <c r="X27" s="144"/>
      <c r="Y27" s="144"/>
      <c r="Z27" s="144"/>
      <c r="AA27" s="145" t="s">
        <v>114</v>
      </c>
      <c r="AB27" s="145"/>
      <c r="AC27" s="145"/>
      <c r="AD27" s="23">
        <f>AVERAGE(AD18:AD26)</f>
        <v>0.91666666666666663</v>
      </c>
      <c r="AE27" s="144"/>
      <c r="AF27" s="144"/>
      <c r="AG27" s="146" t="s">
        <v>115</v>
      </c>
      <c r="AH27" s="146"/>
      <c r="AI27" s="146"/>
      <c r="AJ27" s="23">
        <f>AVERAGE(AJ18:AJ26)</f>
        <v>0.50857142857142856</v>
      </c>
      <c r="AK27" s="144"/>
      <c r="AL27" s="144"/>
      <c r="AM27" s="145" t="s">
        <v>116</v>
      </c>
      <c r="AN27" s="145"/>
      <c r="AO27" s="145"/>
      <c r="AP27" s="23">
        <f>AVERAGE(AP18:AP26)</f>
        <v>0.63285714285714278</v>
      </c>
      <c r="AQ27" s="147"/>
      <c r="AR27" s="147"/>
      <c r="AS27" s="148" t="s">
        <v>117</v>
      </c>
      <c r="AT27" s="148"/>
      <c r="AU27" s="148"/>
      <c r="AV27" s="23">
        <f>AVERAGE(AV18:AV26)</f>
        <v>0.73499999999999999</v>
      </c>
      <c r="AW27" s="110"/>
      <c r="AX27" s="149" t="s">
        <v>118</v>
      </c>
      <c r="AY27" s="149"/>
      <c r="AZ27" s="149"/>
      <c r="BA27" s="62">
        <f>AVERAGE(BB18:BB19)</f>
        <v>1</v>
      </c>
      <c r="BB27" s="150"/>
      <c r="BC27" s="150"/>
    </row>
    <row r="28" spans="1:55" x14ac:dyDescent="0.25">
      <c r="A28" s="6"/>
      <c r="B28" s="63"/>
      <c r="C28" s="63"/>
      <c r="D28" s="63"/>
      <c r="E28" s="63"/>
      <c r="F28" s="63"/>
      <c r="G28" s="63"/>
      <c r="H28" s="63"/>
      <c r="I28" s="64"/>
      <c r="J28" s="64"/>
      <c r="K28" s="64"/>
      <c r="L28" s="64"/>
      <c r="M28" s="64"/>
      <c r="N28" s="64"/>
      <c r="O28" s="64"/>
      <c r="P28" s="64"/>
      <c r="Q28" s="64"/>
      <c r="R28" s="64"/>
      <c r="S28" s="64"/>
      <c r="T28" s="1"/>
      <c r="U28" s="1"/>
      <c r="V28" s="1"/>
      <c r="W28" s="1"/>
      <c r="X28" s="1"/>
      <c r="Y28" s="1"/>
      <c r="Z28" s="1"/>
      <c r="AA28" s="136"/>
      <c r="AB28" s="136"/>
      <c r="AC28" s="136"/>
      <c r="AD28" s="65"/>
      <c r="AE28" s="66"/>
      <c r="AF28" s="66"/>
      <c r="AG28" s="136"/>
      <c r="AH28" s="136"/>
      <c r="AI28" s="136"/>
      <c r="AJ28" s="65"/>
      <c r="AK28" s="66"/>
      <c r="AL28" s="66"/>
      <c r="AM28" s="136"/>
      <c r="AN28" s="136"/>
      <c r="AO28" s="136"/>
      <c r="AP28" s="65"/>
      <c r="AQ28" s="66"/>
      <c r="AR28" s="66"/>
      <c r="AS28" s="136"/>
      <c r="AT28" s="136"/>
      <c r="AU28" s="136"/>
      <c r="AV28" s="65"/>
      <c r="AW28" s="66"/>
      <c r="AX28" s="66"/>
      <c r="AY28" s="136"/>
      <c r="AZ28" s="136"/>
      <c r="BA28" s="136"/>
      <c r="BB28" s="65"/>
      <c r="BC28" s="1"/>
    </row>
    <row r="29" spans="1:55" x14ac:dyDescent="0.25">
      <c r="A29" s="6"/>
      <c r="B29" s="63"/>
      <c r="C29" s="63"/>
      <c r="D29" s="63"/>
      <c r="E29" s="63"/>
      <c r="F29" s="63"/>
      <c r="G29" s="63"/>
      <c r="H29" s="63"/>
      <c r="I29" s="64"/>
      <c r="J29" s="64"/>
      <c r="K29" s="64"/>
      <c r="L29" s="64"/>
      <c r="M29" s="64"/>
      <c r="N29" s="64"/>
      <c r="O29" s="64"/>
      <c r="P29" s="64"/>
      <c r="Q29" s="64"/>
      <c r="R29" s="64"/>
      <c r="S29" s="64"/>
      <c r="T29" s="1"/>
      <c r="U29" s="1"/>
      <c r="V29" s="1"/>
      <c r="W29" s="1"/>
      <c r="X29" s="1"/>
      <c r="Y29" s="1"/>
      <c r="Z29" s="1"/>
      <c r="AA29" s="105"/>
      <c r="AB29" s="105"/>
      <c r="AC29" s="105"/>
      <c r="AD29" s="65"/>
      <c r="AE29" s="66"/>
      <c r="AF29" s="66"/>
      <c r="AG29" s="105"/>
      <c r="AH29" s="105"/>
      <c r="AI29" s="105"/>
      <c r="AJ29" s="65"/>
      <c r="AK29" s="66"/>
      <c r="AL29" s="66"/>
      <c r="AM29" s="105"/>
      <c r="AN29" s="105"/>
      <c r="AO29" s="105"/>
      <c r="AP29" s="65"/>
      <c r="AQ29" s="66"/>
      <c r="AR29" s="66"/>
      <c r="AS29" s="105"/>
      <c r="AT29" s="105"/>
      <c r="AU29" s="105"/>
      <c r="AV29" s="65"/>
      <c r="AW29" s="66"/>
      <c r="AX29" s="66"/>
      <c r="AY29" s="105"/>
      <c r="AZ29" s="105"/>
      <c r="BA29" s="105"/>
      <c r="BB29" s="65"/>
      <c r="BC29" s="1"/>
    </row>
    <row r="30" spans="1:55" ht="15.75" customHeight="1" x14ac:dyDescent="0.25">
      <c r="A30" s="6"/>
      <c r="B30" s="63"/>
      <c r="C30" s="63"/>
      <c r="D30" s="63"/>
      <c r="E30" s="63"/>
      <c r="F30" s="63"/>
      <c r="G30" s="63"/>
      <c r="H30" s="63"/>
      <c r="I30" s="64"/>
      <c r="J30" s="64"/>
      <c r="K30" s="64"/>
      <c r="L30" s="64"/>
      <c r="M30" s="64"/>
      <c r="N30" s="64"/>
      <c r="O30" s="64"/>
      <c r="P30" s="64"/>
      <c r="Q30" s="64"/>
      <c r="R30" s="64"/>
      <c r="S30" s="64"/>
      <c r="T30" s="1"/>
      <c r="U30" s="1"/>
      <c r="V30" s="1"/>
      <c r="W30" s="1"/>
      <c r="X30" s="1"/>
      <c r="Y30" s="1"/>
      <c r="Z30" s="1"/>
      <c r="AA30" s="136"/>
      <c r="AB30" s="136"/>
      <c r="AC30" s="136"/>
      <c r="AD30" s="67"/>
      <c r="AE30" s="66"/>
      <c r="AF30" s="66"/>
      <c r="AG30" s="136"/>
      <c r="AH30" s="136"/>
      <c r="AI30" s="136"/>
      <c r="AJ30" s="67"/>
      <c r="AK30" s="66"/>
      <c r="AL30" s="66"/>
      <c r="AM30" s="136"/>
      <c r="AN30" s="136"/>
      <c r="AO30" s="136"/>
      <c r="AP30" s="68"/>
      <c r="AQ30" s="66"/>
      <c r="AR30" s="66"/>
      <c r="AS30" s="136"/>
      <c r="AT30" s="136"/>
      <c r="AU30" s="136"/>
      <c r="AV30" s="68"/>
      <c r="AW30" s="66"/>
      <c r="AX30" s="66"/>
      <c r="AY30" s="136"/>
      <c r="AZ30" s="136"/>
      <c r="BA30" s="136"/>
      <c r="BB30" s="68"/>
      <c r="BC30" s="1"/>
    </row>
    <row r="31" spans="1:55" ht="15.75" customHeight="1" x14ac:dyDescent="0.25">
      <c r="A31" s="6"/>
      <c r="B31" s="134" t="s">
        <v>119</v>
      </c>
      <c r="C31" s="134"/>
      <c r="D31" s="134"/>
      <c r="E31" s="134"/>
      <c r="F31" s="103"/>
      <c r="G31" s="134" t="s">
        <v>120</v>
      </c>
      <c r="H31" s="134"/>
      <c r="I31" s="134"/>
      <c r="J31" s="134"/>
      <c r="K31" s="134" t="s">
        <v>121</v>
      </c>
      <c r="L31" s="134"/>
      <c r="M31" s="134"/>
      <c r="N31" s="134"/>
      <c r="O31" s="134"/>
      <c r="P31" s="134"/>
      <c r="Q31" s="134"/>
      <c r="R31" s="64"/>
      <c r="S31" s="64"/>
      <c r="T31" s="1"/>
      <c r="U31" s="1"/>
      <c r="V31" s="1"/>
      <c r="W31" s="1"/>
      <c r="X31" s="1"/>
      <c r="Y31" s="1"/>
      <c r="Z31" s="1"/>
      <c r="AA31" s="136"/>
      <c r="AB31" s="136"/>
      <c r="AC31" s="136"/>
      <c r="AD31" s="67"/>
      <c r="AE31" s="66"/>
      <c r="AF31" s="66"/>
      <c r="AG31" s="136"/>
      <c r="AH31" s="136"/>
      <c r="AI31" s="136"/>
      <c r="AJ31" s="67"/>
      <c r="AK31" s="66"/>
      <c r="AL31" s="66"/>
      <c r="AM31" s="136"/>
      <c r="AN31" s="136"/>
      <c r="AO31" s="136"/>
      <c r="AP31" s="68"/>
      <c r="AQ31" s="66"/>
      <c r="AR31" s="66"/>
      <c r="AS31" s="136"/>
      <c r="AT31" s="136"/>
      <c r="AU31" s="136"/>
      <c r="AV31" s="68"/>
      <c r="AW31" s="66"/>
      <c r="AX31" s="66"/>
      <c r="AY31" s="136"/>
      <c r="AZ31" s="136"/>
      <c r="BA31" s="136"/>
      <c r="BB31" s="68"/>
      <c r="BC31" s="1"/>
    </row>
    <row r="32" spans="1:55" ht="15.75" customHeight="1" x14ac:dyDescent="0.25">
      <c r="A32" s="6"/>
      <c r="B32" s="137" t="s">
        <v>122</v>
      </c>
      <c r="C32" s="137"/>
      <c r="D32" s="137"/>
      <c r="E32" s="106"/>
      <c r="F32" s="106"/>
      <c r="G32" s="138" t="s">
        <v>122</v>
      </c>
      <c r="H32" s="138"/>
      <c r="I32" s="138"/>
      <c r="J32" s="138"/>
      <c r="K32" s="138" t="s">
        <v>122</v>
      </c>
      <c r="L32" s="138"/>
      <c r="M32" s="138"/>
      <c r="N32" s="138"/>
      <c r="O32" s="138"/>
      <c r="P32" s="138"/>
      <c r="Q32" s="138"/>
      <c r="R32" s="64"/>
      <c r="S32" s="64"/>
      <c r="T32" s="1"/>
      <c r="U32" s="1"/>
      <c r="V32" s="1"/>
      <c r="W32" s="1"/>
      <c r="X32" s="1"/>
      <c r="Y32" s="1"/>
      <c r="Z32" s="1"/>
      <c r="AA32" s="139"/>
      <c r="AB32" s="139"/>
      <c r="AC32" s="139"/>
      <c r="AD32" s="65"/>
      <c r="AE32" s="66"/>
      <c r="AF32" s="66"/>
      <c r="AG32" s="139"/>
      <c r="AH32" s="139"/>
      <c r="AI32" s="139"/>
      <c r="AJ32" s="65"/>
      <c r="AK32" s="66"/>
      <c r="AL32" s="66"/>
      <c r="AM32" s="139"/>
      <c r="AN32" s="139"/>
      <c r="AO32" s="139"/>
      <c r="AP32" s="65"/>
      <c r="AQ32" s="66"/>
      <c r="AR32" s="66"/>
      <c r="AS32" s="139"/>
      <c r="AT32" s="139"/>
      <c r="AU32" s="139"/>
      <c r="AV32" s="65"/>
      <c r="AW32" s="66"/>
      <c r="AX32" s="66"/>
      <c r="AY32" s="139"/>
      <c r="AZ32" s="139"/>
      <c r="BA32" s="139"/>
      <c r="BB32" s="65"/>
      <c r="BC32" s="1"/>
    </row>
    <row r="33" spans="1:55" ht="51" customHeight="1" x14ac:dyDescent="0.25">
      <c r="A33" s="6"/>
      <c r="B33" s="134" t="s">
        <v>123</v>
      </c>
      <c r="C33" s="134"/>
      <c r="D33" s="134"/>
      <c r="E33" s="104"/>
      <c r="F33" s="104"/>
      <c r="G33" s="134" t="s">
        <v>124</v>
      </c>
      <c r="H33" s="134"/>
      <c r="I33" s="134"/>
      <c r="J33" s="134"/>
      <c r="K33" s="134" t="s">
        <v>125</v>
      </c>
      <c r="L33" s="134"/>
      <c r="M33" s="134"/>
      <c r="N33" s="134"/>
      <c r="O33" s="134"/>
      <c r="P33" s="134"/>
      <c r="Q33" s="134"/>
      <c r="R33" s="64"/>
      <c r="S33" s="64"/>
      <c r="T33" s="1"/>
      <c r="U33" s="1"/>
      <c r="V33" s="1"/>
      <c r="W33" s="1"/>
      <c r="X33" s="1"/>
      <c r="Y33" s="1"/>
      <c r="Z33" s="1"/>
      <c r="AA33" s="1"/>
      <c r="AB33" s="1"/>
      <c r="AC33" s="1"/>
      <c r="AD33" s="69"/>
      <c r="AE33" s="1"/>
      <c r="AF33" s="1"/>
      <c r="AG33" s="1"/>
      <c r="AH33" s="1"/>
      <c r="AI33" s="1"/>
      <c r="AJ33" s="69"/>
      <c r="AK33" s="1"/>
      <c r="AL33" s="1"/>
      <c r="AM33" s="1"/>
      <c r="AN33" s="1"/>
      <c r="AO33" s="1"/>
      <c r="AP33" s="69"/>
      <c r="AQ33" s="1"/>
      <c r="AR33" s="1"/>
      <c r="AS33" s="1"/>
      <c r="AT33" s="1"/>
      <c r="AU33" s="1"/>
      <c r="AV33" s="69"/>
      <c r="AW33" s="1"/>
      <c r="AX33" s="1"/>
      <c r="AY33" s="1"/>
      <c r="AZ33" s="1"/>
      <c r="BA33" s="1"/>
      <c r="BB33" s="69"/>
      <c r="BC33" s="1"/>
    </row>
    <row r="34" spans="1:55" ht="22.5" customHeight="1" x14ac:dyDescent="0.25">
      <c r="A34" s="6"/>
      <c r="B34" s="134"/>
      <c r="C34" s="134"/>
      <c r="D34" s="134"/>
      <c r="E34" s="104"/>
      <c r="F34" s="104"/>
      <c r="G34" s="134"/>
      <c r="H34" s="134"/>
      <c r="I34" s="134"/>
      <c r="J34" s="134"/>
      <c r="K34" s="135"/>
      <c r="L34" s="135"/>
      <c r="M34" s="135"/>
      <c r="N34" s="135"/>
      <c r="O34" s="135"/>
      <c r="P34" s="135"/>
      <c r="Q34" s="135"/>
      <c r="R34" s="64"/>
      <c r="S34" s="64"/>
      <c r="T34" s="1"/>
      <c r="U34" s="1"/>
      <c r="V34" s="1"/>
      <c r="W34" s="1"/>
      <c r="X34" s="1"/>
      <c r="Y34" s="1"/>
      <c r="Z34" s="1"/>
      <c r="AA34" s="1"/>
      <c r="AB34" s="1"/>
      <c r="AC34" s="1"/>
      <c r="AD34" s="69"/>
      <c r="AE34" s="1"/>
      <c r="AF34" s="1"/>
      <c r="AG34" s="1"/>
      <c r="AH34" s="1"/>
      <c r="AI34" s="1"/>
      <c r="AJ34" s="69"/>
      <c r="AK34" s="1"/>
      <c r="AL34" s="1"/>
      <c r="AM34" s="1"/>
      <c r="AN34" s="1"/>
      <c r="AO34" s="1"/>
      <c r="AP34" s="69"/>
      <c r="AQ34" s="1"/>
      <c r="AR34" s="1"/>
      <c r="AS34" s="1"/>
      <c r="AT34" s="1"/>
      <c r="AU34" s="1"/>
      <c r="AV34" s="69"/>
      <c r="AW34" s="1"/>
      <c r="AX34" s="1"/>
      <c r="AY34" s="1"/>
      <c r="AZ34" s="1"/>
      <c r="BA34" s="1"/>
      <c r="BB34" s="69"/>
      <c r="BC34" s="1"/>
    </row>
    <row r="1048549" spans="8:8" x14ac:dyDescent="0.25">
      <c r="H1048549" t="s">
        <v>126</v>
      </c>
    </row>
    <row r="1048550" spans="8:8" x14ac:dyDescent="0.25">
      <c r="H1048550" t="s">
        <v>127</v>
      </c>
    </row>
    <row r="1048551" spans="8:8" x14ac:dyDescent="0.25">
      <c r="H1048551" t="s">
        <v>128</v>
      </c>
    </row>
    <row r="1048552" spans="8:8" x14ac:dyDescent="0.25">
      <c r="H1048552" t="s">
        <v>129</v>
      </c>
    </row>
    <row r="1048553" spans="8:8" x14ac:dyDescent="0.25">
      <c r="H1048553" t="s">
        <v>130</v>
      </c>
    </row>
    <row r="1048554" spans="8:8" x14ac:dyDescent="0.25">
      <c r="H1048554" t="s">
        <v>131</v>
      </c>
    </row>
  </sheetData>
  <mergeCells count="106">
    <mergeCell ref="A1:Z1"/>
    <mergeCell ref="A2:Z2"/>
    <mergeCell ref="A3:Z3"/>
    <mergeCell ref="A4:Z4"/>
    <mergeCell ref="A5:Z5"/>
    <mergeCell ref="A6:Z6"/>
    <mergeCell ref="A7:D7"/>
    <mergeCell ref="A8:Z8"/>
    <mergeCell ref="AA8:AF8"/>
    <mergeCell ref="AG8:AL8"/>
    <mergeCell ref="AM8:AR8"/>
    <mergeCell ref="AS8:AX8"/>
    <mergeCell ref="AY8:BC8"/>
    <mergeCell ref="AA9:AF9"/>
    <mergeCell ref="AG9:AL9"/>
    <mergeCell ref="AM9:AR9"/>
    <mergeCell ref="AS9:AX9"/>
    <mergeCell ref="AY9:BC9"/>
    <mergeCell ref="E10:T10"/>
    <mergeCell ref="E11:L11"/>
    <mergeCell ref="M11:P11"/>
    <mergeCell ref="AA11:AC11"/>
    <mergeCell ref="AG11:AI11"/>
    <mergeCell ref="AM11:AO11"/>
    <mergeCell ref="AS11:AU11"/>
    <mergeCell ref="AY11:BA11"/>
    <mergeCell ref="A13:D14"/>
    <mergeCell ref="E13:Z14"/>
    <mergeCell ref="AA13:AF13"/>
    <mergeCell ref="AG13:AL13"/>
    <mergeCell ref="AM13:AR13"/>
    <mergeCell ref="AS13:AX13"/>
    <mergeCell ref="AY13:BC13"/>
    <mergeCell ref="AA14:AF14"/>
    <mergeCell ref="AG14:AL14"/>
    <mergeCell ref="AM14:AR14"/>
    <mergeCell ref="AS14:AX14"/>
    <mergeCell ref="AY14:BC14"/>
    <mergeCell ref="AV15:AV16"/>
    <mergeCell ref="AW15:AW16"/>
    <mergeCell ref="AX15:AX16"/>
    <mergeCell ref="E15:T15"/>
    <mergeCell ref="V15:Z15"/>
    <mergeCell ref="AA15:AC15"/>
    <mergeCell ref="AD15:AD16"/>
    <mergeCell ref="AE15:AE16"/>
    <mergeCell ref="AF15:AF16"/>
    <mergeCell ref="AG15:AI15"/>
    <mergeCell ref="AJ15:AJ16"/>
    <mergeCell ref="AK15:AK16"/>
    <mergeCell ref="AY15:BA15"/>
    <mergeCell ref="BB15:BB16"/>
    <mergeCell ref="BC15:BC16"/>
    <mergeCell ref="X16:Y16"/>
    <mergeCell ref="B18:B26"/>
    <mergeCell ref="C18:C19"/>
    <mergeCell ref="C20:C26"/>
    <mergeCell ref="B27:E27"/>
    <mergeCell ref="G27:Z27"/>
    <mergeCell ref="AA27:AC27"/>
    <mergeCell ref="AE27:AF27"/>
    <mergeCell ref="AG27:AI27"/>
    <mergeCell ref="AK27:AL27"/>
    <mergeCell ref="AM27:AO27"/>
    <mergeCell ref="AQ27:AR27"/>
    <mergeCell ref="AS27:AU27"/>
    <mergeCell ref="AX27:AZ27"/>
    <mergeCell ref="BB27:BC27"/>
    <mergeCell ref="AL15:AL16"/>
    <mergeCell ref="AM15:AO15"/>
    <mergeCell ref="AP15:AP16"/>
    <mergeCell ref="AQ15:AQ16"/>
    <mergeCell ref="AR15:AR16"/>
    <mergeCell ref="AS15:AU15"/>
    <mergeCell ref="AA28:AC28"/>
    <mergeCell ref="AG28:AI28"/>
    <mergeCell ref="AM28:AO28"/>
    <mergeCell ref="AS28:AU28"/>
    <mergeCell ref="AY28:BA28"/>
    <mergeCell ref="AA30:AC30"/>
    <mergeCell ref="AG30:AI30"/>
    <mergeCell ref="AM30:AO30"/>
    <mergeCell ref="AS30:AU30"/>
    <mergeCell ref="AY30:BA30"/>
    <mergeCell ref="AA31:AC31"/>
    <mergeCell ref="AG31:AI31"/>
    <mergeCell ref="AM31:AO31"/>
    <mergeCell ref="AS31:AU31"/>
    <mergeCell ref="AY31:BA31"/>
    <mergeCell ref="B32:D32"/>
    <mergeCell ref="G32:J32"/>
    <mergeCell ref="K32:Q32"/>
    <mergeCell ref="AA32:AC32"/>
    <mergeCell ref="AG32:AI32"/>
    <mergeCell ref="AM32:AO32"/>
    <mergeCell ref="AS32:AU32"/>
    <mergeCell ref="AY32:BA32"/>
    <mergeCell ref="B33:D33"/>
    <mergeCell ref="G33:J33"/>
    <mergeCell ref="K33:Q33"/>
    <mergeCell ref="B34:D34"/>
    <mergeCell ref="G34:J34"/>
    <mergeCell ref="K34:Q34"/>
    <mergeCell ref="B31:E31"/>
    <mergeCell ref="G31:J31"/>
    <mergeCell ref="K31:Q31"/>
  </mergeCells>
  <conditionalFormatting sqref="AJ27">
    <cfRule type="colorScale" priority="21">
      <colorScale>
        <cfvo type="min"/>
        <cfvo type="percentile" val="50"/>
        <cfvo type="max"/>
        <color rgb="FFF8696B"/>
        <color rgb="FFFFEB84"/>
        <color rgb="FF63BE7B"/>
      </colorScale>
    </cfRule>
  </conditionalFormatting>
  <conditionalFormatting sqref="AP27">
    <cfRule type="colorScale" priority="22">
      <colorScale>
        <cfvo type="min"/>
        <cfvo type="percentile" val="50"/>
        <cfvo type="max"/>
        <color rgb="FFF8696B"/>
        <color rgb="FFFFEB84"/>
        <color rgb="FF63BE7B"/>
      </colorScale>
    </cfRule>
  </conditionalFormatting>
  <conditionalFormatting sqref="AV27">
    <cfRule type="colorScale" priority="23">
      <colorScale>
        <cfvo type="min"/>
        <cfvo type="percentile" val="50"/>
        <cfvo type="max"/>
        <color rgb="FFF8696B"/>
        <color rgb="FFFFEB84"/>
        <color rgb="FF63BE7B"/>
      </colorScale>
    </cfRule>
  </conditionalFormatting>
  <conditionalFormatting sqref="BA27">
    <cfRule type="colorScale" priority="24">
      <colorScale>
        <cfvo type="min"/>
        <cfvo type="percentile" val="50"/>
        <cfvo type="max"/>
        <color rgb="FFF8696B"/>
        <color rgb="FFFFEB84"/>
        <color rgb="FF63BE7B"/>
      </colorScale>
    </cfRule>
  </conditionalFormatting>
  <conditionalFormatting sqref="BA20:BA27">
    <cfRule type="colorScale" priority="25">
      <colorScale>
        <cfvo type="min"/>
        <cfvo type="percentile" val="50"/>
        <cfvo type="max"/>
        <color rgb="FF63BE7B"/>
        <color rgb="FFFFEB84"/>
        <color rgb="FFF8696B"/>
      </colorScale>
    </cfRule>
  </conditionalFormatting>
  <conditionalFormatting sqref="AD20:AD26">
    <cfRule type="containsText" dxfId="11" priority="15" operator="containsText" text="N/A">
      <formula>NOT(ISERROR(SEARCH("N/A",AD20)))</formula>
    </cfRule>
    <cfRule type="cellIs" dxfId="10" priority="16" operator="between">
      <formula>#REF!</formula>
      <formula>#REF!</formula>
    </cfRule>
    <cfRule type="cellIs" dxfId="9" priority="17" operator="between">
      <formula>#REF!</formula>
      <formula>#REF!</formula>
    </cfRule>
    <cfRule type="cellIs" dxfId="8" priority="18" operator="between">
      <formula>#REF!</formula>
      <formula>#REF!</formula>
    </cfRule>
  </conditionalFormatting>
  <conditionalFormatting sqref="AJ20:AJ26">
    <cfRule type="containsText" dxfId="7" priority="11" operator="containsText" text="N/A">
      <formula>NOT(ISERROR(SEARCH("N/A",AJ20)))</formula>
    </cfRule>
    <cfRule type="cellIs" dxfId="6" priority="12" operator="between">
      <formula>#REF!</formula>
      <formula>#REF!</formula>
    </cfRule>
    <cfRule type="cellIs" dxfId="5" priority="13" operator="between">
      <formula>#REF!</formula>
      <formula>#REF!</formula>
    </cfRule>
    <cfRule type="cellIs" dxfId="4" priority="14" operator="between">
      <formula>#REF!</formula>
      <formula>#REF!</formula>
    </cfRule>
  </conditionalFormatting>
  <conditionalFormatting sqref="AD18:AD26">
    <cfRule type="iconSet" priority="10">
      <iconSet>
        <cfvo type="percent" val="0"/>
        <cfvo type="percent" val="81"/>
        <cfvo type="percent" val="91"/>
      </iconSet>
    </cfRule>
    <cfRule type="colorScale" priority="9">
      <colorScale>
        <cfvo type="min"/>
        <cfvo type="percent" val="85"/>
        <cfvo type="max"/>
        <color rgb="FFF8696B"/>
        <color rgb="FFFFEB84"/>
        <color rgb="FF63BE7B"/>
      </colorScale>
    </cfRule>
  </conditionalFormatting>
  <conditionalFormatting sqref="AJ18:AJ27">
    <cfRule type="iconSet" priority="8">
      <iconSet>
        <cfvo type="percent" val="0"/>
        <cfvo type="percent" val="81"/>
        <cfvo type="percent" val="91"/>
      </iconSet>
    </cfRule>
    <cfRule type="colorScale" priority="7">
      <colorScale>
        <cfvo type="min"/>
        <cfvo type="percent" val="85"/>
        <cfvo type="max"/>
        <color rgb="FFF8696B"/>
        <color rgb="FFFFEB84"/>
        <color rgb="FF63BE7B"/>
      </colorScale>
    </cfRule>
  </conditionalFormatting>
  <conditionalFormatting sqref="AP20:AP26">
    <cfRule type="containsText" dxfId="3" priority="3" operator="containsText" text="N/A">
      <formula>NOT(ISERROR(SEARCH("N/A",AP20)))</formula>
    </cfRule>
    <cfRule type="cellIs" dxfId="2" priority="4" operator="between">
      <formula>#REF!</formula>
      <formula>#REF!</formula>
    </cfRule>
    <cfRule type="cellIs" dxfId="1" priority="5" operator="between">
      <formula>#REF!</formula>
      <formula>#REF!</formula>
    </cfRule>
    <cfRule type="cellIs" dxfId="0" priority="6" operator="between">
      <formula>#REF!</formula>
      <formula>#REF!</formula>
    </cfRule>
  </conditionalFormatting>
  <conditionalFormatting sqref="AP18:AP27">
    <cfRule type="iconSet" priority="2">
      <iconSet>
        <cfvo type="percent" val="0"/>
        <cfvo type="percent" val="81"/>
        <cfvo type="percent" val="91"/>
      </iconSet>
    </cfRule>
    <cfRule type="colorScale" priority="1">
      <colorScale>
        <cfvo type="min"/>
        <cfvo type="percent" val="85"/>
        <cfvo type="max"/>
        <color rgb="FFF8696B"/>
        <color rgb="FFFFEB84"/>
        <color rgb="FF63BE7B"/>
      </colorScale>
    </cfRule>
  </conditionalFormatting>
  <dataValidations count="9">
    <dataValidation type="list" allowBlank="1" showInputMessage="1" showErrorMessage="1" sqref="K18:K26">
      <formula1>PROGRAMACION</formula1>
      <formula2>0</formula2>
    </dataValidation>
    <dataValidation type="list" allowBlank="1" showInputMessage="1" showErrorMessage="1" sqref="R18:R26">
      <formula1>INDICADOR</formula1>
      <formula2>0</formula2>
    </dataValidation>
    <dataValidation type="list" allowBlank="1" showInputMessage="1" showErrorMessage="1" sqref="V18:V26">
      <formula1>FUENTE</formula1>
      <formula2>0</formula2>
    </dataValidation>
    <dataValidation type="list" allowBlank="1" showInputMessage="1" showErrorMessage="1" sqref="W18:W26">
      <formula1>RUBROS</formula1>
      <formula2>0</formula2>
    </dataValidation>
    <dataValidation type="list" allowBlank="1" showInputMessage="1" showErrorMessage="1" sqref="X18:X26">
      <formula1>CODIGO</formula1>
      <formula2>0</formula2>
    </dataValidation>
    <dataValidation type="list" allowBlank="1" showInputMessage="1" showErrorMessage="1" sqref="U18:U26">
      <formula1>CONTRALORIA</formula1>
      <formula2>0</formula2>
    </dataValidation>
    <dataValidation type="list" allowBlank="1" showInputMessage="1" showErrorMessage="1" sqref="AC5">
      <formula1>$BC$8:$BC$11</formula1>
      <formula2>0</formula2>
    </dataValidation>
    <dataValidation type="list" allowBlank="1" showInputMessage="1" showErrorMessage="1" error="Escriba un texto " promptTitle="Cualquier contenido" sqref="G18:G19">
      <formula1>META02</formula1>
      <formula2>0</formula2>
    </dataValidation>
    <dataValidation type="list" allowBlank="1" showInputMessage="1" showErrorMessage="1" sqref="G20:G26">
      <formula1>META02</formula1>
      <formula2>0</formula2>
    </dataValidation>
  </dataValidations>
  <printOptions horizontalCentered="1" verticalCentered="1"/>
  <pageMargins left="0.23622047244094491" right="0.23622047244094491" top="0.74803149606299213" bottom="0.74803149606299213" header="0.31496062992125984" footer="0.31496062992125984"/>
  <pageSetup paperSize="14" scale="40" firstPageNumber="0" orientation="landscape" r:id="rId1"/>
  <colBreaks count="2" manualBreakCount="2">
    <brk id="18" min="12" max="18" man="1"/>
    <brk id="26"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07"/>
  <sheetViews>
    <sheetView zoomScale="65" zoomScaleNormal="65" workbookViewId="0">
      <selection activeCell="C3" sqref="C3"/>
    </sheetView>
  </sheetViews>
  <sheetFormatPr baseColWidth="10" defaultColWidth="9.140625" defaultRowHeight="15" x14ac:dyDescent="0.25"/>
  <cols>
    <col min="1" max="1" width="25.140625"/>
    <col min="2" max="2" width="28.28515625"/>
    <col min="3" max="3" width="56.5703125"/>
    <col min="4" max="4" width="43.28515625"/>
    <col min="5" max="5" width="13.28515625"/>
    <col min="6" max="1025" width="10.5703125"/>
  </cols>
  <sheetData>
    <row r="1" spans="1:8" x14ac:dyDescent="0.25">
      <c r="A1" t="s">
        <v>132</v>
      </c>
      <c r="B1" t="s">
        <v>42</v>
      </c>
      <c r="C1" t="s">
        <v>133</v>
      </c>
      <c r="D1" t="s">
        <v>134</v>
      </c>
      <c r="F1" t="s">
        <v>135</v>
      </c>
    </row>
    <row r="2" spans="1:8" x14ac:dyDescent="0.25">
      <c r="A2" t="s">
        <v>126</v>
      </c>
      <c r="B2" t="s">
        <v>136</v>
      </c>
      <c r="D2" t="s">
        <v>58</v>
      </c>
      <c r="F2" t="s">
        <v>137</v>
      </c>
    </row>
    <row r="3" spans="1:8" x14ac:dyDescent="0.25">
      <c r="A3" t="s">
        <v>127</v>
      </c>
      <c r="B3" t="s">
        <v>138</v>
      </c>
      <c r="C3" t="s">
        <v>139</v>
      </c>
      <c r="D3" t="s">
        <v>86</v>
      </c>
      <c r="F3" t="s">
        <v>59</v>
      </c>
    </row>
    <row r="4" spans="1:8" x14ac:dyDescent="0.25">
      <c r="A4" t="s">
        <v>128</v>
      </c>
      <c r="C4" t="s">
        <v>140</v>
      </c>
      <c r="D4" t="s">
        <v>141</v>
      </c>
      <c r="F4" t="s">
        <v>142</v>
      </c>
    </row>
    <row r="5" spans="1:8" x14ac:dyDescent="0.25">
      <c r="A5" t="s">
        <v>129</v>
      </c>
      <c r="C5" t="s">
        <v>55</v>
      </c>
      <c r="D5" t="s">
        <v>143</v>
      </c>
    </row>
    <row r="6" spans="1:8" x14ac:dyDescent="0.25">
      <c r="A6" t="s">
        <v>130</v>
      </c>
      <c r="C6" t="s">
        <v>71</v>
      </c>
      <c r="E6" t="s">
        <v>144</v>
      </c>
      <c r="G6" t="s">
        <v>145</v>
      </c>
    </row>
    <row r="7" spans="1:8" x14ac:dyDescent="0.25">
      <c r="A7" t="s">
        <v>131</v>
      </c>
      <c r="E7" t="s">
        <v>146</v>
      </c>
      <c r="G7" t="s">
        <v>147</v>
      </c>
    </row>
    <row r="8" spans="1:8" x14ac:dyDescent="0.25">
      <c r="E8" t="s">
        <v>148</v>
      </c>
      <c r="G8" t="s">
        <v>149</v>
      </c>
    </row>
    <row r="9" spans="1:8" x14ac:dyDescent="0.25">
      <c r="E9" t="s">
        <v>150</v>
      </c>
    </row>
    <row r="10" spans="1:8" x14ac:dyDescent="0.25">
      <c r="E10" t="s">
        <v>151</v>
      </c>
    </row>
    <row r="12" spans="1:8" s="71" customFormat="1" ht="74.25" customHeight="1" x14ac:dyDescent="0.25">
      <c r="A12" s="70"/>
      <c r="C12" s="72"/>
      <c r="D12" s="73"/>
      <c r="H12" s="71" t="s">
        <v>152</v>
      </c>
    </row>
    <row r="13" spans="1:8" s="71" customFormat="1" ht="74.25" customHeight="1" x14ac:dyDescent="0.25">
      <c r="A13" s="70"/>
      <c r="C13" s="72"/>
      <c r="D13" s="73"/>
      <c r="H13" s="71" t="s">
        <v>153</v>
      </c>
    </row>
    <row r="14" spans="1:8" ht="74.25" customHeight="1" x14ac:dyDescent="0.25">
      <c r="A14" s="70"/>
      <c r="B14" s="71"/>
      <c r="C14" s="72"/>
      <c r="D14" s="74"/>
      <c r="H14" s="71" t="s">
        <v>154</v>
      </c>
    </row>
    <row r="15" spans="1:8" ht="74.25" customHeight="1" x14ac:dyDescent="0.25">
      <c r="A15" s="70"/>
      <c r="B15" s="71"/>
      <c r="C15" s="72"/>
      <c r="D15" s="74"/>
      <c r="H15" s="71" t="s">
        <v>155</v>
      </c>
    </row>
    <row r="16" spans="1:8" ht="74.25" customHeight="1" x14ac:dyDescent="0.25">
      <c r="A16" s="70"/>
      <c r="B16" s="71"/>
      <c r="C16" s="72"/>
      <c r="D16" s="75"/>
      <c r="E16" s="71"/>
      <c r="F16" s="71"/>
      <c r="G16" s="71"/>
    </row>
    <row r="17" spans="1:4" ht="74.25" customHeight="1" x14ac:dyDescent="0.25">
      <c r="A17" s="70"/>
      <c r="B17" s="71"/>
      <c r="C17" s="72"/>
      <c r="D17" s="76"/>
    </row>
    <row r="18" spans="1:4" ht="74.25" customHeight="1" x14ac:dyDescent="0.25">
      <c r="A18" s="70"/>
      <c r="B18" s="71"/>
      <c r="C18" s="72"/>
      <c r="D18" s="73"/>
    </row>
    <row r="19" spans="1:4" ht="74.25" customHeight="1" x14ac:dyDescent="0.25">
      <c r="A19" s="70"/>
      <c r="B19" s="71"/>
      <c r="C19" s="72"/>
      <c r="D19" s="73"/>
    </row>
    <row r="20" spans="1:4" ht="74.25" customHeight="1" x14ac:dyDescent="0.25">
      <c r="A20" s="70"/>
      <c r="B20" s="71"/>
      <c r="C20" s="72"/>
      <c r="D20" s="73"/>
    </row>
    <row r="21" spans="1:4" ht="74.25" customHeight="1" x14ac:dyDescent="0.25">
      <c r="A21" s="70"/>
      <c r="B21" s="71"/>
      <c r="C21" s="77"/>
      <c r="D21" s="73"/>
    </row>
    <row r="22" spans="1:4" ht="18" x14ac:dyDescent="0.25">
      <c r="C22" s="77"/>
      <c r="D22" s="76"/>
    </row>
    <row r="23" spans="1:4" ht="18" x14ac:dyDescent="0.25">
      <c r="C23" s="77"/>
      <c r="D23" s="78"/>
    </row>
    <row r="24" spans="1:4" ht="18" x14ac:dyDescent="0.25">
      <c r="C24" s="79"/>
      <c r="D24" s="76"/>
    </row>
    <row r="25" spans="1:4" ht="18" x14ac:dyDescent="0.25">
      <c r="C25" s="79"/>
      <c r="D25" s="73"/>
    </row>
    <row r="26" spans="1:4" ht="18" x14ac:dyDescent="0.25">
      <c r="C26" s="79"/>
      <c r="D26" s="73"/>
    </row>
    <row r="27" spans="1:4" ht="18" x14ac:dyDescent="0.25">
      <c r="C27" s="79"/>
      <c r="D27" s="75"/>
    </row>
    <row r="28" spans="1:4" ht="18" x14ac:dyDescent="0.25">
      <c r="C28" s="79"/>
      <c r="D28" s="76"/>
    </row>
    <row r="29" spans="1:4" ht="18" x14ac:dyDescent="0.25">
      <c r="C29" s="79"/>
      <c r="D29" s="73"/>
    </row>
    <row r="30" spans="1:4" ht="18" x14ac:dyDescent="0.25">
      <c r="C30" s="79"/>
      <c r="D30" s="73"/>
    </row>
    <row r="31" spans="1:4" ht="18" x14ac:dyDescent="0.25">
      <c r="C31" s="79"/>
      <c r="D31" s="73"/>
    </row>
    <row r="32" spans="1:4" ht="18" x14ac:dyDescent="0.25">
      <c r="C32" s="80"/>
      <c r="D32" s="73"/>
    </row>
    <row r="33" spans="3:4" ht="18" x14ac:dyDescent="0.25">
      <c r="C33" s="80"/>
      <c r="D33" s="73"/>
    </row>
    <row r="34" spans="3:4" ht="18" x14ac:dyDescent="0.25">
      <c r="C34" s="80"/>
      <c r="D34" s="75"/>
    </row>
    <row r="35" spans="3:4" ht="18" x14ac:dyDescent="0.25">
      <c r="C35" s="80"/>
      <c r="D35" s="75"/>
    </row>
    <row r="36" spans="3:4" ht="18" x14ac:dyDescent="0.25">
      <c r="C36" s="80"/>
      <c r="D36" s="75"/>
    </row>
    <row r="37" spans="3:4" ht="18" x14ac:dyDescent="0.25">
      <c r="C37" s="80"/>
      <c r="D37" s="75"/>
    </row>
    <row r="38" spans="3:4" ht="18" x14ac:dyDescent="0.25">
      <c r="C38" s="80"/>
      <c r="D38" s="81"/>
    </row>
    <row r="39" spans="3:4" ht="18" x14ac:dyDescent="0.25">
      <c r="C39" s="80"/>
      <c r="D39" s="81"/>
    </row>
    <row r="40" spans="3:4" ht="18" x14ac:dyDescent="0.25">
      <c r="C40" s="82"/>
      <c r="D40" s="81"/>
    </row>
    <row r="41" spans="3:4" ht="18" x14ac:dyDescent="0.25">
      <c r="C41" s="82"/>
      <c r="D41" s="81"/>
    </row>
    <row r="42" spans="3:4" ht="18" x14ac:dyDescent="0.25">
      <c r="C42" s="83"/>
      <c r="D42" s="81"/>
    </row>
    <row r="43" spans="3:4" ht="18" x14ac:dyDescent="0.25">
      <c r="C43" s="84"/>
      <c r="D43" s="76"/>
    </row>
    <row r="44" spans="3:4" ht="18" x14ac:dyDescent="0.25">
      <c r="C44" s="85"/>
      <c r="D44" s="75"/>
    </row>
    <row r="45" spans="3:4" ht="18" x14ac:dyDescent="0.25">
      <c r="C45" s="85"/>
      <c r="D45" s="75"/>
    </row>
    <row r="46" spans="3:4" ht="18" x14ac:dyDescent="0.25">
      <c r="C46" s="85"/>
      <c r="D46" s="81"/>
    </row>
    <row r="47" spans="3:4" ht="18" x14ac:dyDescent="0.25">
      <c r="C47" s="86"/>
      <c r="D47" s="87"/>
    </row>
    <row r="48" spans="3:4" ht="18" x14ac:dyDescent="0.25">
      <c r="C48" s="88"/>
    </row>
    <row r="49" spans="3:3" ht="18" x14ac:dyDescent="0.25">
      <c r="C49" s="88"/>
    </row>
    <row r="50" spans="3:3" ht="18" x14ac:dyDescent="0.25">
      <c r="C50" s="88"/>
    </row>
    <row r="51" spans="3:3" ht="18" x14ac:dyDescent="0.25">
      <c r="C51" s="88"/>
    </row>
    <row r="52" spans="3:3" ht="18" x14ac:dyDescent="0.25">
      <c r="C52" s="89"/>
    </row>
    <row r="53" spans="3:3" ht="18" x14ac:dyDescent="0.25">
      <c r="C53" s="89"/>
    </row>
    <row r="54" spans="3:3" ht="18" x14ac:dyDescent="0.25">
      <c r="C54" s="89"/>
    </row>
    <row r="55" spans="3:3" ht="18" x14ac:dyDescent="0.25">
      <c r="C55" s="89"/>
    </row>
    <row r="56" spans="3:3" ht="18" x14ac:dyDescent="0.25">
      <c r="C56" s="90"/>
    </row>
    <row r="57" spans="3:3" ht="18" x14ac:dyDescent="0.25">
      <c r="C57" s="91"/>
    </row>
    <row r="58" spans="3:3" ht="18" x14ac:dyDescent="0.25">
      <c r="C58" s="91"/>
    </row>
    <row r="59" spans="3:3" ht="18" x14ac:dyDescent="0.25">
      <c r="C59" s="91"/>
    </row>
    <row r="60" spans="3:3" ht="18" x14ac:dyDescent="0.25">
      <c r="C60" s="92"/>
    </row>
    <row r="61" spans="3:3" ht="18" x14ac:dyDescent="0.25">
      <c r="C61" s="93"/>
    </row>
    <row r="62" spans="3:3" ht="18" x14ac:dyDescent="0.25">
      <c r="C62" s="94"/>
    </row>
    <row r="63" spans="3:3" ht="18" x14ac:dyDescent="0.25">
      <c r="C63" s="94"/>
    </row>
    <row r="64" spans="3:3" ht="18" x14ac:dyDescent="0.25">
      <c r="C64" s="94"/>
    </row>
    <row r="65" spans="3:3" ht="18" x14ac:dyDescent="0.25">
      <c r="C65" s="94"/>
    </row>
    <row r="66" spans="3:3" ht="18" x14ac:dyDescent="0.25">
      <c r="C66" s="95"/>
    </row>
    <row r="67" spans="3:3" ht="18" x14ac:dyDescent="0.25">
      <c r="C67" s="95"/>
    </row>
    <row r="68" spans="3:3" ht="18" x14ac:dyDescent="0.25">
      <c r="C68" s="95"/>
    </row>
    <row r="69" spans="3:3" ht="18" x14ac:dyDescent="0.25">
      <c r="C69" s="95"/>
    </row>
    <row r="70" spans="3:3" ht="18" x14ac:dyDescent="0.25">
      <c r="C70" s="95"/>
    </row>
    <row r="71" spans="3:3" ht="18" x14ac:dyDescent="0.25">
      <c r="C71" s="96"/>
    </row>
    <row r="72" spans="3:3" ht="18" x14ac:dyDescent="0.25">
      <c r="C72" s="95"/>
    </row>
    <row r="73" spans="3:3" ht="18" x14ac:dyDescent="0.25">
      <c r="C73" s="95"/>
    </row>
    <row r="74" spans="3:3" ht="18" x14ac:dyDescent="0.25">
      <c r="C74" s="95"/>
    </row>
    <row r="75" spans="3:3" ht="18" x14ac:dyDescent="0.25">
      <c r="C75" s="95"/>
    </row>
    <row r="76" spans="3:3" ht="18" x14ac:dyDescent="0.25">
      <c r="C76" s="95"/>
    </row>
    <row r="77" spans="3:3" ht="18" x14ac:dyDescent="0.25">
      <c r="C77" s="95"/>
    </row>
    <row r="78" spans="3:3" ht="18" x14ac:dyDescent="0.25">
      <c r="C78" s="95"/>
    </row>
    <row r="79" spans="3:3" ht="18" x14ac:dyDescent="0.25">
      <c r="C79" s="94"/>
    </row>
    <row r="80" spans="3:3" ht="18" x14ac:dyDescent="0.25">
      <c r="C80" s="94"/>
    </row>
    <row r="81" spans="3:3" ht="18" x14ac:dyDescent="0.25">
      <c r="C81" s="94"/>
    </row>
    <row r="82" spans="3:3" ht="18" x14ac:dyDescent="0.25">
      <c r="C82" s="94"/>
    </row>
    <row r="83" spans="3:3" ht="18" x14ac:dyDescent="0.25">
      <c r="C83" s="94"/>
    </row>
    <row r="84" spans="3:3" ht="18" x14ac:dyDescent="0.25">
      <c r="C84" s="94"/>
    </row>
    <row r="85" spans="3:3" ht="18" x14ac:dyDescent="0.25">
      <c r="C85" s="97"/>
    </row>
    <row r="86" spans="3:3" ht="18" x14ac:dyDescent="0.25">
      <c r="C86" s="94"/>
    </row>
    <row r="87" spans="3:3" ht="18" x14ac:dyDescent="0.25">
      <c r="C87" s="94"/>
    </row>
    <row r="88" spans="3:3" ht="18" x14ac:dyDescent="0.25">
      <c r="C88" s="98"/>
    </row>
    <row r="89" spans="3:3" ht="18" x14ac:dyDescent="0.25">
      <c r="C89" s="99"/>
    </row>
    <row r="90" spans="3:3" ht="18" x14ac:dyDescent="0.25">
      <c r="C90" s="95"/>
    </row>
    <row r="91" spans="3:3" ht="18" x14ac:dyDescent="0.25">
      <c r="C91" s="95"/>
    </row>
    <row r="92" spans="3:3" ht="18" x14ac:dyDescent="0.25">
      <c r="C92" s="95"/>
    </row>
    <row r="93" spans="3:3" ht="18" x14ac:dyDescent="0.25">
      <c r="C93" s="95"/>
    </row>
    <row r="94" spans="3:3" ht="18" x14ac:dyDescent="0.25">
      <c r="C94" s="100"/>
    </row>
    <row r="99" spans="2:3" x14ac:dyDescent="0.25">
      <c r="B99" t="s">
        <v>50</v>
      </c>
      <c r="C99" t="s">
        <v>156</v>
      </c>
    </row>
    <row r="100" spans="2:3" x14ac:dyDescent="0.25">
      <c r="B100" s="101">
        <v>1167</v>
      </c>
      <c r="C100" s="71" t="s">
        <v>157</v>
      </c>
    </row>
    <row r="101" spans="2:3" ht="30" x14ac:dyDescent="0.25">
      <c r="B101" s="101">
        <v>1131</v>
      </c>
      <c r="C101" s="71" t="s">
        <v>158</v>
      </c>
    </row>
    <row r="102" spans="2:3" x14ac:dyDescent="0.25">
      <c r="B102" s="101">
        <v>1177</v>
      </c>
      <c r="C102" s="71" t="s">
        <v>159</v>
      </c>
    </row>
    <row r="103" spans="2:3" ht="30" x14ac:dyDescent="0.25">
      <c r="B103" s="101">
        <v>1094</v>
      </c>
      <c r="C103" s="71" t="s">
        <v>160</v>
      </c>
    </row>
    <row r="104" spans="2:3" x14ac:dyDescent="0.25">
      <c r="B104" s="101">
        <v>1128</v>
      </c>
      <c r="C104" s="71" t="s">
        <v>161</v>
      </c>
    </row>
    <row r="105" spans="2:3" ht="30" x14ac:dyDescent="0.25">
      <c r="B105" s="101">
        <v>1095</v>
      </c>
      <c r="C105" s="71" t="s">
        <v>162</v>
      </c>
    </row>
    <row r="106" spans="2:3" ht="30" x14ac:dyDescent="0.25">
      <c r="B106" s="101">
        <v>1129</v>
      </c>
      <c r="C106" s="71" t="s">
        <v>163</v>
      </c>
    </row>
    <row r="107" spans="2:3" ht="45" x14ac:dyDescent="0.25">
      <c r="B107" s="101">
        <v>1120</v>
      </c>
      <c r="C107" s="71" t="s">
        <v>164</v>
      </c>
    </row>
  </sheetData>
  <conditionalFormatting sqref="C13">
    <cfRule type="colorScale" priority="2">
      <colorScale>
        <cfvo type="min"/>
        <cfvo type="max"/>
        <color rgb="FFFF7128"/>
        <color rgb="FFFFEF9C"/>
      </colorScale>
    </cfRule>
  </conditionalFormatting>
  <pageMargins left="0.7" right="0.7" top="0.75" bottom="0.75" header="0.51180555555555496" footer="0.51180555555555496"/>
  <pageSetup paperSize="0" scale="0" firstPageNumber="0" orientation="portrait" usePrinterDefaults="0" horizontalDpi="0" verticalDpi="0" copies="0"/>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18</vt:i4>
      </vt:variant>
    </vt:vector>
  </HeadingPairs>
  <TitlesOfParts>
    <vt:vector size="20" baseType="lpstr">
      <vt:lpstr>PLAN GESTION POR PROCESO</vt:lpstr>
      <vt:lpstr>Hoja2</vt:lpstr>
      <vt:lpstr>'PLAN GESTION POR PROCESO'!Área_de_impresión</vt:lpstr>
      <vt:lpstr>CODIGO</vt:lpstr>
      <vt:lpstr>CONTRALORIA</vt:lpstr>
      <vt:lpstr>FUENTE</vt:lpstr>
      <vt:lpstr>INDICADOR</vt:lpstr>
      <vt:lpstr>MEDICION</vt:lpstr>
      <vt:lpstr>MEDICIONFINAL</vt:lpstr>
      <vt:lpstr>META</vt:lpstr>
      <vt:lpstr>META02</vt:lpstr>
      <vt:lpstr>META2</vt:lpstr>
      <vt:lpstr>OBJETIVOS</vt:lpstr>
      <vt:lpstr>PMRFINAL</vt:lpstr>
      <vt:lpstr>'PLAN GESTION POR PROCESO'!Print_Area_0</vt:lpstr>
      <vt:lpstr>'PLAN GESTION POR PROCESO'!Print_Area_0_0</vt:lpstr>
      <vt:lpstr>PRODUCTO</vt:lpstr>
      <vt:lpstr>PROGRAMACION</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Juan Sebastian Jimenez Castro</cp:lastModifiedBy>
  <cp:revision>0</cp:revision>
  <cp:lastPrinted>2017-10-06T20:15:05Z</cp:lastPrinted>
  <dcterms:created xsi:type="dcterms:W3CDTF">2016-04-29T15:58:00Z</dcterms:created>
  <dcterms:modified xsi:type="dcterms:W3CDTF">2018-01-10T16:38:39Z</dcterms:modified>
  <cp:category/>
  <cp:contentStatus/>
</cp:coreProperties>
</file>