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3/PLANES DE GESTION 2023/Nivel Central/04. Convivencia/"/>
    </mc:Choice>
  </mc:AlternateContent>
  <xr:revisionPtr revIDLastSave="0" documentId="14_{80B56A56-E231-4DA7-B9CA-3B6D154ED3E8}"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1" l="1"/>
  <c r="AN16" i="1"/>
  <c r="AP16" i="1"/>
  <c r="AI16" i="1"/>
  <c r="AK16" i="1"/>
  <c r="AD16" i="1"/>
  <c r="AF16" i="1"/>
  <c r="Y16" i="1"/>
  <c r="AA16" i="1"/>
  <c r="T16" i="1"/>
  <c r="V16" i="1"/>
  <c r="AP15" i="1"/>
  <c r="AQ15" i="1"/>
  <c r="AP14" i="1"/>
  <c r="AL15" i="1"/>
  <c r="AG15" i="1"/>
  <c r="AB15" i="1"/>
  <c r="W15" i="1"/>
  <c r="AP24" i="1"/>
  <c r="AP13" i="1"/>
  <c r="AK13" i="1"/>
  <c r="AK24" i="1"/>
  <c r="AN23" i="1"/>
  <c r="AP23" i="1"/>
  <c r="AN22" i="1"/>
  <c r="AP22" i="1"/>
  <c r="AN17" i="1"/>
  <c r="AP17" i="1"/>
  <c r="AI23" i="1"/>
  <c r="AK23" i="1"/>
  <c r="AI22" i="1"/>
  <c r="AK22" i="1"/>
  <c r="AI17" i="1"/>
  <c r="AK17" i="1"/>
  <c r="AD23" i="1"/>
  <c r="AF23" i="1"/>
  <c r="AD22" i="1"/>
  <c r="AF22" i="1"/>
  <c r="AD17" i="1"/>
  <c r="AF17" i="1"/>
  <c r="AF13" i="1"/>
  <c r="AF18" i="1"/>
  <c r="Y23" i="1"/>
  <c r="AA23" i="1"/>
  <c r="Y22" i="1"/>
  <c r="AA22" i="1"/>
  <c r="AA24" i="1"/>
  <c r="Y17" i="1"/>
  <c r="AA17" i="1"/>
  <c r="AA13" i="1"/>
  <c r="T23" i="1"/>
  <c r="V23" i="1"/>
  <c r="T22" i="1"/>
  <c r="V22" i="1"/>
  <c r="V24" i="1"/>
  <c r="T17" i="1"/>
  <c r="V17" i="1"/>
  <c r="V13" i="1"/>
  <c r="AF24" i="1"/>
  <c r="V18" i="1"/>
  <c r="V25" i="1"/>
  <c r="AF25" i="1"/>
  <c r="AA18" i="1"/>
  <c r="AA25" i="1"/>
  <c r="AP18" i="1"/>
  <c r="AP25" i="1"/>
  <c r="AK18" i="1"/>
  <c r="AK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2" authorId="0" shapeId="0" xr:uid="{00000000-0006-0000-0000-000005000000}">
      <text>
        <r>
          <rPr>
            <b/>
            <sz val="9"/>
            <color indexed="81"/>
            <rFont val="Tahoma"/>
            <family val="2"/>
          </rPr>
          <t>Incluya el número del objetivo estratégico, de acuerdo con lo adoptado en el Plan Estratégico Institucional</t>
        </r>
      </text>
    </comment>
    <comment ref="B12"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2" authorId="0" shapeId="0" xr:uid="{00000000-0006-0000-0000-000007000000}">
      <text>
        <r>
          <rPr>
            <b/>
            <sz val="9"/>
            <color indexed="81"/>
            <rFont val="Tahoma"/>
            <family val="2"/>
          </rPr>
          <t>Escriba el número de la meta, en orden consecutivo</t>
        </r>
      </text>
    </comment>
    <comment ref="D12"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2" authorId="0" shapeId="0" xr:uid="{00000000-0006-0000-0000-000009000000}">
      <text>
        <r>
          <rPr>
            <b/>
            <sz val="9"/>
            <color indexed="81"/>
            <rFont val="Tahoma"/>
            <family val="2"/>
          </rPr>
          <t xml:space="preserve">Seleccione la opción que corresponda
</t>
        </r>
      </text>
    </comment>
    <comment ref="F12" authorId="0" shapeId="0" xr:uid="{00000000-0006-0000-0000-00000A000000}">
      <text>
        <r>
          <rPr>
            <b/>
            <sz val="9"/>
            <color indexed="81"/>
            <rFont val="Tahoma"/>
            <family val="2"/>
          </rPr>
          <t>Indique un nombre corto que refleje lo que pretende medir. 
Ej. Porcentaje de giros acumulados</t>
        </r>
      </text>
    </comment>
    <comment ref="G12"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2"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2"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2"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2" authorId="0" shapeId="0" xr:uid="{00000000-0006-0000-0000-00000F000000}">
      <text>
        <r>
          <rPr>
            <b/>
            <sz val="9"/>
            <color indexed="81"/>
            <rFont val="Tahoma"/>
            <family val="2"/>
          </rPr>
          <t xml:space="preserve">Indique la magnitud programada para el trimestre.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Indique la programación total de la vigencia. 
Debe ser coherente con la meta.</t>
        </r>
      </text>
    </comment>
    <comment ref="P12" authorId="0" shapeId="0" xr:uid="{00000000-0006-0000-0000-000014000000}">
      <text>
        <r>
          <rPr>
            <b/>
            <sz val="9"/>
            <color indexed="81"/>
            <rFont val="Tahoma"/>
            <family val="2"/>
          </rPr>
          <t xml:space="preserve">Indique el tipo de indicador: 
- Eficancia 
- Eficiencia 
- Efectividad </t>
        </r>
      </text>
    </comment>
    <comment ref="Q12" authorId="0" shapeId="0" xr:uid="{00000000-0006-0000-0000-000015000000}">
      <text>
        <r>
          <rPr>
            <b/>
            <sz val="9"/>
            <color indexed="81"/>
            <rFont val="Tahoma"/>
            <family val="2"/>
          </rPr>
          <t>Indique la evidencia a presentar del cumplimiento de la meta. Se debe redactar de forma concreta y coherente con la meta</t>
        </r>
      </text>
    </comment>
    <comment ref="R12"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2" authorId="0" shapeId="0" xr:uid="{00000000-0006-0000-0000-000017000000}">
      <text>
        <r>
          <rPr>
            <b/>
            <sz val="9"/>
            <color indexed="81"/>
            <rFont val="Tahoma"/>
            <family val="2"/>
          </rPr>
          <t>Indique el área y grupo de trabajo (si se tiene), responsable de cumplir o ejecutar la meta</t>
        </r>
      </text>
    </comment>
    <comment ref="T12" authorId="0" shapeId="0" xr:uid="{00000000-0006-0000-0000-000018000000}">
      <text>
        <r>
          <rPr>
            <b/>
            <sz val="9"/>
            <color indexed="81"/>
            <rFont val="Tahoma"/>
            <family val="2"/>
          </rPr>
          <t>Indique la magnitud programada</t>
        </r>
      </text>
    </comment>
    <comment ref="U12" authorId="0" shapeId="0" xr:uid="{00000000-0006-0000-0000-000019000000}">
      <text>
        <r>
          <rPr>
            <b/>
            <sz val="9"/>
            <color indexed="81"/>
            <rFont val="Tahoma"/>
            <family val="2"/>
          </rPr>
          <t>Indique la magnitud ejecutada. Corresponde al resultado de medir el indicador de la meta</t>
        </r>
      </text>
    </comment>
    <comment ref="V12"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2"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2" authorId="0" shapeId="0" xr:uid="{00000000-0006-0000-0000-00001C000000}">
      <text>
        <r>
          <rPr>
            <b/>
            <sz val="9"/>
            <color indexed="81"/>
            <rFont val="Tahoma"/>
            <family val="2"/>
          </rPr>
          <t xml:space="preserve">Indicar el nombre concreto de la evidencia aportada. </t>
        </r>
      </text>
    </comment>
    <comment ref="Y12" authorId="0" shapeId="0" xr:uid="{00000000-0006-0000-0000-00001D000000}">
      <text>
        <r>
          <rPr>
            <b/>
            <sz val="9"/>
            <color indexed="81"/>
            <rFont val="Tahoma"/>
            <family val="2"/>
          </rPr>
          <t>Indique la magnitud programada</t>
        </r>
      </text>
    </comment>
    <comment ref="Z12" authorId="0" shapeId="0" xr:uid="{00000000-0006-0000-0000-00001E000000}">
      <text>
        <r>
          <rPr>
            <b/>
            <sz val="9"/>
            <color indexed="81"/>
            <rFont val="Tahoma"/>
            <family val="2"/>
          </rPr>
          <t>Indique la magnitud ejecutada. Corresponde al resultado de medir el indicador de la meta</t>
        </r>
      </text>
    </comment>
    <comment ref="AA12"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2"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2" authorId="0" shapeId="0" xr:uid="{00000000-0006-0000-0000-000021000000}">
      <text>
        <r>
          <rPr>
            <b/>
            <sz val="9"/>
            <color indexed="81"/>
            <rFont val="Tahoma"/>
            <family val="2"/>
          </rPr>
          <t xml:space="preserve">Indicar el nombre concreto de la evidencia aportada. </t>
        </r>
      </text>
    </comment>
    <comment ref="AD12" authorId="0" shapeId="0" xr:uid="{00000000-0006-0000-0000-000022000000}">
      <text>
        <r>
          <rPr>
            <b/>
            <sz val="9"/>
            <color indexed="81"/>
            <rFont val="Tahoma"/>
            <family val="2"/>
          </rPr>
          <t>Indique la magnitud programada</t>
        </r>
      </text>
    </comment>
    <comment ref="AE12" authorId="0" shapeId="0" xr:uid="{00000000-0006-0000-0000-000023000000}">
      <text>
        <r>
          <rPr>
            <b/>
            <sz val="9"/>
            <color indexed="81"/>
            <rFont val="Tahoma"/>
            <family val="2"/>
          </rPr>
          <t>Indique la magnitud ejecutada. Corresponde al resultado de medir el indicador de la meta</t>
        </r>
      </text>
    </comment>
    <comment ref="AF12"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2"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2" authorId="0" shapeId="0" xr:uid="{00000000-0006-0000-0000-000026000000}">
      <text>
        <r>
          <rPr>
            <b/>
            <sz val="9"/>
            <color indexed="81"/>
            <rFont val="Tahoma"/>
            <family val="2"/>
          </rPr>
          <t xml:space="preserve">Indicar el nombre concreto de la evidencia aportada. </t>
        </r>
      </text>
    </comment>
    <comment ref="AI12" authorId="0" shapeId="0" xr:uid="{00000000-0006-0000-0000-000027000000}">
      <text>
        <r>
          <rPr>
            <b/>
            <sz val="9"/>
            <color indexed="81"/>
            <rFont val="Tahoma"/>
            <family val="2"/>
          </rPr>
          <t>Indique la magnitud programada</t>
        </r>
      </text>
    </comment>
    <comment ref="AJ12" authorId="0" shapeId="0" xr:uid="{00000000-0006-0000-0000-000028000000}">
      <text>
        <r>
          <rPr>
            <b/>
            <sz val="9"/>
            <color indexed="81"/>
            <rFont val="Tahoma"/>
            <family val="2"/>
          </rPr>
          <t>Indique la magnitud ejecutada. Corresponde al resultado de medir el indicador de la meta</t>
        </r>
      </text>
    </comment>
    <comment ref="AK12"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2"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2" authorId="0" shapeId="0" xr:uid="{00000000-0006-0000-0000-00002B000000}">
      <text>
        <r>
          <rPr>
            <b/>
            <sz val="9"/>
            <color indexed="81"/>
            <rFont val="Tahoma"/>
            <family val="2"/>
          </rPr>
          <t xml:space="preserve">Indicar el nombre concreto de la evidencia aportada. </t>
        </r>
      </text>
    </comment>
    <comment ref="AN12" authorId="0" shapeId="0" xr:uid="{00000000-0006-0000-0000-00002C000000}">
      <text>
        <r>
          <rPr>
            <b/>
            <sz val="9"/>
            <color indexed="81"/>
            <rFont val="Tahoma"/>
            <family val="2"/>
          </rPr>
          <t>Indique la magnitud total programada para la vigencia</t>
        </r>
      </text>
    </comment>
    <comment ref="AO12" authorId="0" shapeId="0" xr:uid="{00000000-0006-0000-0000-00002D000000}">
      <text>
        <r>
          <rPr>
            <b/>
            <sz val="9"/>
            <color indexed="81"/>
            <rFont val="Tahoma"/>
            <family val="2"/>
          </rPr>
          <t xml:space="preserve">Indique la magnitud ejecutada acumulada para la vigencia </t>
        </r>
      </text>
    </comment>
    <comment ref="AP12"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2" authorId="0" shapeId="0" xr:uid="{00000000-0006-0000-0000-00002F000000}">
      <text>
        <r>
          <rPr>
            <b/>
            <sz val="9"/>
            <color indexed="81"/>
            <rFont val="Tahoma"/>
            <family val="2"/>
          </rPr>
          <t>Es la descripción detallada de los avances y logros obtenidos con la ejecución de la meta acumulados para la vigencia</t>
        </r>
      </text>
    </comment>
    <comment ref="D18" authorId="0" shapeId="0" xr:uid="{00000000-0006-0000-0000-000032000000}">
      <text>
        <r>
          <rPr>
            <b/>
            <sz val="9"/>
            <color indexed="81"/>
            <rFont val="Tahoma"/>
            <family val="2"/>
          </rPr>
          <t>Promedio obtenido para el periodo x 80%</t>
        </r>
      </text>
    </comment>
    <comment ref="D24" authorId="0" shapeId="0" xr:uid="{00000000-0006-0000-0000-000033000000}">
      <text>
        <r>
          <rPr>
            <b/>
            <sz val="9"/>
            <color indexed="81"/>
            <rFont val="Tahoma"/>
            <family val="2"/>
          </rPr>
          <t>Promedio obtenido en las metas transversales para el periodo x 20%</t>
        </r>
      </text>
    </comment>
    <comment ref="D25"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<sst xmlns="http://schemas.openxmlformats.org/spreadsheetml/2006/main" count="214" uniqueCount="113">
  <si>
    <t>VIGENCIA DE LA PLANEACIÓN 2023</t>
  </si>
  <si>
    <t>DEPENDENCIAS ASOCIADAS</t>
  </si>
  <si>
    <t>CONTROL DE CAMBIOS</t>
  </si>
  <si>
    <t>VERSIÓN</t>
  </si>
  <si>
    <t>FECHA</t>
  </si>
  <si>
    <t>DESCRIPCIÓN DE LA MODIFICACIÓN</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</si>
  <si>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</si>
  <si>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</si>
  <si>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</si>
  <si>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</si>
  <si>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</si>
  <si>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</si>
  <si>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</si>
  <si>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</si>
  <si>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</si>
  <si>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</si>
  <si>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</si>
  <si>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</si>
  <si>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</si>
  <si>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</si>
  <si>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</si>
  <si>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</si>
  <si>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</si>
  <si>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</si>
  <si>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</si>
  <si>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</si>
  <si>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</si>
  <si>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</si>
  <si>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</si>
  <si>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</si>
  <si>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</si>
  <si>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</si>
  <si>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</si>
  <si>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</si>
  <si>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</si>
  <si>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</si>
  <si>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</si>
  <si>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</si>
  <si>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</si>
  <si>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Promover una ciudadanía activa y responsable, propiciando espacios de participación, formación y diálogo con mayor inteligencia colectiva y conciencia común, donde las nuevas ciudadanías se sientan vinculadas e identificadas con el Gobierno Distrital.</t>
  </si>
  <si>
    <t>1</t>
  </si>
  <si>
    <t>Realizar 100% de acompañamientos por parte de la Dirección de Convivencia y Diálogo Social a eventos de alta complejidad solicitados y aprobados mediante plataforma SUGA.</t>
  </si>
  <si>
    <t>Gestión</t>
  </si>
  <si>
    <t xml:space="preserve">Porcentaje de acompañamientos realizados </t>
  </si>
  <si>
    <t>(Número acompañamientos realizados/Número acompañamientos de alta complejidad en sistema SUGA)x 100</t>
  </si>
  <si>
    <t>Constante</t>
  </si>
  <si>
    <t>Acompañamientos</t>
  </si>
  <si>
    <t>Eficiencia</t>
  </si>
  <si>
    <t>Acta evento(s) acompañado(s).
Matriz registro.</t>
  </si>
  <si>
    <t>Actas PMU.
Plataforma SUGA.</t>
  </si>
  <si>
    <t>Dirección de Convivencia y Diálogo SociaL (Equipo SUGA).</t>
  </si>
  <si>
    <t>Fomentar la gestión del conocimiento y la innovación para agilizar la comunicación con el ciudadano, la prestación de trámites y servicios, y garantizar la toma de decisiones con base en evidencia.</t>
  </si>
  <si>
    <t>Realizar el 100% de los informes y/o solicitudes de información requeridos a  la Dirección de convivencia y diálogo social con relación a temas de convivencia, diálogo y/o conflictividades.</t>
  </si>
  <si>
    <t>Porcentaje de informes y/o solicitudes de información realizados.</t>
  </si>
  <si>
    <t>(Número de informes y/o solicitud de información realizados/Número de informes  y/o solicitud de información solicitados)*100</t>
  </si>
  <si>
    <t>Informes
Documentos respuesta.</t>
  </si>
  <si>
    <t>Eficacia</t>
  </si>
  <si>
    <t>Informe(s)
Documentos de respuesta</t>
  </si>
  <si>
    <t>Dirección de Convivencia y Diálogo Social</t>
  </si>
  <si>
    <t>Retadora (Mejora)</t>
  </si>
  <si>
    <t>Porcentaje de integrantes de la dirección que reciben el curso.</t>
  </si>
  <si>
    <t>(Número de integrantes de la dirección que finalicen curso/(Número integrantes de la dirección)*100%)</t>
  </si>
  <si>
    <t>100 gestores recibieron el curso en el 2021.</t>
  </si>
  <si>
    <t>Suma</t>
  </si>
  <si>
    <t>Integrantes de la dirección formados.</t>
  </si>
  <si>
    <t>Cronograma.
Matriz reporte registro de integrantes de la dirección y estado de participación en el curso.</t>
  </si>
  <si>
    <t>Implementar estrategias de Gobierno Abierto y transparencia, haciendo uso de herramientas de las TIC para su divulgación, como parte del fortalecimiento de la relación entre la ciudadanía y el gobierno.</t>
  </si>
  <si>
    <t>Realizar nueve (9) actividades de socialización de las acciones desarrolladas por parte del observatorio conflictividad social, programa de diálogo social, Pactos de acción colectiva y/o Programa de Goles en paz 2.0. a la ciudadanía.</t>
  </si>
  <si>
    <t>Número de socializaciones desarrolladas.</t>
  </si>
  <si>
    <t>Sumatoria número de socializaciones.</t>
  </si>
  <si>
    <t>Socializaciones realizadas.</t>
  </si>
  <si>
    <t>Fortalecer la gestión institucional aumentando las capacidades de la entidad para la planeación, seguimiento y ejecución de sus metas y recursos, y la gestión del talento humano.</t>
  </si>
  <si>
    <t>Realizar cuatro (4) informes de seguimiento de los temas a cargo de la Dirección en los cuales se consolide las acciones adelantadas (uno trimestralmente), de forma que permita conocer situación y estrategias para garantizar la implementación de acciones.</t>
  </si>
  <si>
    <t>Número de informes.</t>
  </si>
  <si>
    <t>Sumatoria número de informes</t>
  </si>
  <si>
    <t>Informe(s)</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</si>
  <si>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</si>
  <si>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</si>
  <si>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</si>
  <si>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</si>
  <si>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</si>
  <si>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</si>
  <si>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</si>
  <si>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No programada</t>
  </si>
  <si>
    <t>Reporte ambiental Oficina Asesora de Planeación</t>
  </si>
  <si>
    <t>Herramienta Oficina Asesora de Planeación</t>
  </si>
  <si>
    <t>Aplicación de la meta: dependencias del proceso.
Reporte de la meta: Oficina Asesora de Planeación</t>
  </si>
  <si>
    <t>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</si>
  <si>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</si>
  <si>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</si>
  <si>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</si>
  <si>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</si>
  <si>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</si>
  <si>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</si>
  <si>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</si>
  <si>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</si>
  <si>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</si>
  <si>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</si>
  <si>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</si>
  <si>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</si>
  <si>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</si>
  <si>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</si>
  <si>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Total metas transversales (20%)</t>
  </si>
  <si>
    <t xml:space="preserve">Total plan de gestión </t>
  </si>
  <si>
    <t>Retadora (mejora)</t>
  </si>
  <si>
    <r>
      <rPr>
        <b/>
        <sz val="14"/>
        <rFont val="Calibri Light"/>
        <family val="2"/>
      </rPr>
      <t>FORMULACIÓN Y SEGUIMIENTO PLANES DE GESTIÓN NIVEL CENTRAL</t>
    </r>
    <r>
      <rPr>
        <b/>
        <sz val="11"/>
        <color indexed="8"/>
        <rFont val="Calibri Light"/>
        <family val="2"/>
      </rPr>
      <t xml:space="preserve">
PROCESO   CONVIVENCIA Y DIÁLOGO</t>
    </r>
    <r>
      <rPr>
        <b/>
        <sz val="11"/>
        <color theme="1"/>
        <rFont val="Calibri Light"/>
        <family val="2"/>
      </rPr>
      <t xml:space="preserve"> SOCIAL</t>
    </r>
  </si>
  <si>
    <t>Informes de seguimiento</t>
  </si>
  <si>
    <t>Brindar  al 80% de los y las integrantes de la Dirección el curso  "herramientas para el fortalecimiento de habilidades y competencias hacia la transformación de conflictos", alojado en la plataforma moodle, para el fortalecimiento de las herramientas, mitigación de conflictividades y manejo de las conversaciones.</t>
  </si>
  <si>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</si>
  <si>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Publicación del plan de gestión aprobado. Caso HOLA: 292312</t>
  </si>
  <si>
    <t>27 de enero 2023</t>
  </si>
  <si>
    <t>27 de marzo de 2023</t>
  </si>
  <si>
    <t>De conformidad con la comunicación del Director de Convivencia y Diálogo Social mediante la cual da alcance al memorando 20233200080853, en la que se presentó el cronograma de actualización documental asociado a la meta transversal No. 2 y de acuerdo con la validación de la analista del proceso Angela Patricia Cabeza presentada el 14 de marzo de 2023, se actualiza la programación trimestral de dicha meta. Caso Hola No. 311073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</si>
</sst>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indexed="8"/>
      <name val="Calibri Light"/>
      <family val="2"/>
    </font>
    <font>
      <b/>
      <sz val="14"/>
      <name val="Calibri Light"/>
      <family val="2"/>
    </font>
    <font>
      <b/>
      <sz val="9"/>
      <color indexed="81"/>
      <name val="Tahoma"/>
      <family val="2"/>
    </font>
    <font>
      <sz val="9"/>
      <color indexed="81"/>
      <name val="Tahoma"/>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sz val="11"/>
      <name val="Calibri Light"/>
      <family val="2"/>
      <scheme val="major"/>
    </font>
    <font>
      <b/>
      <sz val="11"/>
      <color theme="1"/>
      <name val="Calibri Light"/>
      <family val="2"/>
    </font>
    <font>
      <sz val="11"/>
      <color rgb="FF0070C0"/>
      <name val="Calibri Light"/>
      <family val="2"/>
    </font>
    <font>
      <sz val="11"/>
      <color rgb="FF000000"/>
      <name val="Calibri Light"/>
      <family val="2"/>
    </font>
  </fonts>
  <fills count="1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5" fillId="0" borderId="0" applyFont="0" applyFill="0" applyBorder="0" applyAlignment="0" applyProtection="0"/>
  </cellStyleXfs>
  <cellXfs count="95">
    <xf numFmtId="0" fontId="0" fillId="0" borderId="0" xfId="0"/>
    <xf numFmtId="0" fontId="6" fillId="0" borderId="0" xfId="0" applyFont="1" applyAlignment="1">
      <alignment wrapText="1"/>
    </xf>
    <xf numFmtId="0" fontId="7" fillId="2" borderId="1" xfId="0" applyFont="1" applyFill="1" applyBorder="1" applyAlignment="1">
      <alignment horizontal="center" vertical="center" wrapText="1"/>
    </xf>
    <xf numFmtId="0" fontId="8" fillId="0" borderId="0" xfId="0" applyFont="1" applyAlignment="1">
      <alignment wrapText="1"/>
    </xf>
    <xf numFmtId="0" fontId="9" fillId="0" borderId="0" xfId="0" applyFont="1" applyAlignment="1">
      <alignment wrapText="1"/>
    </xf>
    <xf numFmtId="0" fontId="6" fillId="0" borderId="0" xfId="0" applyFont="1" applyAlignment="1">
      <alignment horizontal="justify" vertical="center" wrapText="1"/>
    </xf>
    <xf numFmtId="0" fontId="6" fillId="9" borderId="0" xfId="0" applyFont="1" applyFill="1" applyAlignment="1">
      <alignment wrapText="1"/>
    </xf>
    <xf numFmtId="0" fontId="7" fillId="9" borderId="0" xfId="0" applyFont="1" applyFill="1" applyAlignment="1">
      <alignment vertical="center" wrapText="1"/>
    </xf>
    <xf numFmtId="0" fontId="6" fillId="9" borderId="0" xfId="0" applyFont="1" applyFill="1" applyAlignment="1">
      <alignment vertical="center" wrapText="1"/>
    </xf>
    <xf numFmtId="0" fontId="6" fillId="9"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justify" vertical="center" wrapText="1"/>
    </xf>
    <xf numFmtId="49" fontId="6" fillId="0" borderId="13" xfId="0" applyNumberFormat="1" applyFont="1" applyBorder="1" applyAlignment="1">
      <alignment horizontal="center" vertical="center" wrapText="1"/>
    </xf>
    <xf numFmtId="10" fontId="6" fillId="11" borderId="13" xfId="0" applyNumberFormat="1" applyFont="1" applyFill="1" applyBorder="1" applyAlignment="1">
      <alignment horizontal="justify" vertical="center" wrapText="1"/>
    </xf>
    <xf numFmtId="1" fontId="6" fillId="0" borderId="13" xfId="0" applyNumberFormat="1" applyFont="1" applyBorder="1" applyAlignment="1">
      <alignment horizontal="justify" vertical="center" wrapText="1"/>
    </xf>
    <xf numFmtId="0" fontId="8" fillId="2" borderId="13" xfId="0" applyFont="1" applyFill="1" applyBorder="1" applyAlignment="1">
      <alignment wrapText="1"/>
    </xf>
    <xf numFmtId="0" fontId="12" fillId="2" borderId="13" xfId="0" applyFont="1" applyFill="1" applyBorder="1"/>
    <xf numFmtId="9" fontId="12" fillId="2" borderId="13" xfId="1" applyFont="1" applyFill="1" applyBorder="1" applyAlignment="1">
      <alignment wrapText="1"/>
    </xf>
    <xf numFmtId="9" fontId="12" fillId="2" borderId="13" xfId="1" applyFont="1" applyFill="1" applyBorder="1" applyAlignment="1">
      <alignment horizontal="right" wrapText="1"/>
    </xf>
    <xf numFmtId="0" fontId="13" fillId="0" borderId="13" xfId="0" applyFont="1" applyBorder="1" applyAlignment="1">
      <alignment horizontal="center" vertical="center" wrapText="1"/>
    </xf>
    <xf numFmtId="0" fontId="13" fillId="0" borderId="13" xfId="0" applyFont="1" applyBorder="1" applyAlignment="1">
      <alignment horizontal="justify" vertical="center" wrapText="1"/>
    </xf>
    <xf numFmtId="0" fontId="13" fillId="9" borderId="13" xfId="0" applyFont="1" applyFill="1" applyBorder="1" applyAlignment="1">
      <alignment horizontal="justify" vertical="center" wrapText="1"/>
    </xf>
    <xf numFmtId="9" fontId="13" fillId="9" borderId="13" xfId="1" applyFont="1" applyFill="1" applyBorder="1" applyAlignment="1">
      <alignment horizontal="justify" vertical="center" wrapText="1"/>
    </xf>
    <xf numFmtId="9" fontId="13" fillId="9" borderId="13" xfId="0" applyNumberFormat="1" applyFont="1" applyFill="1" applyBorder="1" applyAlignment="1">
      <alignment horizontal="justify" vertical="center" wrapText="1"/>
    </xf>
    <xf numFmtId="0" fontId="11" fillId="2" borderId="13" xfId="0" applyFont="1" applyFill="1" applyBorder="1" applyAlignment="1">
      <alignment wrapText="1"/>
    </xf>
    <xf numFmtId="9" fontId="11" fillId="2" borderId="13" xfId="0" applyNumberFormat="1" applyFont="1" applyFill="1" applyBorder="1" applyAlignment="1">
      <alignment wrapText="1"/>
    </xf>
    <xf numFmtId="0" fontId="12" fillId="2" borderId="13" xfId="0" applyFont="1" applyFill="1" applyBorder="1" applyAlignment="1">
      <alignment wrapText="1"/>
    </xf>
    <xf numFmtId="9" fontId="11" fillId="2" borderId="13" xfId="0" applyNumberFormat="1" applyFont="1" applyFill="1" applyBorder="1" applyAlignment="1">
      <alignment horizontal="right" wrapText="1"/>
    </xf>
    <xf numFmtId="0" fontId="9" fillId="5" borderId="13" xfId="0" applyFont="1" applyFill="1" applyBorder="1" applyAlignment="1">
      <alignment wrapText="1"/>
    </xf>
    <xf numFmtId="0" fontId="10" fillId="5" borderId="13" xfId="0" applyFont="1" applyFill="1" applyBorder="1" applyAlignment="1">
      <alignment wrapText="1"/>
    </xf>
    <xf numFmtId="9" fontId="9" fillId="5" borderId="13" xfId="1" applyFont="1" applyFill="1" applyBorder="1" applyAlignment="1">
      <alignment wrapText="1"/>
    </xf>
    <xf numFmtId="9" fontId="10" fillId="5" borderId="13" xfId="0" applyNumberFormat="1" applyFont="1" applyFill="1" applyBorder="1" applyAlignment="1">
      <alignment wrapText="1"/>
    </xf>
    <xf numFmtId="9" fontId="9" fillId="5" borderId="13" xfId="1" applyFont="1" applyFill="1" applyBorder="1" applyAlignment="1">
      <alignment horizontal="right" wrapText="1"/>
    </xf>
    <xf numFmtId="0" fontId="6" fillId="9" borderId="0" xfId="0" applyFont="1" applyFill="1" applyAlignment="1">
      <alignment horizontal="center" wrapText="1"/>
    </xf>
    <xf numFmtId="0" fontId="6" fillId="9" borderId="0" xfId="0" applyFont="1" applyFill="1" applyAlignment="1">
      <alignment horizontal="center" vertical="center" wrapText="1"/>
    </xf>
    <xf numFmtId="1" fontId="6" fillId="0" borderId="13" xfId="0" applyNumberFormat="1" applyFont="1" applyBorder="1" applyAlignment="1">
      <alignment horizontal="center" vertical="center" wrapText="1"/>
    </xf>
    <xf numFmtId="9" fontId="12" fillId="2" borderId="13" xfId="1" applyFont="1" applyFill="1" applyBorder="1" applyAlignment="1">
      <alignment horizontal="center" wrapText="1"/>
    </xf>
    <xf numFmtId="9" fontId="11" fillId="2" borderId="13" xfId="0" applyNumberFormat="1" applyFont="1" applyFill="1" applyBorder="1" applyAlignment="1">
      <alignment horizontal="center" wrapText="1"/>
    </xf>
    <xf numFmtId="0" fontId="12" fillId="2" borderId="13" xfId="0" applyFont="1" applyFill="1" applyBorder="1" applyAlignment="1">
      <alignment horizontal="center" wrapText="1"/>
    </xf>
    <xf numFmtId="9" fontId="9" fillId="5" borderId="13" xfId="1" applyFont="1" applyFill="1" applyBorder="1" applyAlignment="1">
      <alignment horizontal="center" wrapText="1"/>
    </xf>
    <xf numFmtId="9" fontId="10" fillId="5" borderId="13" xfId="0" applyNumberFormat="1" applyFont="1" applyFill="1" applyBorder="1" applyAlignment="1">
      <alignment horizontal="center" wrapText="1"/>
    </xf>
    <xf numFmtId="0" fontId="6" fillId="0" borderId="0" xfId="0" applyFont="1" applyAlignment="1">
      <alignment horizontal="center" wrapText="1"/>
    </xf>
    <xf numFmtId="0" fontId="16" fillId="0" borderId="13" xfId="0" applyFont="1" applyBorder="1" applyAlignment="1">
      <alignment horizontal="center" vertical="center" wrapText="1"/>
    </xf>
    <xf numFmtId="0" fontId="17" fillId="0" borderId="13" xfId="0" applyFont="1" applyBorder="1" applyAlignment="1">
      <alignment horizontal="center" vertical="center" wrapText="1"/>
    </xf>
    <xf numFmtId="9" fontId="17" fillId="0" borderId="13" xfId="0" applyNumberFormat="1" applyFont="1" applyBorder="1" applyAlignment="1">
      <alignment horizontal="center" vertical="center" wrapText="1"/>
    </xf>
    <xf numFmtId="0" fontId="16" fillId="0" borderId="13" xfId="0" applyFont="1" applyBorder="1" applyAlignment="1">
      <alignment vertical="center" wrapText="1"/>
    </xf>
    <xf numFmtId="0" fontId="16" fillId="10" borderId="13" xfId="0" applyFont="1" applyFill="1" applyBorder="1" applyAlignment="1">
      <alignment vertical="center" wrapText="1"/>
    </xf>
    <xf numFmtId="9" fontId="16" fillId="10" borderId="13" xfId="0" applyNumberFormat="1" applyFont="1" applyFill="1" applyBorder="1" applyAlignment="1">
      <alignment vertical="center" wrapText="1"/>
    </xf>
    <xf numFmtId="9" fontId="17" fillId="0" borderId="13" xfId="0" applyNumberFormat="1" applyFont="1" applyBorder="1" applyAlignment="1">
      <alignment vertical="center" wrapText="1"/>
    </xf>
    <xf numFmtId="0" fontId="17" fillId="0" borderId="13" xfId="0" applyFont="1" applyBorder="1" applyAlignment="1">
      <alignment vertical="center" wrapText="1"/>
    </xf>
    <xf numFmtId="0" fontId="6" fillId="0" borderId="13" xfId="0" applyFont="1" applyBorder="1" applyAlignment="1">
      <alignment horizontal="left" vertical="center" wrapText="1"/>
    </xf>
    <xf numFmtId="9" fontId="6" fillId="0" borderId="13" xfId="0" applyNumberFormat="1" applyFont="1" applyBorder="1" applyAlignment="1">
      <alignment horizontal="center" vertical="center" wrapText="1"/>
    </xf>
    <xf numFmtId="9" fontId="6" fillId="0" borderId="13" xfId="1" applyFont="1" applyBorder="1" applyAlignment="1">
      <alignment horizontal="center" vertical="center" wrapText="1"/>
    </xf>
    <xf numFmtId="9" fontId="6" fillId="0" borderId="13" xfId="1" applyFont="1" applyBorder="1" applyAlignment="1">
      <alignment horizontal="right" vertical="center" wrapText="1"/>
    </xf>
    <xf numFmtId="0" fontId="6" fillId="0" borderId="13" xfId="0" applyFont="1" applyBorder="1" applyAlignment="1">
      <alignment horizontal="right" vertical="center" wrapText="1"/>
    </xf>
    <xf numFmtId="0" fontId="6" fillId="0" borderId="10" xfId="0" applyFont="1" applyBorder="1" applyAlignment="1">
      <alignment horizontal="left" vertical="center" wrapText="1"/>
    </xf>
    <xf numFmtId="0" fontId="14" fillId="0" borderId="13" xfId="0" applyFont="1" applyBorder="1" applyAlignment="1">
      <alignment horizontal="left" vertical="center" wrapText="1"/>
    </xf>
    <xf numFmtId="1" fontId="6" fillId="0" borderId="13" xfId="0" applyNumberFormat="1" applyFont="1" applyBorder="1" applyAlignment="1">
      <alignment horizontal="left" vertical="center" wrapText="1"/>
    </xf>
    <xf numFmtId="1" fontId="6" fillId="0" borderId="13" xfId="1" applyNumberFormat="1" applyFont="1" applyFill="1" applyBorder="1" applyAlignment="1">
      <alignment horizontal="center" vertical="center" wrapText="1"/>
    </xf>
    <xf numFmtId="0" fontId="6" fillId="0" borderId="0" xfId="0" applyFont="1" applyAlignment="1">
      <alignment horizontal="left" vertical="center" wrapText="1"/>
    </xf>
    <xf numFmtId="0" fontId="15"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1" xfId="0" applyFont="1" applyFill="1" applyBorder="1" applyAlignment="1">
      <alignment horizontal="left" vertical="top" wrapText="1"/>
    </xf>
    <xf numFmtId="0" fontId="7" fillId="2" borderId="13"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7" fillId="3"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8" borderId="13"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19050</xdr:colOff>
      <xdr:row>0</xdr:row>
      <xdr:rowOff>742950</xdr:rowOff>
    </xdr:to>
    <xdr:pic>
      <xdr:nvPicPr>
        <xdr:cNvPr id="1105" name="Imagen 1">
          <a:extLst>
            <a:ext uri="{FF2B5EF4-FFF2-40B4-BE49-F238E27FC236}">
              <a16:creationId xmlns:a16="http://schemas.microsoft.com/office/drawing/2014/main" id="{42BD3B92-7B8C-3090-F224-333891FA1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5"/>
  <sheetViews>
    <sheetView tabSelected="1" zoomScale="85" zoomScaleNormal="85" workbookViewId="0">
      <selection activeCell="E7" sqref="E7"/>
    </sheetView>
  </sheetViews>
  <sheetFormatPr baseColWidth="10" defaultColWidth="10.85546875" defaultRowHeight="15" x14ac:dyDescent="0.25"/>
  <cols>
    <col min="1" max="1" width="4.140625" style="1" customWidth="1"/>
    <col min="2" max="2" width="29.7109375" style="1" customWidth="1"/>
    <col min="3" max="3" width="8.140625" style="1" customWidth="1"/>
    <col min="4" max="4" width="44.28515625" style="1" bestFit="1" customWidth="1"/>
    <col min="5" max="5" width="10.85546875" style="1" customWidth="1"/>
    <col min="6" max="6" width="24.42578125" style="1" customWidth="1"/>
    <col min="7" max="7" width="23.5703125" style="1" customWidth="1"/>
    <col min="8" max="8" width="10" style="1" customWidth="1"/>
    <col min="9" max="9" width="18.42578125" style="1" customWidth="1"/>
    <col min="10" max="10" width="17.4257812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48" customWidth="1"/>
    <col min="23" max="23" width="40.28515625" style="1" customWidth="1"/>
    <col min="24" max="27" width="16.5703125" style="1" customWidth="1"/>
    <col min="28" max="28" width="33.42578125" style="1" customWidth="1"/>
    <col min="29" max="29" width="16.5703125" style="1" customWidth="1"/>
    <col min="30" max="32" width="16.5703125" style="48" customWidth="1"/>
    <col min="33" max="33" width="43.7109375" style="1" customWidth="1"/>
    <col min="34" max="34" width="16.5703125" style="1" customWidth="1"/>
    <col min="35" max="36" width="22" style="48" customWidth="1"/>
    <col min="37" max="37" width="16.5703125" style="48" customWidth="1"/>
    <col min="38" max="38" width="34.85546875" style="1" customWidth="1"/>
    <col min="39" max="41" width="16.5703125" style="1" customWidth="1"/>
    <col min="42" max="42" width="21.5703125" style="1" customWidth="1"/>
    <col min="43" max="43" width="39.42578125" style="1" customWidth="1"/>
    <col min="44" max="16384" width="10.85546875" style="1"/>
  </cols>
  <sheetData>
    <row r="1" spans="1:44" s="6" customFormat="1" ht="70.5" customHeight="1" x14ac:dyDescent="0.25">
      <c r="A1" s="67" t="s">
        <v>105</v>
      </c>
      <c r="B1" s="68"/>
      <c r="C1" s="68"/>
      <c r="D1" s="68"/>
      <c r="E1" s="68"/>
      <c r="F1" s="68"/>
      <c r="G1" s="68"/>
      <c r="H1" s="68"/>
      <c r="I1" s="68"/>
      <c r="J1" s="68"/>
      <c r="K1" s="69" t="s">
        <v>108</v>
      </c>
      <c r="L1" s="69"/>
      <c r="M1" s="69"/>
      <c r="N1" s="69"/>
      <c r="O1" s="69"/>
      <c r="T1" s="40"/>
      <c r="U1" s="40"/>
      <c r="V1" s="40"/>
      <c r="AD1" s="40"/>
      <c r="AE1" s="40"/>
      <c r="AF1" s="40"/>
      <c r="AI1" s="40"/>
      <c r="AJ1" s="40"/>
      <c r="AK1" s="40"/>
    </row>
    <row r="2" spans="1:44" s="8" customFormat="1" ht="23.45" customHeight="1" x14ac:dyDescent="0.25">
      <c r="A2" s="72" t="s">
        <v>0</v>
      </c>
      <c r="B2" s="73"/>
      <c r="C2" s="73"/>
      <c r="D2" s="73"/>
      <c r="E2" s="73"/>
      <c r="F2" s="73"/>
      <c r="G2" s="73"/>
      <c r="H2" s="73"/>
      <c r="I2" s="73"/>
      <c r="J2" s="73"/>
      <c r="K2" s="7"/>
      <c r="L2" s="7"/>
      <c r="M2" s="7"/>
      <c r="N2" s="7"/>
      <c r="O2" s="7"/>
      <c r="T2" s="41"/>
      <c r="U2" s="41"/>
      <c r="V2" s="41"/>
      <c r="AD2" s="41"/>
      <c r="AE2" s="41"/>
      <c r="AF2" s="41"/>
      <c r="AI2" s="41"/>
      <c r="AJ2" s="41"/>
      <c r="AK2" s="41"/>
    </row>
    <row r="3" spans="1:44" s="6" customFormat="1" x14ac:dyDescent="0.25">
      <c r="T3" s="40"/>
      <c r="U3" s="40"/>
      <c r="V3" s="40"/>
      <c r="AD3" s="40"/>
      <c r="AE3" s="40"/>
      <c r="AF3" s="40"/>
      <c r="AI3" s="40"/>
      <c r="AJ3" s="40"/>
      <c r="AK3" s="40"/>
    </row>
    <row r="4" spans="1:44" s="6" customFormat="1" ht="29.1" customHeight="1" x14ac:dyDescent="0.25">
      <c r="A4" s="74" t="s">
        <v>1</v>
      </c>
      <c r="B4" s="75"/>
      <c r="C4" s="80" t="s">
        <v>58</v>
      </c>
      <c r="D4" s="81"/>
      <c r="E4" s="86" t="s">
        <v>2</v>
      </c>
      <c r="F4" s="87"/>
      <c r="G4" s="87"/>
      <c r="H4" s="87"/>
      <c r="I4" s="87"/>
      <c r="J4" s="88"/>
      <c r="T4" s="40"/>
      <c r="U4" s="40"/>
      <c r="V4" s="40"/>
      <c r="AD4" s="40"/>
      <c r="AE4" s="40"/>
      <c r="AF4" s="40"/>
      <c r="AI4" s="40"/>
      <c r="AJ4" s="40"/>
      <c r="AK4" s="40"/>
    </row>
    <row r="5" spans="1:44" s="6" customFormat="1" ht="15" customHeight="1" x14ac:dyDescent="0.25">
      <c r="A5" s="76"/>
      <c r="B5" s="77"/>
      <c r="C5" s="82"/>
      <c r="D5" s="83"/>
      <c r="E5" s="2" t="s">
        <v>3</v>
      </c>
      <c r="F5" s="2" t="s">
        <v>4</v>
      </c>
      <c r="G5" s="86" t="s">
        <v>5</v>
      </c>
      <c r="H5" s="87"/>
      <c r="I5" s="87"/>
      <c r="J5" s="88"/>
      <c r="T5" s="40"/>
      <c r="U5" s="40"/>
      <c r="V5" s="40"/>
      <c r="AD5" s="40"/>
      <c r="AE5" s="40"/>
      <c r="AF5" s="40"/>
      <c r="AI5" s="40"/>
      <c r="AJ5" s="40"/>
      <c r="AK5" s="40"/>
    </row>
    <row r="6" spans="1:44" s="6" customFormat="1" x14ac:dyDescent="0.25">
      <c r="A6" s="76"/>
      <c r="B6" s="77"/>
      <c r="C6" s="82"/>
      <c r="D6" s="83"/>
      <c r="E6" s="9">
        <v>1</v>
      </c>
      <c r="F6" s="9" t="s">
        <v>110</v>
      </c>
      <c r="G6" s="90" t="s">
        <v>109</v>
      </c>
      <c r="H6" s="90"/>
      <c r="I6" s="90"/>
      <c r="J6" s="90"/>
      <c r="T6" s="40"/>
      <c r="U6" s="40"/>
      <c r="V6" s="40"/>
      <c r="AD6" s="40"/>
      <c r="AE6" s="40"/>
      <c r="AF6" s="40"/>
      <c r="AI6" s="40"/>
      <c r="AJ6" s="40"/>
      <c r="AK6" s="40"/>
    </row>
    <row r="7" spans="1:44" s="6" customFormat="1" ht="109.5" customHeight="1" x14ac:dyDescent="0.25">
      <c r="A7" s="76"/>
      <c r="B7" s="77"/>
      <c r="C7" s="82"/>
      <c r="D7" s="83"/>
      <c r="E7" s="9">
        <v>2</v>
      </c>
      <c r="F7" s="9" t="s">
        <v>111</v>
      </c>
      <c r="G7" s="90" t="s">
        <v>112</v>
      </c>
      <c r="H7" s="90"/>
      <c r="I7" s="90"/>
      <c r="J7" s="90"/>
      <c r="T7" s="40"/>
      <c r="U7" s="40"/>
      <c r="V7" s="40"/>
      <c r="AD7" s="40"/>
      <c r="AE7" s="40"/>
      <c r="AF7" s="40"/>
      <c r="AI7" s="40"/>
      <c r="AJ7" s="40"/>
      <c r="AK7" s="40"/>
    </row>
    <row r="8" spans="1:44" s="6" customFormat="1" x14ac:dyDescent="0.25">
      <c r="A8" s="78"/>
      <c r="B8" s="79"/>
      <c r="C8" s="84"/>
      <c r="D8" s="85"/>
      <c r="E8" s="9"/>
      <c r="F8" s="9"/>
      <c r="G8" s="90"/>
      <c r="H8" s="90"/>
      <c r="I8" s="90"/>
      <c r="J8" s="90"/>
      <c r="T8" s="40"/>
      <c r="U8" s="40"/>
      <c r="V8" s="40"/>
      <c r="AD8" s="40"/>
      <c r="AE8" s="40"/>
      <c r="AF8" s="40"/>
      <c r="AI8" s="40"/>
      <c r="AJ8" s="40"/>
      <c r="AK8" s="40"/>
    </row>
    <row r="9" spans="1:44" s="6" customFormat="1" x14ac:dyDescent="0.25">
      <c r="T9" s="40"/>
      <c r="U9" s="40"/>
      <c r="V9" s="40"/>
      <c r="AD9" s="40"/>
      <c r="AE9" s="40"/>
      <c r="AF9" s="40"/>
      <c r="AI9" s="40"/>
      <c r="AJ9" s="40"/>
      <c r="AK9" s="40"/>
    </row>
    <row r="10" spans="1:44" ht="14.45" customHeight="1" x14ac:dyDescent="0.25">
      <c r="A10" s="70" t="s">
        <v>6</v>
      </c>
      <c r="B10" s="70"/>
      <c r="C10" s="70" t="s">
        <v>7</v>
      </c>
      <c r="D10" s="70"/>
      <c r="E10" s="70"/>
      <c r="F10" s="71" t="s">
        <v>8</v>
      </c>
      <c r="G10" s="71"/>
      <c r="H10" s="71"/>
      <c r="I10" s="71"/>
      <c r="J10" s="71"/>
      <c r="K10" s="71"/>
      <c r="L10" s="71"/>
      <c r="M10" s="71"/>
      <c r="N10" s="71"/>
      <c r="O10" s="71"/>
      <c r="P10" s="71"/>
      <c r="Q10" s="70" t="s">
        <v>9</v>
      </c>
      <c r="R10" s="70"/>
      <c r="S10" s="70"/>
      <c r="T10" s="91" t="s">
        <v>10</v>
      </c>
      <c r="U10" s="91"/>
      <c r="V10" s="91"/>
      <c r="W10" s="91"/>
      <c r="X10" s="91"/>
      <c r="Y10" s="92" t="s">
        <v>11</v>
      </c>
      <c r="Z10" s="92"/>
      <c r="AA10" s="92"/>
      <c r="AB10" s="92"/>
      <c r="AC10" s="92"/>
      <c r="AD10" s="93" t="s">
        <v>12</v>
      </c>
      <c r="AE10" s="93"/>
      <c r="AF10" s="93"/>
      <c r="AG10" s="93"/>
      <c r="AH10" s="93"/>
      <c r="AI10" s="94" t="s">
        <v>13</v>
      </c>
      <c r="AJ10" s="94"/>
      <c r="AK10" s="94"/>
      <c r="AL10" s="94"/>
      <c r="AM10" s="94"/>
      <c r="AN10" s="89" t="s">
        <v>14</v>
      </c>
      <c r="AO10" s="89"/>
      <c r="AP10" s="89"/>
      <c r="AQ10" s="89"/>
    </row>
    <row r="11" spans="1:44" ht="14.45" customHeight="1" x14ac:dyDescent="0.25">
      <c r="A11" s="70"/>
      <c r="B11" s="70"/>
      <c r="C11" s="70"/>
      <c r="D11" s="70"/>
      <c r="E11" s="70"/>
      <c r="F11" s="71"/>
      <c r="G11" s="71"/>
      <c r="H11" s="71"/>
      <c r="I11" s="71"/>
      <c r="J11" s="71"/>
      <c r="K11" s="71"/>
      <c r="L11" s="71"/>
      <c r="M11" s="71"/>
      <c r="N11" s="71"/>
      <c r="O11" s="71"/>
      <c r="P11" s="71"/>
      <c r="Q11" s="70"/>
      <c r="R11" s="70"/>
      <c r="S11" s="70"/>
      <c r="T11" s="91"/>
      <c r="U11" s="91"/>
      <c r="V11" s="91"/>
      <c r="W11" s="91"/>
      <c r="X11" s="91"/>
      <c r="Y11" s="92"/>
      <c r="Z11" s="92"/>
      <c r="AA11" s="92"/>
      <c r="AB11" s="92"/>
      <c r="AC11" s="92"/>
      <c r="AD11" s="93"/>
      <c r="AE11" s="93"/>
      <c r="AF11" s="93"/>
      <c r="AG11" s="93"/>
      <c r="AH11" s="93"/>
      <c r="AI11" s="94"/>
      <c r="AJ11" s="94"/>
      <c r="AK11" s="94"/>
      <c r="AL11" s="94"/>
      <c r="AM11" s="94"/>
      <c r="AN11" s="89"/>
      <c r="AO11" s="89"/>
      <c r="AP11" s="89"/>
      <c r="AQ11" s="89"/>
    </row>
    <row r="12" spans="1:44" ht="45" x14ac:dyDescent="0.25">
      <c r="A12" s="10" t="s">
        <v>15</v>
      </c>
      <c r="B12" s="10" t="s">
        <v>16</v>
      </c>
      <c r="C12" s="10" t="s">
        <v>17</v>
      </c>
      <c r="D12" s="10" t="s">
        <v>18</v>
      </c>
      <c r="E12" s="10" t="s">
        <v>19</v>
      </c>
      <c r="F12" s="11" t="s">
        <v>20</v>
      </c>
      <c r="G12" s="11" t="s">
        <v>21</v>
      </c>
      <c r="H12" s="11" t="s">
        <v>22</v>
      </c>
      <c r="I12" s="11" t="s">
        <v>23</v>
      </c>
      <c r="J12" s="11" t="s">
        <v>24</v>
      </c>
      <c r="K12" s="11" t="s">
        <v>25</v>
      </c>
      <c r="L12" s="11" t="s">
        <v>26</v>
      </c>
      <c r="M12" s="11" t="s">
        <v>27</v>
      </c>
      <c r="N12" s="11" t="s">
        <v>28</v>
      </c>
      <c r="O12" s="11" t="s">
        <v>29</v>
      </c>
      <c r="P12" s="11" t="s">
        <v>30</v>
      </c>
      <c r="Q12" s="10" t="s">
        <v>31</v>
      </c>
      <c r="R12" s="10" t="s">
        <v>32</v>
      </c>
      <c r="S12" s="10" t="s">
        <v>33</v>
      </c>
      <c r="T12" s="12" t="s">
        <v>34</v>
      </c>
      <c r="U12" s="12" t="s">
        <v>35</v>
      </c>
      <c r="V12" s="12" t="s">
        <v>36</v>
      </c>
      <c r="W12" s="12" t="s">
        <v>37</v>
      </c>
      <c r="X12" s="12" t="s">
        <v>38</v>
      </c>
      <c r="Y12" s="13" t="s">
        <v>34</v>
      </c>
      <c r="Z12" s="13" t="s">
        <v>35</v>
      </c>
      <c r="AA12" s="13" t="s">
        <v>36</v>
      </c>
      <c r="AB12" s="13" t="s">
        <v>37</v>
      </c>
      <c r="AC12" s="13" t="s">
        <v>38</v>
      </c>
      <c r="AD12" s="14" t="s">
        <v>34</v>
      </c>
      <c r="AE12" s="14" t="s">
        <v>35</v>
      </c>
      <c r="AF12" s="14" t="s">
        <v>36</v>
      </c>
      <c r="AG12" s="14" t="s">
        <v>37</v>
      </c>
      <c r="AH12" s="14" t="s">
        <v>38</v>
      </c>
      <c r="AI12" s="15" t="s">
        <v>34</v>
      </c>
      <c r="AJ12" s="15" t="s">
        <v>35</v>
      </c>
      <c r="AK12" s="15" t="s">
        <v>36</v>
      </c>
      <c r="AL12" s="15" t="s">
        <v>37</v>
      </c>
      <c r="AM12" s="15" t="s">
        <v>38</v>
      </c>
      <c r="AN12" s="16" t="s">
        <v>34</v>
      </c>
      <c r="AO12" s="16" t="s">
        <v>35</v>
      </c>
      <c r="AP12" s="16" t="s">
        <v>36</v>
      </c>
      <c r="AQ12" s="16" t="s">
        <v>37</v>
      </c>
    </row>
    <row r="13" spans="1:44" s="5" customFormat="1" ht="133.5" customHeight="1" x14ac:dyDescent="0.25">
      <c r="A13" s="17">
        <v>2</v>
      </c>
      <c r="B13" s="18" t="s">
        <v>39</v>
      </c>
      <c r="C13" s="19" t="s">
        <v>40</v>
      </c>
      <c r="D13" s="18" t="s">
        <v>41</v>
      </c>
      <c r="E13" s="18" t="s">
        <v>42</v>
      </c>
      <c r="F13" s="18" t="s">
        <v>43</v>
      </c>
      <c r="G13" s="18" t="s">
        <v>44</v>
      </c>
      <c r="H13" s="20"/>
      <c r="I13" s="57" t="s">
        <v>45</v>
      </c>
      <c r="J13" s="18" t="s">
        <v>46</v>
      </c>
      <c r="K13" s="58">
        <v>1</v>
      </c>
      <c r="L13" s="58">
        <v>1</v>
      </c>
      <c r="M13" s="58">
        <v>1</v>
      </c>
      <c r="N13" s="58">
        <v>1</v>
      </c>
      <c r="O13" s="59">
        <v>1</v>
      </c>
      <c r="P13" s="57" t="s">
        <v>47</v>
      </c>
      <c r="Q13" s="18" t="s">
        <v>48</v>
      </c>
      <c r="R13" s="18" t="s">
        <v>49</v>
      </c>
      <c r="S13" s="18" t="s">
        <v>50</v>
      </c>
      <c r="T13" s="59">
        <v>1</v>
      </c>
      <c r="U13" s="17"/>
      <c r="V13" s="17">
        <f>IF(U13/T13&gt;100%,100%,U13/T13)</f>
        <v>0</v>
      </c>
      <c r="W13" s="18"/>
      <c r="X13" s="18"/>
      <c r="Y13" s="60">
        <v>1</v>
      </c>
      <c r="Z13" s="18"/>
      <c r="AA13" s="18">
        <f>IF(Z13/Y13&gt;100%,100%,Z13/Y13)</f>
        <v>0</v>
      </c>
      <c r="AB13" s="18"/>
      <c r="AC13" s="18"/>
      <c r="AD13" s="59">
        <v>1</v>
      </c>
      <c r="AE13" s="17"/>
      <c r="AF13" s="17">
        <f>IF(AE13/AD13&gt;100%,100%,AE13/AD13)</f>
        <v>0</v>
      </c>
      <c r="AG13" s="18"/>
      <c r="AH13" s="18"/>
      <c r="AI13" s="59">
        <v>1</v>
      </c>
      <c r="AJ13" s="17"/>
      <c r="AK13" s="17">
        <f>IF(AJ13/AI13&gt;100%,100%,AJ13/AI13)</f>
        <v>0</v>
      </c>
      <c r="AL13" s="18"/>
      <c r="AM13" s="18"/>
      <c r="AN13" s="60">
        <v>1</v>
      </c>
      <c r="AO13" s="18"/>
      <c r="AP13" s="18">
        <f>IF(AO13/AN13&gt;100%,100%,AO13/AN13)</f>
        <v>0</v>
      </c>
      <c r="AQ13" s="18"/>
    </row>
    <row r="14" spans="1:44" s="5" customFormat="1" ht="105" x14ac:dyDescent="0.25">
      <c r="A14" s="57">
        <v>1</v>
      </c>
      <c r="B14" s="57" t="s">
        <v>51</v>
      </c>
      <c r="C14" s="17">
        <v>2</v>
      </c>
      <c r="D14" s="57" t="s">
        <v>52</v>
      </c>
      <c r="E14" s="57" t="s">
        <v>42</v>
      </c>
      <c r="F14" s="57" t="s">
        <v>53</v>
      </c>
      <c r="G14" s="57" t="s">
        <v>54</v>
      </c>
      <c r="H14" s="20"/>
      <c r="I14" s="57" t="s">
        <v>45</v>
      </c>
      <c r="J14" s="57" t="s">
        <v>55</v>
      </c>
      <c r="K14" s="58">
        <v>1</v>
      </c>
      <c r="L14" s="58">
        <v>1</v>
      </c>
      <c r="M14" s="58">
        <v>1</v>
      </c>
      <c r="N14" s="58">
        <v>1</v>
      </c>
      <c r="O14" s="58">
        <v>1</v>
      </c>
      <c r="P14" s="57" t="s">
        <v>56</v>
      </c>
      <c r="Q14" s="57" t="s">
        <v>57</v>
      </c>
      <c r="R14" s="57" t="s">
        <v>58</v>
      </c>
      <c r="S14" s="57" t="s">
        <v>58</v>
      </c>
      <c r="T14" s="59">
        <v>1</v>
      </c>
      <c r="U14" s="59"/>
      <c r="V14" s="17"/>
      <c r="W14" s="59"/>
      <c r="X14" s="57"/>
      <c r="Y14" s="60">
        <v>1</v>
      </c>
      <c r="Z14" s="18"/>
      <c r="AA14" s="61"/>
      <c r="AB14" s="59"/>
      <c r="AC14" s="57"/>
      <c r="AD14" s="59">
        <v>1</v>
      </c>
      <c r="AE14" s="17"/>
      <c r="AF14" s="17"/>
      <c r="AG14" s="59"/>
      <c r="AH14" s="57"/>
      <c r="AI14" s="59">
        <v>1</v>
      </c>
      <c r="AJ14" s="17"/>
      <c r="AK14" s="17"/>
      <c r="AL14" s="59"/>
      <c r="AM14" s="57"/>
      <c r="AN14" s="60">
        <v>1</v>
      </c>
      <c r="AO14" s="18"/>
      <c r="AP14" s="18">
        <f t="shared" ref="AP14:AP23" si="0">IF(AO14/AN14&gt;100%,100%,AO14/AN14)</f>
        <v>0</v>
      </c>
      <c r="AQ14" s="59"/>
      <c r="AR14" s="62"/>
    </row>
    <row r="15" spans="1:44" s="5" customFormat="1" ht="145.5" customHeight="1" x14ac:dyDescent="0.25">
      <c r="A15" s="57">
        <v>1</v>
      </c>
      <c r="B15" s="57" t="s">
        <v>51</v>
      </c>
      <c r="C15" s="17">
        <v>3</v>
      </c>
      <c r="D15" s="63" t="s">
        <v>107</v>
      </c>
      <c r="E15" s="57" t="s">
        <v>59</v>
      </c>
      <c r="F15" s="57" t="s">
        <v>60</v>
      </c>
      <c r="G15" s="57" t="s">
        <v>61</v>
      </c>
      <c r="H15" s="64" t="s">
        <v>62</v>
      </c>
      <c r="I15" s="57" t="s">
        <v>63</v>
      </c>
      <c r="J15" s="57" t="s">
        <v>64</v>
      </c>
      <c r="K15" s="59">
        <v>0</v>
      </c>
      <c r="L15" s="59">
        <v>0.25</v>
      </c>
      <c r="M15" s="59">
        <v>0.25</v>
      </c>
      <c r="N15" s="59">
        <v>0.3</v>
      </c>
      <c r="O15" s="58">
        <v>0.8</v>
      </c>
      <c r="P15" s="57" t="s">
        <v>47</v>
      </c>
      <c r="Q15" s="57" t="s">
        <v>65</v>
      </c>
      <c r="R15" s="57" t="s">
        <v>58</v>
      </c>
      <c r="S15" s="57" t="s">
        <v>58</v>
      </c>
      <c r="T15" s="59">
        <v>0</v>
      </c>
      <c r="U15" s="17"/>
      <c r="V15" s="17"/>
      <c r="W15" s="59" t="e">
        <f>IF(V15/T15&gt;100%,100%,V15/T15)</f>
        <v>#DIV/0!</v>
      </c>
      <c r="X15" s="57"/>
      <c r="Y15" s="60">
        <v>0.25</v>
      </c>
      <c r="Z15" s="18"/>
      <c r="AA15" s="61"/>
      <c r="AB15" s="59">
        <f>IF(AA15/Y15&gt;100%,100%,AA15/Y15)</f>
        <v>0</v>
      </c>
      <c r="AC15" s="57"/>
      <c r="AD15" s="59">
        <v>0.25</v>
      </c>
      <c r="AE15" s="17"/>
      <c r="AF15" s="17"/>
      <c r="AG15" s="59">
        <f>IF(AF15/AD15&gt;100%,100%,AF15/AD15)</f>
        <v>0</v>
      </c>
      <c r="AH15" s="57"/>
      <c r="AI15" s="59">
        <v>0.3</v>
      </c>
      <c r="AJ15" s="17"/>
      <c r="AK15" s="17"/>
      <c r="AL15" s="59">
        <f>IF(AK15/AI15&gt;100%,100%,AK15/AI15)</f>
        <v>0</v>
      </c>
      <c r="AM15" s="57"/>
      <c r="AN15" s="60">
        <v>1</v>
      </c>
      <c r="AO15" s="18"/>
      <c r="AP15" s="18">
        <f t="shared" si="0"/>
        <v>0</v>
      </c>
      <c r="AQ15" s="59">
        <f>IF(AP15/AN15&gt;100%,100%,AP15/AN15)</f>
        <v>0</v>
      </c>
      <c r="AR15" s="62"/>
    </row>
    <row r="16" spans="1:44" s="66" customFormat="1" ht="156" customHeight="1" x14ac:dyDescent="0.25">
      <c r="A16" s="57">
        <v>3</v>
      </c>
      <c r="B16" s="57" t="s">
        <v>66</v>
      </c>
      <c r="C16" s="17">
        <v>4</v>
      </c>
      <c r="D16" s="57" t="s">
        <v>67</v>
      </c>
      <c r="E16" s="57" t="s">
        <v>59</v>
      </c>
      <c r="F16" s="57" t="s">
        <v>68</v>
      </c>
      <c r="G16" s="57" t="s">
        <v>69</v>
      </c>
      <c r="H16" s="64">
        <v>0</v>
      </c>
      <c r="I16" s="57" t="s">
        <v>63</v>
      </c>
      <c r="J16" s="57" t="s">
        <v>70</v>
      </c>
      <c r="K16" s="42">
        <v>0</v>
      </c>
      <c r="L16" s="42">
        <v>3</v>
      </c>
      <c r="M16" s="42">
        <v>3</v>
      </c>
      <c r="N16" s="42">
        <v>3</v>
      </c>
      <c r="O16" s="65">
        <v>9</v>
      </c>
      <c r="P16" s="57" t="s">
        <v>47</v>
      </c>
      <c r="Q16" s="57" t="s">
        <v>70</v>
      </c>
      <c r="R16" s="57" t="s">
        <v>58</v>
      </c>
      <c r="S16" s="57" t="s">
        <v>58</v>
      </c>
      <c r="T16" s="42">
        <f>K16</f>
        <v>0</v>
      </c>
      <c r="U16" s="17"/>
      <c r="V16" s="17" t="e">
        <f>IF(U16/T16&gt;100%,100%,U16/T16)</f>
        <v>#DIV/0!</v>
      </c>
      <c r="W16" s="18"/>
      <c r="X16" s="18"/>
      <c r="Y16" s="21">
        <f>L16</f>
        <v>3</v>
      </c>
      <c r="Z16" s="18"/>
      <c r="AA16" s="18">
        <f>IF(Z16/Y16&gt;100%,100%,Z16/Y16)</f>
        <v>0</v>
      </c>
      <c r="AB16" s="18"/>
      <c r="AC16" s="18"/>
      <c r="AD16" s="42">
        <f>M16</f>
        <v>3</v>
      </c>
      <c r="AE16" s="17"/>
      <c r="AF16" s="17">
        <f>IF(AE16/AD16&gt;100%,100%,AE16/AD16)</f>
        <v>0</v>
      </c>
      <c r="AG16" s="18"/>
      <c r="AH16" s="18"/>
      <c r="AI16" s="42">
        <f>N16</f>
        <v>3</v>
      </c>
      <c r="AJ16" s="17"/>
      <c r="AK16" s="17">
        <f>IF(AJ16/AI16&gt;100%,100%,AJ16/AI16)</f>
        <v>0</v>
      </c>
      <c r="AL16" s="18"/>
      <c r="AM16" s="18"/>
      <c r="AN16" s="18">
        <f>O16</f>
        <v>9</v>
      </c>
      <c r="AO16" s="18"/>
      <c r="AP16" s="18">
        <f>IF(AO16/AN16&gt;100%,100%,AO16/AN16)</f>
        <v>0</v>
      </c>
      <c r="AQ16" s="18"/>
      <c r="AR16" s="62"/>
    </row>
    <row r="17" spans="1:43" s="5" customFormat="1" ht="90" x14ac:dyDescent="0.25">
      <c r="A17" s="17">
        <v>6</v>
      </c>
      <c r="B17" s="57" t="s">
        <v>71</v>
      </c>
      <c r="C17" s="17">
        <v>5</v>
      </c>
      <c r="D17" s="57" t="s">
        <v>72</v>
      </c>
      <c r="E17" s="57" t="s">
        <v>42</v>
      </c>
      <c r="F17" s="57" t="s">
        <v>73</v>
      </c>
      <c r="G17" s="57" t="s">
        <v>74</v>
      </c>
      <c r="H17" s="57">
        <v>4</v>
      </c>
      <c r="I17" s="57" t="s">
        <v>63</v>
      </c>
      <c r="J17" s="57" t="s">
        <v>106</v>
      </c>
      <c r="K17" s="42">
        <v>1</v>
      </c>
      <c r="L17" s="42">
        <v>1</v>
      </c>
      <c r="M17" s="42">
        <v>1</v>
      </c>
      <c r="N17" s="42">
        <v>1</v>
      </c>
      <c r="O17" s="42">
        <f>SUM(K17:N17)</f>
        <v>4</v>
      </c>
      <c r="P17" s="57" t="s">
        <v>56</v>
      </c>
      <c r="Q17" s="57" t="s">
        <v>75</v>
      </c>
      <c r="R17" s="57" t="s">
        <v>58</v>
      </c>
      <c r="S17" s="57" t="s">
        <v>58</v>
      </c>
      <c r="T17" s="42">
        <f>K17</f>
        <v>1</v>
      </c>
      <c r="U17" s="17"/>
      <c r="V17" s="17">
        <f t="shared" ref="V17:V23" si="1">IF(U17/T17&gt;100%,100%,U17/T17)</f>
        <v>0</v>
      </c>
      <c r="W17" s="18"/>
      <c r="X17" s="18"/>
      <c r="Y17" s="21">
        <f>L17</f>
        <v>1</v>
      </c>
      <c r="Z17" s="18"/>
      <c r="AA17" s="18">
        <f t="shared" ref="AA17:AA23" si="2">IF(Z17/Y17&gt;100%,100%,Z17/Y17)</f>
        <v>0</v>
      </c>
      <c r="AB17" s="18"/>
      <c r="AC17" s="18"/>
      <c r="AD17" s="42">
        <f>M17</f>
        <v>1</v>
      </c>
      <c r="AE17" s="17"/>
      <c r="AF17" s="17">
        <f t="shared" ref="AF17:AF23" si="3">IF(AE17/AD17&gt;100%,100%,AE17/AD17)</f>
        <v>0</v>
      </c>
      <c r="AG17" s="18"/>
      <c r="AH17" s="18"/>
      <c r="AI17" s="42">
        <f>N17</f>
        <v>1</v>
      </c>
      <c r="AJ17" s="17"/>
      <c r="AK17" s="17">
        <f t="shared" ref="AK17:AK23" si="4">IF(AJ17/AI17&gt;100%,100%,AJ17/AI17)</f>
        <v>0</v>
      </c>
      <c r="AL17" s="18"/>
      <c r="AM17" s="18"/>
      <c r="AN17" s="18">
        <f>O17</f>
        <v>4</v>
      </c>
      <c r="AO17" s="18"/>
      <c r="AP17" s="18">
        <f t="shared" si="0"/>
        <v>0</v>
      </c>
      <c r="AQ17" s="18"/>
    </row>
    <row r="18" spans="1:43" s="3" customFormat="1" ht="15.75" x14ac:dyDescent="0.25">
      <c r="A18" s="22"/>
      <c r="B18" s="22"/>
      <c r="C18" s="22"/>
      <c r="D18" s="23" t="s">
        <v>76</v>
      </c>
      <c r="E18" s="22"/>
      <c r="F18" s="22"/>
      <c r="G18" s="22"/>
      <c r="H18" s="22"/>
      <c r="I18" s="22"/>
      <c r="J18" s="22"/>
      <c r="K18" s="24"/>
      <c r="L18" s="24"/>
      <c r="M18" s="24"/>
      <c r="N18" s="24"/>
      <c r="O18" s="24"/>
      <c r="P18" s="22"/>
      <c r="Q18" s="22"/>
      <c r="R18" s="22"/>
      <c r="S18" s="22"/>
      <c r="T18" s="43"/>
      <c r="U18" s="43"/>
      <c r="V18" s="43" t="e">
        <f>AVERAGE(V13:V17)*80%</f>
        <v>#DIV/0!</v>
      </c>
      <c r="W18" s="24"/>
      <c r="X18" s="24"/>
      <c r="Y18" s="24"/>
      <c r="Z18" s="24"/>
      <c r="AA18" s="24">
        <f>AVERAGE(AA13:AA17)*80%</f>
        <v>0</v>
      </c>
      <c r="AB18" s="24"/>
      <c r="AC18" s="24"/>
      <c r="AD18" s="43"/>
      <c r="AE18" s="43"/>
      <c r="AF18" s="43">
        <f>AVERAGE(AF13:AF17)*80%</f>
        <v>0</v>
      </c>
      <c r="AG18" s="24"/>
      <c r="AH18" s="24"/>
      <c r="AI18" s="43"/>
      <c r="AJ18" s="43"/>
      <c r="AK18" s="43">
        <f>AVERAGE(AK13:AK17)*80%</f>
        <v>0</v>
      </c>
      <c r="AL18" s="22"/>
      <c r="AM18" s="22"/>
      <c r="AN18" s="25"/>
      <c r="AO18" s="25"/>
      <c r="AP18" s="24">
        <f>AVERAGE(AP13:AP17)*80%</f>
        <v>0</v>
      </c>
      <c r="AQ18" s="22"/>
    </row>
    <row r="19" spans="1:43" s="5" customFormat="1" ht="90" x14ac:dyDescent="0.25">
      <c r="A19" s="52">
        <v>7</v>
      </c>
      <c r="B19" s="52" t="s">
        <v>71</v>
      </c>
      <c r="C19" s="52" t="s">
        <v>77</v>
      </c>
      <c r="D19" s="52" t="s">
        <v>78</v>
      </c>
      <c r="E19" s="52" t="s">
        <v>79</v>
      </c>
      <c r="F19" s="52" t="s">
        <v>80</v>
      </c>
      <c r="G19" s="52" t="s">
        <v>81</v>
      </c>
      <c r="H19" s="52" t="s">
        <v>82</v>
      </c>
      <c r="I19" s="53" t="s">
        <v>45</v>
      </c>
      <c r="J19" s="52" t="s">
        <v>80</v>
      </c>
      <c r="K19" s="53" t="s">
        <v>83</v>
      </c>
      <c r="L19" s="54">
        <v>0.8</v>
      </c>
      <c r="M19" s="53" t="s">
        <v>83</v>
      </c>
      <c r="N19" s="54">
        <v>0.8</v>
      </c>
      <c r="O19" s="54">
        <v>0.8</v>
      </c>
      <c r="P19" s="52" t="s">
        <v>56</v>
      </c>
      <c r="Q19" s="52" t="s">
        <v>84</v>
      </c>
      <c r="R19" s="52" t="s">
        <v>85</v>
      </c>
      <c r="S19" s="52" t="s">
        <v>86</v>
      </c>
      <c r="T19" s="50" t="s">
        <v>83</v>
      </c>
      <c r="U19" s="49" t="s">
        <v>87</v>
      </c>
      <c r="V19" s="50" t="e">
        <v>#VALUE!</v>
      </c>
      <c r="W19" s="52" t="s">
        <v>87</v>
      </c>
      <c r="X19" s="52" t="s">
        <v>87</v>
      </c>
      <c r="Y19" s="55">
        <v>0.8</v>
      </c>
      <c r="Z19" s="52" t="s">
        <v>87</v>
      </c>
      <c r="AA19" s="56">
        <v>0</v>
      </c>
      <c r="AB19" s="52" t="s">
        <v>87</v>
      </c>
      <c r="AC19" s="52" t="s">
        <v>87</v>
      </c>
      <c r="AD19" s="50" t="s">
        <v>83</v>
      </c>
      <c r="AE19" s="49" t="s">
        <v>87</v>
      </c>
      <c r="AF19" s="50" t="e">
        <v>#VALUE!</v>
      </c>
      <c r="AG19" s="52" t="s">
        <v>87</v>
      </c>
      <c r="AH19" s="52" t="s">
        <v>87</v>
      </c>
      <c r="AI19" s="51">
        <v>0.8</v>
      </c>
      <c r="AJ19" s="49" t="s">
        <v>87</v>
      </c>
      <c r="AK19" s="50">
        <v>0</v>
      </c>
      <c r="AL19" s="52" t="s">
        <v>87</v>
      </c>
      <c r="AM19" s="52" t="s">
        <v>87</v>
      </c>
      <c r="AN19" s="55">
        <v>0.8</v>
      </c>
      <c r="AO19" s="52" t="s">
        <v>87</v>
      </c>
      <c r="AP19" s="56">
        <v>0</v>
      </c>
      <c r="AQ19" s="52" t="s">
        <v>87</v>
      </c>
    </row>
    <row r="20" spans="1:43" s="5" customFormat="1" ht="90" x14ac:dyDescent="0.25">
      <c r="A20" s="52">
        <v>7</v>
      </c>
      <c r="B20" s="52" t="s">
        <v>71</v>
      </c>
      <c r="C20" s="52" t="s">
        <v>88</v>
      </c>
      <c r="D20" s="52" t="s">
        <v>89</v>
      </c>
      <c r="E20" s="52" t="s">
        <v>79</v>
      </c>
      <c r="F20" s="52" t="s">
        <v>90</v>
      </c>
      <c r="G20" s="52" t="s">
        <v>91</v>
      </c>
      <c r="H20" s="52" t="s">
        <v>92</v>
      </c>
      <c r="I20" s="53" t="s">
        <v>63</v>
      </c>
      <c r="J20" s="52" t="s">
        <v>90</v>
      </c>
      <c r="K20" s="54">
        <v>0</v>
      </c>
      <c r="L20" s="54">
        <v>0.62</v>
      </c>
      <c r="M20" s="54">
        <v>0.19</v>
      </c>
      <c r="N20" s="54">
        <v>0.19</v>
      </c>
      <c r="O20" s="54">
        <v>1</v>
      </c>
      <c r="P20" s="52" t="s">
        <v>56</v>
      </c>
      <c r="Q20" s="52" t="s">
        <v>93</v>
      </c>
      <c r="R20" s="52" t="s">
        <v>94</v>
      </c>
      <c r="S20" s="52" t="s">
        <v>86</v>
      </c>
      <c r="T20" s="51">
        <v>0.25</v>
      </c>
      <c r="U20" s="49" t="s">
        <v>87</v>
      </c>
      <c r="V20" s="50">
        <v>0</v>
      </c>
      <c r="W20" s="52" t="s">
        <v>87</v>
      </c>
      <c r="X20" s="52" t="s">
        <v>87</v>
      </c>
      <c r="Y20" s="55">
        <v>0.25</v>
      </c>
      <c r="Z20" s="52" t="s">
        <v>87</v>
      </c>
      <c r="AA20" s="56">
        <v>0</v>
      </c>
      <c r="AB20" s="52" t="s">
        <v>87</v>
      </c>
      <c r="AC20" s="52" t="s">
        <v>87</v>
      </c>
      <c r="AD20" s="51">
        <v>0.25</v>
      </c>
      <c r="AE20" s="49" t="s">
        <v>87</v>
      </c>
      <c r="AF20" s="50">
        <v>0</v>
      </c>
      <c r="AG20" s="52" t="s">
        <v>87</v>
      </c>
      <c r="AH20" s="52" t="s">
        <v>87</v>
      </c>
      <c r="AI20" s="51">
        <v>0.25</v>
      </c>
      <c r="AJ20" s="49" t="s">
        <v>87</v>
      </c>
      <c r="AK20" s="50">
        <v>0</v>
      </c>
      <c r="AL20" s="52" t="s">
        <v>87</v>
      </c>
      <c r="AM20" s="52" t="s">
        <v>87</v>
      </c>
      <c r="AN20" s="55">
        <v>1</v>
      </c>
      <c r="AO20" s="52" t="s">
        <v>87</v>
      </c>
      <c r="AP20" s="56">
        <v>0</v>
      </c>
      <c r="AQ20" s="52" t="s">
        <v>87</v>
      </c>
    </row>
    <row r="21" spans="1:43" s="5" customFormat="1" ht="120" x14ac:dyDescent="0.25">
      <c r="A21" s="52">
        <v>7</v>
      </c>
      <c r="B21" s="52" t="s">
        <v>71</v>
      </c>
      <c r="C21" s="52" t="s">
        <v>95</v>
      </c>
      <c r="D21" s="52" t="s">
        <v>96</v>
      </c>
      <c r="E21" s="52" t="s">
        <v>79</v>
      </c>
      <c r="F21" s="52" t="s">
        <v>97</v>
      </c>
      <c r="G21" s="52" t="s">
        <v>98</v>
      </c>
      <c r="H21" s="52" t="s">
        <v>99</v>
      </c>
      <c r="I21" s="53" t="s">
        <v>63</v>
      </c>
      <c r="J21" s="52" t="s">
        <v>97</v>
      </c>
      <c r="K21" s="53">
        <v>0</v>
      </c>
      <c r="L21" s="53">
        <v>1</v>
      </c>
      <c r="M21" s="53">
        <v>1</v>
      </c>
      <c r="N21" s="53">
        <v>0</v>
      </c>
      <c r="O21" s="53">
        <v>2</v>
      </c>
      <c r="P21" s="52" t="s">
        <v>56</v>
      </c>
      <c r="Q21" s="52" t="s">
        <v>100</v>
      </c>
      <c r="R21" s="52" t="s">
        <v>100</v>
      </c>
      <c r="S21" s="52" t="s">
        <v>101</v>
      </c>
      <c r="T21" s="50">
        <v>0</v>
      </c>
      <c r="U21" s="49" t="s">
        <v>87</v>
      </c>
      <c r="V21" s="50" t="e">
        <v>#DIV/0!</v>
      </c>
      <c r="W21" s="52" t="s">
        <v>87</v>
      </c>
      <c r="X21" s="52" t="s">
        <v>87</v>
      </c>
      <c r="Y21" s="56">
        <v>1</v>
      </c>
      <c r="Z21" s="52" t="s">
        <v>87</v>
      </c>
      <c r="AA21" s="56">
        <v>0</v>
      </c>
      <c r="AB21" s="52" t="s">
        <v>87</v>
      </c>
      <c r="AC21" s="52" t="s">
        <v>87</v>
      </c>
      <c r="AD21" s="50">
        <v>1</v>
      </c>
      <c r="AE21" s="49" t="s">
        <v>87</v>
      </c>
      <c r="AF21" s="50">
        <v>0</v>
      </c>
      <c r="AG21" s="52" t="s">
        <v>87</v>
      </c>
      <c r="AH21" s="52" t="s">
        <v>87</v>
      </c>
      <c r="AI21" s="50">
        <v>0</v>
      </c>
      <c r="AJ21" s="49" t="s">
        <v>87</v>
      </c>
      <c r="AK21" s="50" t="e">
        <v>#DIV/0!</v>
      </c>
      <c r="AL21" s="52" t="s">
        <v>87</v>
      </c>
      <c r="AM21" s="52" t="s">
        <v>87</v>
      </c>
      <c r="AN21" s="56">
        <v>2</v>
      </c>
      <c r="AO21" s="52" t="s">
        <v>87</v>
      </c>
      <c r="AP21" s="56">
        <v>0</v>
      </c>
      <c r="AQ21" s="52" t="s">
        <v>87</v>
      </c>
    </row>
    <row r="22" spans="1:43" s="5" customFormat="1" hidden="1" x14ac:dyDescent="0.25">
      <c r="A22" s="26"/>
      <c r="B22" s="27"/>
      <c r="C22" s="26"/>
      <c r="D22" s="27"/>
      <c r="E22" s="27"/>
      <c r="F22" s="27"/>
      <c r="G22" s="27"/>
      <c r="H22" s="27"/>
      <c r="I22" s="28"/>
      <c r="J22" s="28"/>
      <c r="K22" s="29"/>
      <c r="L22" s="29"/>
      <c r="M22" s="29"/>
      <c r="N22" s="29"/>
      <c r="O22" s="29"/>
      <c r="P22" s="27"/>
      <c r="Q22" s="27"/>
      <c r="R22" s="27"/>
      <c r="S22" s="27"/>
      <c r="T22" s="42">
        <f>K22</f>
        <v>0</v>
      </c>
      <c r="U22" s="26"/>
      <c r="V22" s="17" t="e">
        <f t="shared" si="1"/>
        <v>#DIV/0!</v>
      </c>
      <c r="W22" s="27"/>
      <c r="X22" s="27"/>
      <c r="Y22" s="21">
        <f>L22</f>
        <v>0</v>
      </c>
      <c r="Z22" s="27"/>
      <c r="AA22" s="18" t="e">
        <f t="shared" si="2"/>
        <v>#DIV/0!</v>
      </c>
      <c r="AB22" s="27"/>
      <c r="AC22" s="27"/>
      <c r="AD22" s="42">
        <f>M22</f>
        <v>0</v>
      </c>
      <c r="AE22" s="26"/>
      <c r="AF22" s="17" t="e">
        <f t="shared" si="3"/>
        <v>#DIV/0!</v>
      </c>
      <c r="AG22" s="27"/>
      <c r="AH22" s="27"/>
      <c r="AI22" s="42">
        <f>N22</f>
        <v>0</v>
      </c>
      <c r="AJ22" s="26"/>
      <c r="AK22" s="17" t="e">
        <f t="shared" si="4"/>
        <v>#DIV/0!</v>
      </c>
      <c r="AL22" s="27"/>
      <c r="AM22" s="27"/>
      <c r="AN22" s="18">
        <f>O22</f>
        <v>0</v>
      </c>
      <c r="AO22" s="27"/>
      <c r="AP22" s="18" t="e">
        <f t="shared" si="0"/>
        <v>#DIV/0!</v>
      </c>
      <c r="AQ22" s="27"/>
    </row>
    <row r="23" spans="1:43" s="5" customFormat="1" hidden="1" x14ac:dyDescent="0.25">
      <c r="A23" s="26"/>
      <c r="B23" s="27"/>
      <c r="C23" s="26"/>
      <c r="D23" s="27"/>
      <c r="E23" s="27"/>
      <c r="F23" s="27"/>
      <c r="G23" s="27"/>
      <c r="H23" s="27"/>
      <c r="I23" s="28"/>
      <c r="J23" s="28"/>
      <c r="K23" s="30"/>
      <c r="L23" s="30"/>
      <c r="M23" s="30"/>
      <c r="N23" s="30"/>
      <c r="O23" s="30"/>
      <c r="P23" s="27"/>
      <c r="Q23" s="27"/>
      <c r="R23" s="27"/>
      <c r="S23" s="27"/>
      <c r="T23" s="42">
        <f>K23</f>
        <v>0</v>
      </c>
      <c r="U23" s="26"/>
      <c r="V23" s="17" t="e">
        <f t="shared" si="1"/>
        <v>#DIV/0!</v>
      </c>
      <c r="W23" s="27"/>
      <c r="X23" s="27"/>
      <c r="Y23" s="21">
        <f>L23</f>
        <v>0</v>
      </c>
      <c r="Z23" s="27"/>
      <c r="AA23" s="18" t="e">
        <f t="shared" si="2"/>
        <v>#DIV/0!</v>
      </c>
      <c r="AB23" s="27"/>
      <c r="AC23" s="27"/>
      <c r="AD23" s="42">
        <f>M23</f>
        <v>0</v>
      </c>
      <c r="AE23" s="26"/>
      <c r="AF23" s="17" t="e">
        <f t="shared" si="3"/>
        <v>#DIV/0!</v>
      </c>
      <c r="AG23" s="27"/>
      <c r="AH23" s="27"/>
      <c r="AI23" s="42">
        <f>N23</f>
        <v>0</v>
      </c>
      <c r="AJ23" s="26"/>
      <c r="AK23" s="17" t="e">
        <f t="shared" si="4"/>
        <v>#DIV/0!</v>
      </c>
      <c r="AL23" s="27"/>
      <c r="AM23" s="27"/>
      <c r="AN23" s="18">
        <f>O23</f>
        <v>0</v>
      </c>
      <c r="AO23" s="27"/>
      <c r="AP23" s="18" t="e">
        <f t="shared" si="0"/>
        <v>#DIV/0!</v>
      </c>
      <c r="AQ23" s="27"/>
    </row>
    <row r="24" spans="1:43" s="3" customFormat="1" ht="15.75" x14ac:dyDescent="0.25">
      <c r="A24" s="22"/>
      <c r="B24" s="22"/>
      <c r="C24" s="22"/>
      <c r="D24" s="31" t="s">
        <v>102</v>
      </c>
      <c r="E24" s="31"/>
      <c r="F24" s="31"/>
      <c r="G24" s="31"/>
      <c r="H24" s="31"/>
      <c r="I24" s="31"/>
      <c r="J24" s="31"/>
      <c r="K24" s="32"/>
      <c r="L24" s="32"/>
      <c r="M24" s="32"/>
      <c r="N24" s="32"/>
      <c r="O24" s="32"/>
      <c r="P24" s="31"/>
      <c r="Q24" s="22"/>
      <c r="R24" s="22"/>
      <c r="S24" s="22"/>
      <c r="T24" s="44"/>
      <c r="U24" s="44"/>
      <c r="V24" s="45" t="e">
        <f>AVERAGE(V19:V23)*20%</f>
        <v>#VALUE!</v>
      </c>
      <c r="W24" s="22"/>
      <c r="X24" s="22"/>
      <c r="Y24" s="32"/>
      <c r="Z24" s="32"/>
      <c r="AA24" s="33" t="e">
        <f>AVERAGE(AA19:AA23)*20%</f>
        <v>#DIV/0!</v>
      </c>
      <c r="AB24" s="22"/>
      <c r="AC24" s="22"/>
      <c r="AD24" s="44"/>
      <c r="AE24" s="44"/>
      <c r="AF24" s="45" t="e">
        <f>AVERAGE(AF19:AF23)*20%</f>
        <v>#VALUE!</v>
      </c>
      <c r="AG24" s="22"/>
      <c r="AH24" s="22"/>
      <c r="AI24" s="44"/>
      <c r="AJ24" s="44"/>
      <c r="AK24" s="45" t="e">
        <f>AVERAGE(AK19:AK23)*20%</f>
        <v>#DIV/0!</v>
      </c>
      <c r="AL24" s="22"/>
      <c r="AM24" s="22"/>
      <c r="AN24" s="34"/>
      <c r="AO24" s="34"/>
      <c r="AP24" s="33" t="e">
        <f>AVERAGE(AP19:AP23)*20%</f>
        <v>#DIV/0!</v>
      </c>
      <c r="AQ24" s="22"/>
    </row>
    <row r="25" spans="1:43" s="4" customFormat="1" ht="18.75" x14ac:dyDescent="0.3">
      <c r="A25" s="35"/>
      <c r="B25" s="35"/>
      <c r="C25" s="35"/>
      <c r="D25" s="36" t="s">
        <v>103</v>
      </c>
      <c r="E25" s="35"/>
      <c r="F25" s="35"/>
      <c r="G25" s="35"/>
      <c r="H25" s="35"/>
      <c r="I25" s="35"/>
      <c r="J25" s="35"/>
      <c r="K25" s="37"/>
      <c r="L25" s="37"/>
      <c r="M25" s="37"/>
      <c r="N25" s="37"/>
      <c r="O25" s="37"/>
      <c r="P25" s="35"/>
      <c r="Q25" s="35"/>
      <c r="R25" s="35"/>
      <c r="S25" s="35"/>
      <c r="T25" s="46"/>
      <c r="U25" s="46"/>
      <c r="V25" s="47" t="e">
        <f>V18+V24</f>
        <v>#DIV/0!</v>
      </c>
      <c r="W25" s="35"/>
      <c r="X25" s="35"/>
      <c r="Y25" s="37"/>
      <c r="Z25" s="37"/>
      <c r="AA25" s="38" t="e">
        <f>AA18+AA24</f>
        <v>#DIV/0!</v>
      </c>
      <c r="AB25" s="35"/>
      <c r="AC25" s="35"/>
      <c r="AD25" s="46"/>
      <c r="AE25" s="46"/>
      <c r="AF25" s="47" t="e">
        <f>AF18+AF24</f>
        <v>#VALUE!</v>
      </c>
      <c r="AG25" s="35"/>
      <c r="AH25" s="35"/>
      <c r="AI25" s="46"/>
      <c r="AJ25" s="46"/>
      <c r="AK25" s="47" t="e">
        <f>AK18+AK24</f>
        <v>#DIV/0!</v>
      </c>
      <c r="AL25" s="35"/>
      <c r="AM25" s="35"/>
      <c r="AN25" s="39"/>
      <c r="AO25" s="39"/>
      <c r="AP25" s="38" t="e">
        <f>AP18+AP24</f>
        <v>#DIV/0!</v>
      </c>
      <c r="AQ25" s="35"/>
    </row>
  </sheetData>
  <mergeCells count="19">
    <mergeCell ref="AN10:AQ11"/>
    <mergeCell ref="A10:B11"/>
    <mergeCell ref="Q10:S11"/>
    <mergeCell ref="G5:J5"/>
    <mergeCell ref="G6:J6"/>
    <mergeCell ref="T10:X11"/>
    <mergeCell ref="Y10:AC11"/>
    <mergeCell ref="AD10:AH11"/>
    <mergeCell ref="AI10:AM11"/>
    <mergeCell ref="G7:J7"/>
    <mergeCell ref="G8:J8"/>
    <mergeCell ref="A1:J1"/>
    <mergeCell ref="K1:O1"/>
    <mergeCell ref="C10:E11"/>
    <mergeCell ref="F10:P11"/>
    <mergeCell ref="A2:J2"/>
    <mergeCell ref="A4:B8"/>
    <mergeCell ref="C4:D8"/>
    <mergeCell ref="E4:J4"/>
  </mergeCells>
  <dataValidations count="1">
    <dataValidation allowBlank="1" showInputMessage="1" showErrorMessage="1" error="Escriba un texto " promptTitle="Cualquier contenido" sqref="E12 E3:E9" xr:uid="{00000000-0002-0000-0000-000000000000}"/>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cols>
    <col min="1" max="1" width="34.5703125" bestFit="1" customWidth="1"/>
    <col min="2" max="256" width="11.42578125" customWidth="1"/>
  </cols>
  <sheetData>
    <row r="1" spans="1:1" x14ac:dyDescent="0.25">
      <c r="A1" t="s">
        <v>19</v>
      </c>
    </row>
    <row r="2" spans="1:1" x14ac:dyDescent="0.25">
      <c r="A2" t="s">
        <v>42</v>
      </c>
    </row>
    <row r="3" spans="1:1" x14ac:dyDescent="0.25">
      <c r="A3" t="s">
        <v>104</v>
      </c>
    </row>
    <row r="4" spans="1:1" x14ac:dyDescent="0.25">
      <c r="A4" t="s">
        <v>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Camilo Bautista Beltran</cp:lastModifiedBy>
  <cp:revision/>
  <dcterms:created xsi:type="dcterms:W3CDTF">2021-01-25T18:44:53Z</dcterms:created>
  <dcterms:modified xsi:type="dcterms:W3CDTF">2023-03-27T21:43:25Z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y fmtid="{D5CDD505-2E9C-101B-9397-08002B2CF9AE}" pid="3" name="Estado de aprobación">
    <vt:lpwstr/>
  </property>
</Properties>
</file>