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Nivel Central/OTROS DOCUMENTOS/IV TRIMESTRE NC/"/>
    </mc:Choice>
  </mc:AlternateContent>
  <xr:revisionPtr revIDLastSave="107" documentId="13_ncr:1_{6B5865F8-F2B3-4263-8731-8391BD5F1223}" xr6:coauthVersionLast="47" xr6:coauthVersionMax="47" xr10:uidLastSave="{3A6ED155-26D2-4D4F-9B65-28C011EA820E}"/>
  <bookViews>
    <workbookView xWindow="-120" yWindow="-120" windowWidth="29040" windowHeight="15840" xr2:uid="{00000000-000D-0000-FFFF-FFFF00000000}"/>
  </bookViews>
  <sheets>
    <sheet name="PLAN DE GESTION" sheetId="1" r:id="rId1"/>
    <sheet name="Hoja1" sheetId="2" state="hidden" r:id="rId2"/>
  </sheets>
  <externalReferences>
    <externalReference r:id="rId3"/>
  </externalReferences>
  <definedNames>
    <definedName name="Tipos">[1]TABLA!$G$2:$G$4</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0" i="1" l="1"/>
  <c r="AP19" i="1"/>
  <c r="AO17" i="1"/>
  <c r="AQ17" i="1"/>
  <c r="AE17" i="1"/>
  <c r="AG17" i="1"/>
  <c r="AE16" i="1"/>
  <c r="AG16" i="1"/>
  <c r="AJ21" i="1"/>
  <c r="AL21" i="1"/>
  <c r="AE21" i="1"/>
  <c r="Z21" i="1"/>
  <c r="U21" i="1"/>
  <c r="W21" i="1"/>
  <c r="W22" i="1"/>
  <c r="O21" i="1"/>
  <c r="AQ21" i="1"/>
  <c r="AJ20" i="1"/>
  <c r="AL20" i="1"/>
  <c r="AE20" i="1"/>
  <c r="AG20" i="1"/>
  <c r="AG22" i="1"/>
  <c r="Z20" i="1"/>
  <c r="AB20" i="1"/>
  <c r="O20" i="1"/>
  <c r="AO20" i="1"/>
  <c r="AJ19" i="1"/>
  <c r="AL19" i="1"/>
  <c r="AE19" i="1"/>
  <c r="Z19" i="1"/>
  <c r="AB19" i="1"/>
  <c r="U19" i="1"/>
  <c r="O19" i="1"/>
  <c r="AO19" i="1"/>
  <c r="AB17" i="1"/>
  <c r="AO16" i="1"/>
  <c r="AL17" i="1"/>
  <c r="AL16" i="1"/>
  <c r="AL18" i="1"/>
  <c r="W17" i="1"/>
  <c r="AB16" i="1"/>
  <c r="W16" i="1"/>
  <c r="W18" i="1"/>
  <c r="AG18" i="1"/>
  <c r="AG23" i="1"/>
  <c r="AL22" i="1"/>
  <c r="AL23" i="1"/>
  <c r="AQ19" i="1"/>
  <c r="AQ20" i="1"/>
  <c r="AQ16" i="1"/>
  <c r="AQ18" i="1"/>
  <c r="AB22" i="1"/>
  <c r="AB18" i="1"/>
  <c r="W23" i="1"/>
  <c r="AQ22" i="1"/>
  <c r="AQ23" i="1"/>
  <c r="AB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Camilo Bautista Beltran</author>
  </authors>
  <commentList>
    <comment ref="D15" authorId="0" shapeId="0" xr:uid="{00000000-0006-0000-0000-000001000000}">
      <text>
        <r>
          <rPr>
            <b/>
            <sz val="9"/>
            <color indexed="81"/>
            <rFont val="Tahoma"/>
            <family val="2"/>
          </rPr>
          <t>El contenido de la meta debe redactarse en forma de resultado, preferiblemente así: 
Verbo rector + magnitud + resultado + complemento</t>
        </r>
      </text>
    </comment>
    <comment ref="S15" authorId="0" shapeId="0" xr:uid="{00000000-0006-0000-0000-000002000000}">
      <text>
        <r>
          <rPr>
            <b/>
            <sz val="9"/>
            <color indexed="81"/>
            <rFont val="Tahoma"/>
            <family val="2"/>
          </rPr>
          <t>Corresponde al responsable de la ejecución de la meta. En casos excepcionales podrá corresponder al responsable del reporte</t>
        </r>
      </text>
    </comment>
  </commentList>
</comments>
</file>

<file path=xl/sharedStrings.xml><?xml version="1.0" encoding="utf-8"?>
<sst xmlns="http://schemas.openxmlformats.org/spreadsheetml/2006/main" count="240" uniqueCount="155">
  <si>
    <r>
      <rPr>
        <b/>
        <sz val="14"/>
        <color indexed="8"/>
        <rFont val="Calibri Light"/>
        <family val="2"/>
      </rPr>
      <t>FORMULACIÓN Y SEGUIMIENTO PLANES DE GESTIÓN NIVEL CENTRAL</t>
    </r>
    <r>
      <rPr>
        <b/>
        <sz val="11"/>
        <color indexed="8"/>
        <rFont val="Calibri Light"/>
        <family val="2"/>
      </rPr>
      <t xml:space="preserve">
PROCESO</t>
    </r>
    <r>
      <rPr>
        <b/>
        <sz val="11"/>
        <rFont val="Calibri Light"/>
        <family val="2"/>
      </rPr>
      <t xml:space="preserve"> </t>
    </r>
    <r>
      <rPr>
        <b/>
        <u/>
        <sz val="11"/>
        <rFont val="Calibri Light"/>
        <family val="2"/>
      </rPr>
      <t>COMUNICACIÓN ESTRATÉGICA</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</si>
  <si>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Versión: 5</t>
    </r>
    <r>
      <rPr>
        <sz val="11"/>
        <color indexed="8"/>
        <rFont val="Calibri Light"/>
        <family val="2"/>
      </rPr>
      <t xml:space="preserve">
</t>
    </r>
    <r>
      <rPr>
        <b/>
        <sz val="11"/>
        <color indexed="8"/>
        <rFont val="Calibri Light"/>
        <family val="2"/>
      </rPr>
      <t xml:space="preserve">Vigencia desde: </t>
    </r>
    <r>
      <rPr>
        <sz val="11"/>
        <color indexed="8"/>
        <rFont val="Calibri Light"/>
        <family val="2"/>
      </rPr>
      <t xml:space="preserve">31 de enero de 2022
</t>
    </r>
    <r>
      <rPr>
        <b/>
        <sz val="11"/>
        <color indexed="8"/>
        <rFont val="Calibri Light"/>
        <family val="2"/>
      </rPr>
      <t xml:space="preserve">Caso HOLA: </t>
    </r>
    <r>
      <rPr>
        <sz val="11"/>
        <color indexed="8"/>
        <rFont val="Calibri Light"/>
        <family val="2"/>
      </rPr>
      <t>222703</t>
    </r>
  </si>
  <si>
    <t>VIGENCIA DE LA PLANEACIÓN 2022</t>
  </si>
  <si>
    <t>DEPENDENCIAS ASOCIADAS</t>
  </si>
  <si>
    <t>Oficina Asesora de Comunicaciones</t>
  </si>
  <si>
    <t>CONTROL DE CAMBIOS</t>
  </si>
  <si>
    <t>VERSIÓN</t>
  </si>
  <si>
    <t>FECHA</t>
  </si>
  <si>
    <t>DESCRIPCIÓN DE LA MODIFICACIÓN</t>
  </si>
  <si>
    <t>31 de enero 2022</t>
  </si>
  <si>
    <r>
      <t xml:space="preserve">Publicación del plan de gestión aprobado. Caso HOLA: </t>
    </r>
    <r>
      <rPr>
        <b/>
        <sz val="11"/>
        <color theme="1"/>
        <rFont val="Calibri Light"/>
        <family val="2"/>
        <scheme val="major"/>
      </rPr>
      <t>223438</t>
    </r>
  </si>
  <si>
    <t>31 de marzo de 2022</t>
  </si>
  <si>
    <t>Se modifica la programación trimestral de la meta transversal No. 2 "Actualizar el 100% los documentos del proceso conforme al plan de trabajo definido", según cronograma remitido por el área responsable, a través de Caso Hola No.238601 . Se anticipa la programación de la meta transversal No. 3 de capacitación en el sistema de gestión, pasando del II trimestre al I trimestre.</t>
  </si>
  <si>
    <t>29 de abril de 2022</t>
  </si>
  <si>
    <t>Para el primer trimestre de la vigencia 2022, el proceso alcanzó un nivel de desempeño del 100% de acuerdo con lo programado, y del 15,33% acumulado para la vigencia.</t>
  </si>
  <si>
    <t>27 de julio de 2022</t>
  </si>
  <si>
    <t>Para el segundo trimestre de la vigencia 2022, el proceso alcanzó un nivel de desempeño del 100% de acuerdo con lo programado, y del 36,67% acumulado para la vigencia.</t>
  </si>
  <si>
    <t>28 de octubre de 2022</t>
  </si>
  <si>
    <t>Para el tercer trimestre de la vigencia 2022, el proceso alcanzó un nivel de desempeño del 100% de acuerdo con lo programado, y del 64% acumulado para la vigencia.</t>
  </si>
  <si>
    <t>PLAN ESTRATÉGICO INSTITUCIONAL</t>
  </si>
  <si>
    <t>META</t>
  </si>
  <si>
    <t>INDICADOR</t>
  </si>
  <si>
    <t>RESULTADO</t>
  </si>
  <si>
    <t xml:space="preserve">SEGUIMIENTO PLANES DE GESTIÓN </t>
  </si>
  <si>
    <t xml:space="preserve">SEGUIMIENTO PLAN GESTIÓN PROCESOS </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</si>
  <si>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</si>
  <si>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</si>
  <si>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</si>
  <si>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</si>
  <si>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</si>
  <si>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</si>
  <si>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</si>
  <si>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</si>
  <si>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</si>
  <si>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</si>
  <si>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</si>
  <si>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</si>
  <si>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</si>
  <si>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</si>
  <si>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</si>
  <si>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</si>
  <si>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</si>
  <si>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</si>
  <si>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</si>
  <si>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</si>
  <si>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</si>
  <si>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</si>
  <si>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</si>
  <si>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 DE LA META</t>
  </si>
  <si>
    <t>MÉTODO DE VERIFICACIÓN PARA EL SEGUIMIENTO</t>
  </si>
  <si>
    <t>PROGRAMADO</t>
  </si>
  <si>
    <t>EJECUTADO</t>
  </si>
  <si>
    <t>RESULTADO DE LA MEDICIÓN</t>
  </si>
  <si>
    <t>ANÁLISIS DE AVANCE</t>
  </si>
  <si>
    <t>MEDIO DE VERIFICACIÓN</t>
  </si>
  <si>
    <t>ANÁLISIS DE RESULTADO</t>
  </si>
  <si>
    <t>Fomentar la gestión del conocimiento y la innovación para agilizar la comunicación con el ciudadano, la prestación de trámites y servicios, y garantizar la toma de decisiones con base en evidencia.</t>
  </si>
  <si>
    <r>
      <t>Im</t>
    </r>
    <r>
      <rPr>
        <sz val="11"/>
        <rFont val="Calibri Light"/>
        <family val="2"/>
      </rPr>
      <t>plementar al 100%</t>
    </r>
    <r>
      <rPr>
        <sz val="11"/>
        <color indexed="10"/>
        <rFont val="Calibri Light"/>
        <family val="2"/>
      </rPr>
      <t xml:space="preserve"> </t>
    </r>
    <r>
      <rPr>
        <sz val="11"/>
        <color indexed="8"/>
        <rFont val="Calibri Light"/>
        <family val="2"/>
      </rPr>
      <t xml:space="preserve">una estrategia de comunicación externa que permita visibilizar la gestión institucional de las diferentes áreas misionales de la Secretaría Distrital de Gobierno y aumente el nivel de consulta e interacción de la ciudadanía en los diferentes canales institucionales con que cuenta la entidad.  </t>
    </r>
  </si>
  <si>
    <t>Gestión</t>
  </si>
  <si>
    <t xml:space="preserve">Estrategia de Comunicación Externa </t>
  </si>
  <si>
    <t xml:space="preserve">Número de temáticas de comunicación externa implementadas/ número de temáticas de comunicación externa priorizadas para el periodo * 100 </t>
  </si>
  <si>
    <t>Creciente</t>
  </si>
  <si>
    <t>Porcentaje de la estrategia de comunicación externa</t>
  </si>
  <si>
    <t>Eficacia</t>
  </si>
  <si>
    <t>Informe de la estrategia de comunicación externa</t>
  </si>
  <si>
    <t xml:space="preserve">Canales Institucionales externos </t>
  </si>
  <si>
    <t xml:space="preserve">Oficina Asesora de Comunicaciones - Equipo de Comunicación Externa </t>
  </si>
  <si>
    <t xml:space="preserve">Informe en word de la Estrategia de Comunicación Externa y sus temáticas implementadas con los soportes de implementación </t>
  </si>
  <si>
    <t xml:space="preserve">Durante el primer trimestre de la vigencia 2022, la Oficina Asesora de Comunicaciones diseñó y dio inicio a la implementación de la estrategia macro de Comunicación Externa denominada "Conexión Gobierno", la cual se encuentra enfocada en visibilizar la gestión institucional de las diferentes áreas misionales de la Secretaría Distrital de Gobierno y aumentar el nivel de consulta e interacción de la ciudadanía en los diferentes canales institucionales con que cuenta la entidad. La estrategia tiene como objetivo “conectar con la ciudadanía en los territorios microsegmentando temáticamente nuestras audiencias de interés, estructurando un modelo de comunicación en doble vía que permita una divulgación de la misionalidad de la SDG mucho más cercana a la gente, escuchando sus necesidades y opiniones, y dando a conocer en detalle los beneficios de la gestión para cada localidad, así como el impacto de la acción institucional de cara al bienestar de toda la ciudadanía”. Para el primer trimestre de la vigencia 2022 se trabajaron las siguientes temáticas:                                                                        Estructurales con enfoque de Transparencia: 
•Infraestructura Local: Difusión de información sobre inversión en las localidades
•Bogotá Local: estrategia toma de localidades, en marzo se hizo la toma en Suba
•Deporte Local: difusión de las diferentes acciones que se vienen realizando para la reactivación de los escenarios deportivos comunitarios y barriales para el disfrute de la ciudadanía.
Transversales con enfoque de Transparencia: 
•Recuperación Económica: Difusión de las acciones realizadas a través del programa microempresa local e impulso local, apoyo a microempresarios y la estrategia del Programa Cielo Abierto. 
•Estrategia Tu Bogotá Local: Difusión de información de las localidades para mostrar sus atractivos turísticos, sitios de interés y gastronomía.
Transversales con enfoque de Posicionamiento: 
•Parceros: Difusión de las acciones realizadas en este programa para recuperación de parques y diferentes zonas de la ciudad y para beneficio de los jóvenes vulnerables. 
Transversales con enfoque de visibilidad: 
•Discapacidad: Difusión de acciones realizadas en cumplimiento a la política pública de discapacidad del distrito.  
Transversales con enfoque de Participación: 
•Operativos IVC: Difusión de las acciones realizadas de inspección, vigilancia y control a establecimientos de comercio en las diferentes localidades. En marzo se realizó IVC en Barrios Unidos. 
•Difusión de información proceso electoral 13 de marzo: se dieron a conocer las acciones de la entidad para garantizar las elecciones de 13 de marzo de 2022. 
Estos temas fueron divulgados a través de la página web de la Secretaría Distrital de Gobierno y las cuentas de las redes sociales institucionales. 
A este reporte se adjunta el informe de implementación de la estrategia y sus temáticas en documento word. </t>
  </si>
  <si>
    <t xml:space="preserve">Informe en documento word de la estrategia macro de comunicación externa diseñada y sus temáticas implementadas. Documento de presentación de la Estrategia macro de Comunicación Externa en Power Point. 
Informes complementarios de alcances en las redes sociales. </t>
  </si>
  <si>
    <r>
      <rPr>
        <sz val="11"/>
        <color rgb="FF000000"/>
        <rFont val="Calibri Light"/>
      </rPr>
      <t xml:space="preserve">Durante el segundo trimestre de la vigencia 2022, la Oficina Asesora de Comunicaciones diseñó y dio continuidad a la implementación de la estrategia macro de Comunicación Externa denominada "Conexión Gobierno", la cual se encuentra enfocada en visibilizar la gestión institucional de las diferentes áreas misionales de la Secretaría Distrital de Gobierno y aumentar el nivel de consulta e interacción de la ciudadanía en los diferentes canales institucionales con que cuenta la entidad. La estrategia tiene como objetivo “conectar con la ciudadanía en los territorios microsegmentando temáticamente nuestras audiencias de interés, estructurando un modelo de comunicación en doble vía que permita una divulgación de la misionalidad de la SDG mucho más cercana a la gente, escuchando sus necesidades y opiniones, y dando a conocer en detalle los beneficios de la gestión para cada localidad, así como el impacto de la acción institucional de cara al bienestar de toda la ciudadanía”.  Para el segundo trimestre de la vigencia 2022 se trabajaron las siguientes temáticas:                                                                         
</t>
    </r>
    <r>
      <rPr>
        <b/>
        <sz val="11"/>
        <color rgb="FF000000"/>
        <rFont val="Calibri Light"/>
      </rPr>
      <t xml:space="preserve">Estructurales con enfoque de Transparencia:
</t>
    </r>
    <r>
      <rPr>
        <sz val="11"/>
        <color rgb="FF000000"/>
        <rFont val="Calibri Light"/>
      </rPr>
      <t xml:space="preserve">• 1. Infraestructura Local: Difusión periódica de información sobre inversión en las localidades.
</t>
    </r>
    <r>
      <rPr>
        <b/>
        <sz val="11"/>
        <color rgb="FF000000"/>
        <rFont val="Calibri Light"/>
      </rPr>
      <t xml:space="preserve">
Estructurales con enfoque de Posicionamiento:
</t>
    </r>
    <r>
      <rPr>
        <sz val="11"/>
        <color rgb="FF000000"/>
        <rFont val="Calibri Light"/>
      </rPr>
      <t xml:space="preserve">
• 1. Deporte Local: difusión de las diferentes acciones que se vienen realizando para la reactivación de los escenarios deportivos comunitarios y barriales para el disfrute de la ciudadanía.
• 2. Cuidado Local: difusión de las diferentes acciones realizadas en esta iniciativa que es una línea de inversión de los presupuestos locales para fortalecer, articular e institucionalizar iniciativas de cuidado en las 20 localidades de Bogotá, e integrarse a la oferta de servicios del Sistema de Cuidado distrital.
• 3. Centro de Gobierno Local: difusión al lanzamiento del portal web en el cual la ciudadanía podrá consultar en un único espacio toda la información sobre su Alcaldía Local, encontrarán información de calidad de la gestión de las 20 Alcaldías Locales, lo que permitirá un ejercicio de veeduría y control social que garantizará transparencia en la Administración Local.
• 4. Presupuestos Participativos: difusión periódica del proceso de elecciones de las propuestas que hace la ciudadanía y que se implementan para el mejoramiento de los barrios y las localidades en el distrito capital.
</t>
    </r>
    <r>
      <rPr>
        <b/>
        <sz val="11"/>
        <color rgb="FF000000"/>
        <rFont val="Calibri Light"/>
      </rPr>
      <t xml:space="preserve">
Estructurales con enfoque de visibilidad:
</t>
    </r>
    <r>
      <rPr>
        <sz val="11"/>
        <color rgb="FF000000"/>
        <rFont val="Calibri Light"/>
      </rPr>
      <t xml:space="preserve">
• 1. Goles en Paz 2.0: Difusión a las acciones realizadas en el marco de la estrategia “Goles en Paz”, que busca erradicar la violencia en los estadios generada por parte de las barras bravas de los diferentes equipos y motivar a la sana convivencia y el disfrute de la fiesta futbolera.
</t>
    </r>
    <r>
      <rPr>
        <b/>
        <sz val="11"/>
        <color rgb="FF000000"/>
        <rFont val="Calibri Light"/>
      </rPr>
      <t xml:space="preserve">
Estructurales con enfoque de Participación:
</t>
    </r>
    <r>
      <rPr>
        <sz val="11"/>
        <color rgb="FF000000"/>
        <rFont val="Calibri Light"/>
      </rPr>
      <t xml:space="preserve">
• 1. Causas Ciudadanas: difusión de información sobre las iniciativas que propone la ciudadanía para mejorar los barrios en las localidades.
</t>
    </r>
    <r>
      <rPr>
        <b/>
        <sz val="11"/>
        <color rgb="FF000000"/>
        <rFont val="Calibri Light"/>
      </rPr>
      <t xml:space="preserve">
Transversales con enfoque de Transparencia:
</t>
    </r>
    <r>
      <rPr>
        <sz val="11"/>
        <color rgb="FF000000"/>
        <rFont val="Calibri Light"/>
      </rPr>
      <t xml:space="preserve">
• 1. Recuperación Económica: Difusión de las acciones realizadas a través de los programas “Microempresa Local” e “Impulso Local”, que da apoyo a microempresarios y a vendedores informales en las localidades.
• 2. Estrategia Tu Bogotá Local: Difusión de información de las localidades para mostrar sus atractivos turísticos, sitios de interés y gastronomía.
</t>
    </r>
    <r>
      <rPr>
        <b/>
        <sz val="11"/>
        <color rgb="FF000000"/>
        <rFont val="Calibri Light"/>
      </rPr>
      <t xml:space="preserve">
Transversales con enfoque de Posicionamiento:
</t>
    </r>
    <r>
      <rPr>
        <sz val="11"/>
        <color rgb="FF000000"/>
        <rFont val="Calibri Light"/>
      </rPr>
      <t xml:space="preserve">
• 1. Parceros: Difusión de las acciones realizadas en este programa para recuperación de parques y diferentes zonas de la ciudad y para beneficio de los jóvenes vulnerables.
</t>
    </r>
    <r>
      <rPr>
        <b/>
        <sz val="11"/>
        <color rgb="FF000000"/>
        <rFont val="Calibri Light"/>
      </rPr>
      <t xml:space="preserve">
Transversales con enfoque de visibilidad:
</t>
    </r>
    <r>
      <rPr>
        <sz val="11"/>
        <color rgb="FF000000"/>
        <rFont val="Calibri Light"/>
      </rPr>
      <t xml:space="preserve">
• 1. Trata de Personas: difusión al lanzamiento de la Política Pública de lucha contra la trata de personas la cual se ha planificado para implementarse desde la vigencia 2022 al 2031.
• 2. Discapacidad: Difusión de acciones realizadas en cumplimiento a la política pública de discapacidad del distrito. 
</t>
    </r>
    <r>
      <rPr>
        <b/>
        <sz val="11"/>
        <color rgb="FF000000"/>
        <rFont val="Calibri Light"/>
      </rPr>
      <t xml:space="preserve">
Transversales con enfoque de Participación:
</t>
    </r>
    <r>
      <rPr>
        <sz val="11"/>
        <color rgb="FF000000"/>
        <rFont val="Calibri Light"/>
      </rPr>
      <t xml:space="preserve">
• Gobierno Abierto y Transparencia:
• Operativos IVC: Difusión de las acciones realizadas de inspección, vigilancia y control a establecimientos de comercio en las diferentes localidades.                                                                           Estos temas fueron divulgados a través de la página web de la Secretaría Distrital de Gobierno y las cuentas de las redes sociales institucionales.
A este reporte se adjunta el informe de implementación de la estrategia y sus temáticas en documento word. </t>
    </r>
  </si>
  <si>
    <t xml:space="preserve">Informe en documento word de la estrategia macro de comunicación externa diseñada y sus temáticas implementadas durante el segundo trimestre. Informes complementarios de alcances en las redes sociales. </t>
  </si>
  <si>
    <r>
      <rPr>
        <sz val="11"/>
        <color rgb="FF000000"/>
        <rFont val="Calibri Light"/>
      </rPr>
      <t xml:space="preserve">Durante el tercer trimestre de la vigencia 2022, la Oficina Asesora de Comunicaciones diseñó y dio continuidad a la implementación de la estrategia macro de Comunicación Externa denominada "Conexión Gobierno", la cual se encuentra enfocada en visibilizar la gestión institucional de las diferentes áreas misionales de la Secretaría Distrital de Gobierno y aumentar el nivel de consulta e interacción de la ciudadanía en los diferentes canales institucionales con que cuenta la entidad. La estrategia tiene como objetivo “conectar con la ciudadanía en los territorios microsegmentando temáticamente nuestras audiencias de interés, estructurando un modelo de comunicación en doble vía que permita una divulgación de la misionalidad de la SDG mucho más cercana a la gente, escuchando sus necesidades y opiniones, y dando a conocer en detalle los beneficios de la gestión para cada localidad, así como el impacto de la acción institucional de cara al bienestar de toda la ciudadanía”.  Para el tercer trimestre de la vigencia 2022 se trabajaron las siguientes temáticas:                                              </t>
    </r>
    <r>
      <rPr>
        <b/>
        <sz val="11"/>
        <color rgb="FF000000"/>
        <rFont val="Calibri Light"/>
      </rPr>
      <t xml:space="preserve">Estructurales con enfoque de Transparencia: 
</t>
    </r>
    <r>
      <rPr>
        <sz val="11"/>
        <color rgb="FF000000"/>
        <rFont val="Calibri Light"/>
      </rPr>
      <t xml:space="preserve">•	1. Bogotá Local: Difusión de las acciones realizadas para el apoyo a los microempresarios en las localidades. 
•	2. Infraestructura Local: Difusión periódica de información sobre inversión en las localidades.
•	3. Diálogo Local: Difusión de información sobre las acciones de diálogo y buena convivencia en las localidades. 
</t>
    </r>
    <r>
      <rPr>
        <b/>
        <sz val="11"/>
        <color rgb="FF000000"/>
        <rFont val="Calibri Light"/>
      </rPr>
      <t xml:space="preserve">Estructurales con enfoque de Posicionamiento: 
</t>
    </r>
    <r>
      <rPr>
        <sz val="11"/>
        <color rgb="FF000000"/>
        <rFont val="Calibri Light"/>
      </rPr>
      <t xml:space="preserve">
•	1. Cuidado Local: difusión de las diferentes acciones realizadas en esta iniciativa que es una línea de inversión de los presupuestos locales para fortalecer, articular e institucionalizar iniciativas de cuidado en las 20 localidades de Bogotá, e integrarse a la oferta de servicios del Sistema de Cuidado distrital. 
•	2. Presupuestos Participativos: difusión periódica del proceso de elecciones de las propuestas que hace la ciudadanía y que se implementan para el mejoramiento de los barrios y las localidades en el distrito capital. 
</t>
    </r>
    <r>
      <rPr>
        <b/>
        <sz val="11"/>
        <color rgb="FF000000"/>
        <rFont val="Calibri Light"/>
      </rPr>
      <t xml:space="preserve">Estructurales con enfoque de visibilidad: 
</t>
    </r>
    <r>
      <rPr>
        <sz val="11"/>
        <color rgb="FF000000"/>
        <rFont val="Calibri Light"/>
      </rPr>
      <t xml:space="preserve">
•	1. Rutas de DDHH y Paz: difusión de información sobre la implementación de las diferentes rutas de protección implementadas por la Dirección de Derechos Humanos y el tema de política de paz para el distrito capital.
•	2. Gobierno Joven:  difusión de las acciones y programas dirigidos a las juventudes en el distrito capital. 
•	3. Goles en Paz 2.0: Difusión a las acciones realizadas en el marco de la estrategia “Goles en Paz”, que busca erradicar la violencia en los estadios generada por parte de las barras bravas de los diferentes equipos y motivar a la sana convivencia y el disfrute de la fiesta futbolera. 
</t>
    </r>
    <r>
      <rPr>
        <b/>
        <sz val="11"/>
        <color rgb="FF000000"/>
        <rFont val="Calibri Light"/>
      </rPr>
      <t xml:space="preserve">Estructurales con enfoque de Participación: 
</t>
    </r>
    <r>
      <rPr>
        <sz val="11"/>
        <color rgb="FF000000"/>
        <rFont val="Calibri Light"/>
      </rPr>
      <t xml:space="preserve">
•	1. Causas Ciudadanas: difusión de información sobre las iniciativas que propone la ciudadanía para mejorar los barrios en las localidades.
•	2. Alcaldías Locales: difusión de acciones realizadas para beneficio de las localidades y para promover la participación de las comunidades. 
</t>
    </r>
    <r>
      <rPr>
        <b/>
        <sz val="11"/>
        <color rgb="FF000000"/>
        <rFont val="Calibri Light"/>
      </rPr>
      <t xml:space="preserve">Transversales con enfoque de Transparencia: 
</t>
    </r>
    <r>
      <rPr>
        <sz val="11"/>
        <color rgb="FF000000"/>
        <rFont val="Calibri Light"/>
      </rPr>
      <t xml:space="preserve">
•	1. Impulso Local: Difusión de las acciones realizadas a través del programa “Impulso Local”, que da apoyo a vendedores informales en las localidades. 
</t>
    </r>
    <r>
      <rPr>
        <b/>
        <sz val="11"/>
        <color rgb="FF000000"/>
        <rFont val="Calibri Light"/>
      </rPr>
      <t xml:space="preserve">Transversales con enfoque de Posicionamiento: 
</t>
    </r>
    <r>
      <rPr>
        <sz val="11"/>
        <color rgb="FF000000"/>
        <rFont val="Calibri Light"/>
      </rPr>
      <t xml:space="preserve">
•	1. Parceros: Difusión de las acciones realizadas en este programa para recuperación de parques y diferentes zonas de la ciudad y para beneficio de los jóvenes vulnerables. 
</t>
    </r>
    <r>
      <rPr>
        <b/>
        <sz val="11"/>
        <color rgb="FF000000"/>
        <rFont val="Calibri Light"/>
      </rPr>
      <t xml:space="preserve">Transversales con enfoque de visibilidad: 
</t>
    </r>
    <r>
      <rPr>
        <sz val="11"/>
        <color rgb="FF000000"/>
        <rFont val="Calibri Light"/>
      </rPr>
      <t xml:space="preserve">
•	1. Asunto Étnicos y Religiosos: difusión de los diferentes temas relacionados con las poblaciones étnicas en Bogotá y acciones con los grupos religiosos en el distrito capital. 
•	2. Discapacidad: Difusión de acciones realizadas en cumplimiento a la política pública de discapacidad del distrito.  
</t>
    </r>
    <r>
      <rPr>
        <b/>
        <sz val="11"/>
        <color rgb="FF000000"/>
        <rFont val="Calibri Light"/>
      </rPr>
      <t xml:space="preserve">Transversales con enfoque de Participación: 
</t>
    </r>
    <r>
      <rPr>
        <sz val="11"/>
        <color rgb="FF000000"/>
        <rFont val="Calibri Light"/>
      </rPr>
      <t xml:space="preserve">
•	1. Gobierno Abierto y Transparencia: 
Estos temas fueron divulgados a través de la página web de la Secretaría Distrital de Gobierno y las cuentas de las redes sociales institucionales. 
 De igual manera, muchos de estos temas fueron cubiertos por periodistas de medios masivos y comunitarios y/o alternativos, lo cual ha contribuido a que la entidad pueda tener presencia en los medios los cuales tienen a la Secretaría Distrital de Gobierno como una fuente informativa y de noticias.  A este reporte se adjunta el informe de implementación de la estrategia y sus temáticas en documento word. 
                                                                       </t>
    </r>
  </si>
  <si>
    <t>Informe en documento word de la estrategia macro de comunicación externa diseñada y sus temáticas implementadas durante el tercer trimestre. Informes complementarios de alcances en las redes sociales.</t>
  </si>
  <si>
    <t>Informe en documento word de la estrategia macro de comunicación externa diseñada y sus temáticas implementadas durante el cuarto trimestre de la vigencia 2022. Informe complementario de alcances en las redes sociales.</t>
  </si>
  <si>
    <t xml:space="preserve">Diseñar e Implementar al 100% una estrategia de comunicación que permita aumentar el nivel de consulta de los canales institucionales internos por parte de los servidores y contratistas de la Secretaría Distrital de Gobierno y que contribuya a mejorar el flujo de la comunicación interna en la organización. </t>
  </si>
  <si>
    <r>
      <t xml:space="preserve">Estrategia de comunicación </t>
    </r>
    <r>
      <rPr>
        <sz val="11"/>
        <rFont val="Calibri Light"/>
        <family val="2"/>
      </rPr>
      <t>interna</t>
    </r>
  </si>
  <si>
    <t xml:space="preserve">Número de temáticas de comunicación interna implementadas/ número de temáticas de comunicación interna priorizadas para el periodo * 100 </t>
  </si>
  <si>
    <t>Porcentaje de la estrategia de comunicación interna</t>
  </si>
  <si>
    <t>Informe de la estrategia de comunicación interna</t>
  </si>
  <si>
    <t xml:space="preserve">Canales Institucionales internos </t>
  </si>
  <si>
    <r>
      <rPr>
        <sz val="11"/>
        <rFont val="Calibri Light"/>
        <family val="2"/>
      </rPr>
      <t xml:space="preserve">Oficina Asesora de Comunicaciones - Equipo de Comunicación interna </t>
    </r>
  </si>
  <si>
    <t>Informe en word de la estrategia de comunicación Interna y sus temáticas implementadas con los soportes de implementación.</t>
  </si>
  <si>
    <t xml:space="preserve">Durante el primer trimestre de la vigencia 2022, la Oficina Asesora de Comunicaciones diseñó y dio inicio a la implementación de la estrategia macro de Comunicación Interna denominada “Somos Gobierno Participativo, Tu Opinión Cuenta”, la cual está enfocada en aumentar el nivel de consulta de los canales institucionales internos por parte de los servidores y contratistas de la Secretaría Distrital de Gobierno y contribuir a mejorar el flujo de la comunicación interna en la organización, tiene como objetivo motivar a los funcionarios, contratistas y colaboradores de la entidad a participar en las diferentes actividades programadas y mejorar las comunicaciones internas. para el primer trimestre de 2022 se trabajaron las siguientes temáticas:                                 Cultura organizacional con enfoque de Gestión del cambio: 
1. Trabajo Inteligente: Difusión de segundo viernes inteligente del año y adecuación del primer piso de la SDG, lo cual hace parte del componente de espacios de la estrategia. 
Cultura organizacional con enfoque de Bienestar y Calidad de Vida: 
2. Gestión Ambiental: Difusión a temas relacionados con las buenas prácticas ambientales y movilidad sostenible. 
Cultura Organizacional con enfoque de Gestión del Talento Humano
3. Implementación de Campañas Internas: continuidad a la campaña #MelaJuegoPorBogotá. 
4. Gobierno Attrae: difusión de la nueva estrategia de Talento Humano
5. Noticias de las Localidades: difusión de noticias de las localidades que contribuyen al mejoramiento de la comunicación organizacional. 
Bienestar Institucional con enfoque de Gestión del Cambio: 
1. Difusión de información de Bienestar Institucional: difusión beneficios laborales por haber sido jurado de votación, clavero o votante.
2. Seguridad y Salud en el Trabajo: difusión de la nueva jornada de vacunación en la SDG. 
3. Espacio Pet Friendly: difusión de información sobre este espacio generado para convertir a la Secretaría de Gobierno en una entidad amigable con los animales. 
Bienestar Institucional con enfoque de Gestión del Talento Humano:  
 4. Celebración de Días Especiales: conmemoración del día Internacional de la Mujer 
Estos temas fueron divulgados a través de la intranet y el correo masivo institucional interno, canal de WhatsApp “Somos Gobierno”, canal privado de Instagram @somosgobierno, a través del cual se comparte información a nivel interno para servidores, contratistas y colaboradores quienes pueden opinar sobre asuntos de la entidad, ser autores de publicaciones, calificar los contenidos y hacer parte de una comunidad virtual exclusiva de la Secretaría Distrital de Gobierno.
A este reporte se adjunta el informe de implementación de la estrategia y sus temáticas en documento word.                     </t>
  </si>
  <si>
    <t xml:space="preserve">Informe en documento word de la estrategia macro de comunicación interna diseñada y sus temáticas implementadas. Documento de presentación de la Estrategia macro de Comunicación Interna en Power Point. </t>
  </si>
  <si>
    <r>
      <rPr>
        <sz val="11"/>
        <color rgb="FF000000"/>
        <rFont val="Calibri Light"/>
      </rPr>
      <t xml:space="preserve">Durante el segundo trimestre de la vigencia 2022, la Oficina Asesora de Comunicaciones dio continuidad a la implementación de la estrategia macro de Comunicación Interna denominada “Somos Gobierno Participativo, Tu Opinión Cuenta”, la cual está enfocada en aumentar el nivel de consulta de los canales institucionales internos por parte de los servidores y contratistas de la Secretaría Distrital de Gobierno y contribuir a mejorar el flujo de la comunicación interna en la organización, tiene como objetivo motivar a los funcionarios, contratistas y colaboradores de la entidad a participar en las diferentes actividades programadas y mejorar las comunicaciones internas. Para el segundo trimestre de 2022 se trabajaron las siguientes temáticas:
</t>
    </r>
    <r>
      <rPr>
        <b/>
        <sz val="11"/>
        <color rgb="FF000000"/>
        <rFont val="Calibri Light"/>
      </rPr>
      <t xml:space="preserve">
Cultura organizacional con enfoque de Gestión del cambio:
</t>
    </r>
    <r>
      <rPr>
        <sz val="11"/>
        <color rgb="FF000000"/>
        <rFont val="Calibri Light"/>
      </rPr>
      <t xml:space="preserve">1. Trabajo Inteligente: Difusión de información relacionada con la implementación de esta nueva metodología de trabajo de la entidad.
</t>
    </r>
    <r>
      <rPr>
        <b/>
        <sz val="11"/>
        <color rgb="FF000000"/>
        <rFont val="Calibri Light"/>
      </rPr>
      <t xml:space="preserve">
Cultura organizacional con enfoque de Bienestar y Calidad de Vida:
</t>
    </r>
    <r>
      <rPr>
        <sz val="11"/>
        <color rgb="FF000000"/>
        <rFont val="Calibri Light"/>
      </rPr>
      <t xml:space="preserve">
1. Gestión Ambiental: Difusión a temas relacionados con las buenas prácticas ambientales y movilidad sostenible.
</t>
    </r>
    <r>
      <rPr>
        <b/>
        <sz val="11"/>
        <color rgb="FF000000"/>
        <rFont val="Calibri Light"/>
      </rPr>
      <t xml:space="preserve">
Cultura Organizacional con enfoque de Gestión del Talento Humano
</t>
    </r>
    <r>
      <rPr>
        <sz val="11"/>
        <color rgb="FF000000"/>
        <rFont val="Calibri Light"/>
      </rPr>
      <t xml:space="preserve">
1. Implementación de Campañas Internas: difusión de las campañas internas realizadas para contribuir con el mejoramiento de la comunicación organizacional.
2. Rendición de Cuentas y Transparencia: difusión a la implementación de la estrategia permanente de Rendición de Cuentas de la entidad.
3. Gobierno Attrae: difusión de la nueva estrategia de Talento Humano
4. Noticias de las Localidades: difusión de noticias de las localidades que contribuyen al mejoramiento del flujo de la comunicación interna. 
</t>
    </r>
    <r>
      <rPr>
        <b/>
        <sz val="11"/>
        <color rgb="FF000000"/>
        <rFont val="Calibri Light"/>
      </rPr>
      <t xml:space="preserve">
Bienestar Institucional con enfoque de Gestión del Cambio:
</t>
    </r>
    <r>
      <rPr>
        <sz val="11"/>
        <color rgb="FF000000"/>
        <rFont val="Calibri Light"/>
      </rPr>
      <t xml:space="preserve">
1. Difusión de información de Bienestar Institucional: difusión de información de bienestar de la Dirección de Talento Humano. 
2. Seguridad y Salud en el Trabajo: difusión de información sobre la implementación del sistema de seguridad y salud en el trabajo.
</t>
    </r>
    <r>
      <rPr>
        <b/>
        <sz val="11"/>
        <color rgb="FF000000"/>
        <rFont val="Calibri Light"/>
      </rPr>
      <t xml:space="preserve">
Bienestar Institucional con enfoque de Gestión del Talento Humano:</t>
    </r>
    <r>
      <rPr>
        <sz val="11"/>
        <color rgb="FF000000"/>
        <rFont val="Calibri Light"/>
      </rPr>
      <t xml:space="preserve"> 
 1. Celebración de Días Especiales: conmemoración de días especiales de interés general para la entidad.
                                                                                                                 Estos temas fueron divulgados a través de la intranet y el correo masivo institucional interno, canal de WhatsApp “Somos Gobierno”, canal privado de Instagram @somosgobierno, a través del cual se comparte información a nivel interno para servidores, contratistas y colaboradores quienes pueden opinar sobre asuntos de la entidad, ser autores de publicaciones, calificar los contenidos y hacer parte de una comunidad virtual exclusiva de la Secretaría Distrital de Gobierno.
A este reporte se adjunta el informe de implementación de la estrategia y sus temáticas en documento word.   </t>
    </r>
  </si>
  <si>
    <t xml:space="preserve">Informe en documento word de la estrategia macro de comunicación interna diseñada y sus temáticas implementadas durante el segundo trimestre. </t>
  </si>
  <si>
    <t xml:space="preserve">Durante el tercer trimestre de la vigencia 2022, la Oficina Asesora de Comunicaciones dio continuidad a la implementación de la estrategia macro de Comunicación Interna denominada “Somos Gobierno Participativo, Tu Opinión Cuenta”, la cual está enfocada en aumentar el nivel de consulta de los canales institucionales internos por parte de los servidores y contratistas de la Secretaría Distrital de Gobierno y contribuir a mejorar el flujo de la comunicación interna en la organización, tiene como objetivo motivar a los funcionarios, contratistas y colaboradores de la entidad a participar en las diferentes actividades programadas y mejorar las comunicaciones internas. Para el tercer trimestre se trabajaron las siguientes temáticas:                                                                                   
 Cultura organizacional con enfoque de Gestión del cambio: 
1. Trabajo Inteligente: Difusión de información relacionada con la implementación de esta nueva metodología de trabajo de la entidad. 
Cultura organizacional con enfoque de Bienestar y Calidad de Vida: 
1. Gestión Ambiental: Difusión a temas relacionados con las buenas prácticas ambientales y movilidad sostenible. 
Cultura Organizacional con enfoque de Gestión del Talento Humano
1. Implementación de Campañas Internas: difusión de las campañas internas realizadas para contribuir con el mejoramiento de la comunicación organizacional. 
2. Rendición de Cuentas y Transparencia: difusión a la implementación de la estrategia permanente de Rendición de Cuentas de la entidad, los Diálogos Ciudadanos y la semana de Gobierno Abierto y Transparencia. 
3. Gobierno Attrae: continuidad al desarrollo de mesas de trabajo para la implementación de esta estrategia en las alcaldías locales. 
4. Noticias de las Localidades: difusión de noticias de las localidades que contribuyen al mejoramiento del flujo de la comunicación interna.  
Bienestar Institucional con enfoque de Gestión del Cambio: 
1. Difusión de información de Bienestar Institucional: difusión de información de bienestar de la Dirección de Gestión del Talento Humano.  
2. Seguridad y Salud en el Trabajo: difusión de información sobre el sistema de seguridad y salud en el trabajo. 
3. Espacio Pet Friendly: difusión de información sobre la generación de espacios amigables para las mascotas en la entidad.  
Bienestar Institucional con enfoque de Gestión del Talento Humano:  
 1. Celebración de Días Especiales: conmemoración de días especiales de interés general para la entidad como Día del Conductor, cumpleaños de Bogotá, Simulacro Distrital de Evacuación.                                             Estos temas fueron divulgados a través de la intranet y el correo masivo institucional interno, canal de WhatsApp “Somos Gobierno”, canal privado de Instagram @somosgobierno, a través del cual se comparte información a nivel interno para servidores, contratistas y colaboradores de la entidad con el fin de contribuir al mejoramiento del flujo de la Comunicación Interna. 
A este reporte se adjunta el informe de implementación de la estrategia y sus temáticas en documento word con sus soportes.  </t>
  </si>
  <si>
    <t>Informe en documento word de la estrategia macro de comunicación interna diseñada y sus temáticas implementadas durante el tercer trimestre.</t>
  </si>
  <si>
    <t>Informe en documento word de la estrategia macro de comunicación interna diseñada y sus temáticas implementadas durante el cuarto trimestre de la vigencia 2022.</t>
  </si>
  <si>
    <t>Total metas procesos (80%)</t>
  </si>
  <si>
    <t>•</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</si>
  <si>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</si>
  <si>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</si>
  <si>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</si>
  <si>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</si>
  <si>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Criterios ambientales</t>
  </si>
  <si>
    <t>Número de criterios ambientales cumplidos / Total de criterios ambientales establecidos * 100</t>
  </si>
  <si>
    <t>Constante</t>
  </si>
  <si>
    <t>Porcentaje de buenas prácticas ambientales implementadas</t>
  </si>
  <si>
    <t>No programada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</si>
  <si>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</si>
  <si>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</si>
  <si>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</si>
  <si>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 de 2022</t>
  </si>
  <si>
    <t>Oficina Asesora de Comunicaciones: Participan en actividades ambientales : Charla uso eficiente de agua en el hogar y en la jornada de separación en la fuente.
En la semana ambiental participa en la actividad: Reciclacesto, conversatorio eficiencia energética.
Se encuentra al día en reporte de papel hasta el mes de junio de 2022.
Durante el semestre se colocaron 70  Caritas tristes por dejar monitores encendidos sin uso.</t>
  </si>
  <si>
    <t>Reporte de gestión ambiental OAP</t>
  </si>
  <si>
    <t>T2</t>
  </si>
  <si>
    <t>Actualizar el 100% los documentos del proceso conforme al plan de trabajo definido.</t>
  </si>
  <si>
    <t>Actualización documental</t>
  </si>
  <si>
    <t>Número de documentos actualizados del proceso / Número de documentos programados a actualizar en el plan de trabajo *100</t>
  </si>
  <si>
    <t>Suma</t>
  </si>
  <si>
    <t xml:space="preserve">Documentos con actualización en el LMD </t>
  </si>
  <si>
    <t xml:space="preserve">Casos Hola de actualización generados
Listado Maestro de Documentos 
Matiz </t>
  </si>
  <si>
    <t>MATIZ publicación del Procedimiento formalizado en el MIPG</t>
  </si>
  <si>
    <t xml:space="preserve">Se realizó la actualización al documento Matriz de Riesgos del Proceso de Comunicación Estratégica de acuerdo con el cronograma establecido. </t>
  </si>
  <si>
    <t xml:space="preserve">Documento actualizado y publicado en Matiz. </t>
  </si>
  <si>
    <t xml:space="preserve">Se actualizaron los documentos de acuerdo con la programación establecida, los cuales se encuentran publicados en la sección de matiz en el mapa de procesos de la entidad. </t>
  </si>
  <si>
    <t>MATIZ. Listado maestro de documentos</t>
  </si>
  <si>
    <t>T3</t>
  </si>
  <si>
    <t>Participar del 100% de las capacitaciones que se realicen en gestión de riesgos, planes de mejora, y sistema de gestión institucional</t>
  </si>
  <si>
    <t>Participación en capacitaciones</t>
  </si>
  <si>
    <t>Número de capacitaciones en las que se participó/ Número de capacitaciones convocadas *100</t>
  </si>
  <si>
    <t>Capacitaciones realizadas</t>
  </si>
  <si>
    <t>Registros de participación</t>
  </si>
  <si>
    <t>Listado de asistencia
Video de la reunión
Presentación</t>
  </si>
  <si>
    <t>Carpeta compartida de registros de asistencia  - OAP</t>
  </si>
  <si>
    <t xml:space="preserve">El proceso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</si>
  <si>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</si>
  <si>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No programada para el II trimestre de 2022</t>
  </si>
  <si>
    <t>Total metas transversales (20%)</t>
  </si>
  <si>
    <t xml:space="preserve">Total plan de gestión </t>
  </si>
  <si>
    <t>Estos temas fueron divulgados a través de la intranet y el correo masivo institucional interno, canal de WhatsApp “Somos Gobierno”, canal privado de Instagram @somosgobierno, a través del cual se comparte información a nivel interno para servidores, contratistas y colaboradores quienes pueden opinar sobre asuntos de la entidad, ser autores de publicaciones, calificar los contenidos y hacer parte de una comunidad virtual exclusiva de la Secretaría Distrital de Gobierno.</t>
  </si>
  <si>
    <t xml:space="preserve">A este reporte se adjunta el informe de implementación de la estrategia y sus temáticas en documento word. </t>
  </si>
  <si>
    <t>Objetivo Estrategico</t>
  </si>
  <si>
    <t>Rutinaria</t>
  </si>
  <si>
    <t>Promover una ciudadanía activa y responsable, propiciando espacios de participación, formación y diálogo con mayor inteligencia colectiva y conciencia común, donde las nuevas ciudadanías se sientan vinculadas e identificadas con el Gobierno Distrital.</t>
  </si>
  <si>
    <t>Retadora (Mejora)</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</si>
  <si>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</si>
  <si>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</si>
  <si>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</si>
  <si>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</si>
  <si>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</si>
  <si>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</si>
  <si>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</si>
  <si>
    <t>30 de enero de 2023</t>
  </si>
  <si>
    <t xml:space="preserve">Durante la vigencia el proceso adelantó las acciones comunicativas necesarias para visibilizar externamente la gestión institucional de las diferentes áreas misionales de la Secretaría Distrital de Gobierno y aumente el nivel de consulta e interacción de la ciudadanía en los diferentes canales institucionales con que cuenta la entidad.  </t>
  </si>
  <si>
    <r>
      <t>Durante el cuarto trimestre de la vigencia 2022, la Oficina Asesora de Comunicaciones dio continuidad y cierre a la implementación de la estrategia macro de Comunicación Externa denominada</t>
    </r>
    <r>
      <rPr>
        <b/>
        <sz val="11"/>
        <color rgb="FF000000"/>
        <rFont val="Calibri Light"/>
      </rPr>
      <t xml:space="preserve"> "Conexión Gobierno"</t>
    </r>
    <r>
      <rPr>
        <sz val="11"/>
        <color rgb="FF000000"/>
        <rFont val="Calibri Light"/>
      </rPr>
      <t xml:space="preserve">, la cual se encuentra enfocada en visibilizar la gestión institucional de las diferentes áreas misionales de la Secretaría Distrital de Gobierno y aumentar el nivel de consulta e interacción de la ciudadanía en los diferentes canales institucionales con que cuenta la entidad. La estrategia tiene como objetivo </t>
    </r>
    <r>
      <rPr>
        <b/>
        <i/>
        <sz val="11"/>
        <color rgb="FF000000"/>
        <rFont val="Calibri Light"/>
      </rPr>
      <t>“conectar con la ciudadanía en los territorios microsegmentando temáticamente nuestras audiencias de interés, estructurando un modelo de comunicación en doble vía que permita una divulgación de la misionalidad de la SDG mucho más cercana a la gente, escuchando sus necesidades y opiniones, y dando a conocer en detalle los beneficios de la gestión para cada localidad, así como el impacto de la acción institucional de cara al bienestar de toda la ciudadanía”</t>
    </r>
    <r>
      <rPr>
        <sz val="11"/>
        <color rgb="FF000000"/>
        <rFont val="Calibri Light"/>
      </rPr>
      <t xml:space="preserve">.  Para el cuarto y último trimestre de la vigencia 2022 se trabajaron las siguientes temáticas:  
</t>
    </r>
    <r>
      <rPr>
        <b/>
        <sz val="11"/>
        <color rgb="FF000000"/>
        <rFont val="Calibri Light"/>
      </rPr>
      <t xml:space="preserve">
Estructurales con enfoque de Transparencia:
</t>
    </r>
    <r>
      <rPr>
        <sz val="11"/>
        <color rgb="FF000000"/>
        <rFont val="Calibri Light"/>
      </rPr>
      <t xml:space="preserve">
• 1. Infraestructura Local: Difusión periódica de información sobre inversión en las localidades.
• 2. Diálogo Local: difusión de acciones realizadas de diálogo para lograr pactos y compromisos de sectores como el de vendedores informales para el mejoramiento de los usos del espacio público y la sana convivencia en la ciudad.
</t>
    </r>
    <r>
      <rPr>
        <b/>
        <sz val="11"/>
        <color rgb="FF000000"/>
        <rFont val="Calibri Light"/>
      </rPr>
      <t xml:space="preserve">
Estructurales con enfoque de Posicionamiento:
</t>
    </r>
    <r>
      <rPr>
        <sz val="11"/>
        <color rgb="FF000000"/>
        <rFont val="Calibri Light"/>
      </rPr>
      <t xml:space="preserve">
• 1. Cultura Local: difusión de las acciones implementadas para el mejoramiento de los espacios culturales, las actividades artísticas y generación de oportunidades laborales para los artistas de la ciudad.
• 2. Presupuestos Participativos: difusión periódica del proceso de elecciones de las propuestas que hace la ciudadanía y que se implementan para el mejoramiento de los barrios y las localidades en el distrito capital.
</t>
    </r>
    <r>
      <rPr>
        <b/>
        <sz val="11"/>
        <color rgb="FF000000"/>
        <rFont val="Calibri Light"/>
      </rPr>
      <t xml:space="preserve">
Estructurales con enfoque de visibilidad:
</t>
    </r>
    <r>
      <rPr>
        <sz val="11"/>
        <color rgb="FF000000"/>
        <rFont val="Calibri Light"/>
      </rPr>
      <t xml:space="preserve">
• 1. Rutas de DD.HH. y Paz: difusión de información sobre las rutas implementadas por la entidad y las acciones realizadas con los defensores y defensoras de derechos humanos en la ciudad.
• 2. Gobierno Joven: difusión de las acciones y programas implementados para brindar oportunidades de educación y trabajo a los jóvenes en Bogotá. 
• 3. Goles en Paz 2.0: Difusión a las acciones realizadas en el marco de la estrategia “Goles en Paz”, que busca erradicar la violencia en los estadios generada por parte de las barras bravas de los diferentes equipos y motivar a la sana convivencia y el disfrute de la fiesta futbolera.
</t>
    </r>
    <r>
      <rPr>
        <b/>
        <sz val="11"/>
        <color rgb="FF000000"/>
        <rFont val="Calibri Light"/>
      </rPr>
      <t xml:space="preserve">
Estructurales con enfoque de Participación:
</t>
    </r>
    <r>
      <rPr>
        <sz val="11"/>
        <color rgb="FF000000"/>
        <rFont val="Calibri Light"/>
      </rPr>
      <t xml:space="preserve">
• 1. Alcaldías Locales: difusión de información de noticias de las localidades para conocimiento de la ciudadanía.
</t>
    </r>
    <r>
      <rPr>
        <b/>
        <sz val="11"/>
        <color rgb="FF000000"/>
        <rFont val="Calibri Light"/>
      </rPr>
      <t xml:space="preserve">
Transversales con enfoque de Transparencia:
</t>
    </r>
    <r>
      <rPr>
        <sz val="11"/>
        <color rgb="FF000000"/>
        <rFont val="Calibri Light"/>
      </rPr>
      <t xml:space="preserve">
• 1. Juntos Cuidamos Bogotá: difusión de información sobre las actividades realizadas por la entidad y el distrito para la recuperación de parques y espacios públicos en las diferentes localidades.
• 2. Tú Bogotá Local: Difusión de información de las localidades para mostrar sus atractivos turísticos, sitios de interés y gastronomía.
• 3. Microempresa Local: Difusión de las acciones realizadas en este programa para la recuperación económica de los pequeños empresarios en las localidades.
• 4. Impulso Local: Difusión de las acciones realizadas en este programa para la recuperación económica de los vendedores informales en las localidades.
</t>
    </r>
    <r>
      <rPr>
        <b/>
        <sz val="11"/>
        <color rgb="FF000000"/>
        <rFont val="Calibri Light"/>
      </rPr>
      <t xml:space="preserve">
Transversales con enfoque de Posicionamiento:
</t>
    </r>
    <r>
      <rPr>
        <sz val="11"/>
        <color rgb="FF000000"/>
        <rFont val="Calibri Light"/>
      </rPr>
      <t xml:space="preserve">
• 1. Parceros: Difusión de las acciones realizadas en este programa para recuperación de parques y diferentes zonas de la ciudad y para beneficio de los jóvenes vulnerables.
</t>
    </r>
    <r>
      <rPr>
        <b/>
        <sz val="11"/>
        <color rgb="FF000000"/>
        <rFont val="Calibri Light"/>
      </rPr>
      <t xml:space="preserve">
Transversales con enfoque de visibilidad:
</t>
    </r>
    <r>
      <rPr>
        <sz val="11"/>
        <color rgb="FF000000"/>
        <rFont val="Calibri Light"/>
      </rPr>
      <t xml:space="preserve">
• 1. Trata de Personas: difusión al lanzamiento de la Política Pública de lucha contra la trata de personas la cual se ha planificado para implementarse desde la vigencia 2022 al 2031.
• Asuntos Étnicos y Religiosos: Difusión de información sobre los programas de atención a grupos étnicos y religiosos en el distrito capital
• 2. Discapacidad: Difusión de acciones realizadas en cumplimiento a la política pública de discapacidad del distrito.
</t>
    </r>
    <r>
      <rPr>
        <b/>
        <sz val="11"/>
        <color rgb="FF000000"/>
        <rFont val="Calibri Light"/>
      </rPr>
      <t xml:space="preserve">
Transversales con enfoque de Participación:
</t>
    </r>
    <r>
      <rPr>
        <sz val="11"/>
        <color rgb="FF000000"/>
        <rFont val="Calibri Light"/>
      </rPr>
      <t xml:space="preserve">
• Gobierno Abierto y Transparencia: difusión de información abierta a la ciudadanía en cumplimiento a la Ley 1712 “Transparencia y Acceso a la información Pública”,  (Pestaña de Transparencia).
• Operativos IVC: Difusión de las acciones realizadas de inspección, vigilancia y control a establecimientos de comercio en las diferentes localidades. 
Estos temas fueron divulgados a través de la página web de la Secretaría Distrital de Gobierno y las cuentas de las redes sociales institucionales.
De igual manera, muchos de estos temas fueron cubiertos por periodistas de medios masivos y comunitarios y/o alternativos, lo cual ha contribuido a que la entidad pueda tener presencia en los medios los cuales tienen a la Secretaría Distrital de Gobierno como una fuente informativa y de noticias.
</t>
    </r>
    <r>
      <rPr>
        <b/>
        <sz val="11"/>
        <color rgb="FF000000"/>
        <rFont val="Calibri Light"/>
      </rPr>
      <t xml:space="preserve">
A este reporte se adjunta el informe de implementación de la estrategia y sus temáticas en documento word.
</t>
    </r>
    <r>
      <rPr>
        <sz val="11"/>
        <color rgb="FF000000"/>
        <rFont val="Calibri Light"/>
      </rPr>
      <t xml:space="preserve">
                                                                                                                                                                 </t>
    </r>
  </si>
  <si>
    <r>
      <t xml:space="preserve">Durante el cuarto trimestre de la vigencia 2022, la Oficina Asesora de Comunicaciones dio continuidad a la implementación de la estrategia macro de Comunicación Interna denominada </t>
    </r>
    <r>
      <rPr>
        <b/>
        <sz val="11"/>
        <color rgb="FF000000"/>
        <rFont val="Calibri Light"/>
      </rPr>
      <t>“Somos Gobierno Participativo, Tu Opinión Cuenta”</t>
    </r>
    <r>
      <rPr>
        <sz val="11"/>
        <color rgb="FF000000"/>
        <rFont val="Calibri Light"/>
      </rPr>
      <t xml:space="preserve">, la cual está enfocada en aumentar el nivel de consulta de los canales institucionales internos por parte de los servidores y contratistas de la Secretaría Distrital de Gobierno y contribuir a mejorar el flujo de la comunicación interna en la organización, tiene como objetivo </t>
    </r>
    <r>
      <rPr>
        <b/>
        <i/>
        <sz val="11"/>
        <color rgb="FF000000"/>
        <rFont val="Calibri Light"/>
      </rPr>
      <t>"Motivar a los funcionarios, contratistas y colaboradores de la entidad a participar en las diferentes actividades programadas y mejorar las comunicaciones internas"</t>
    </r>
    <r>
      <rPr>
        <sz val="11"/>
        <color rgb="FF000000"/>
        <rFont val="Calibri Light"/>
      </rPr>
      <t xml:space="preserve">. Para el cuarto trimestre se trabajaron las siguientes temáticas:  
</t>
    </r>
    <r>
      <rPr>
        <b/>
        <sz val="11"/>
        <color rgb="FF000000"/>
        <rFont val="Calibri Light"/>
      </rPr>
      <t xml:space="preserve">
Cultura organizacional con enfoque de Gestión del cambio:
</t>
    </r>
    <r>
      <rPr>
        <sz val="11"/>
        <color rgb="FF000000"/>
        <rFont val="Calibri Light"/>
      </rPr>
      <t xml:space="preserve">1. Trabajo Inteligente: Difusión de información relacionada con la implementación de esta nueva metodología de trabajo de la entidad.
2. Campaña Anticorrupción: implementación del sistema de gestión Antisoborno
</t>
    </r>
    <r>
      <rPr>
        <b/>
        <sz val="11"/>
        <color rgb="FF000000"/>
        <rFont val="Calibri Light"/>
      </rPr>
      <t xml:space="preserve">
Cultura organizacional con enfoque de Bienestar y Calidad de Vida:
</t>
    </r>
    <r>
      <rPr>
        <sz val="11"/>
        <color rgb="FF000000"/>
        <rFont val="Calibri Light"/>
      </rPr>
      <t xml:space="preserve">1. Gestión Ambiental: Difusión a temas relacionados con las buenas prácticas ambientales y movilidad sostenible.
</t>
    </r>
    <r>
      <rPr>
        <b/>
        <sz val="11"/>
        <color rgb="FF000000"/>
        <rFont val="Calibri Light"/>
      </rPr>
      <t xml:space="preserve">
Cultura Organizacional con enfoque de Gestión del Talento Humano:
1. Implementación de Campañas Internas: difusión de las campañas internas realizadas para contribuir con el mejoramiento de la comunicación organizacional.
</t>
    </r>
    <r>
      <rPr>
        <sz val="11"/>
        <color rgb="FF000000"/>
        <rFont val="Calibri Light"/>
      </rPr>
      <t xml:space="preserve">2. Rendición de Cuentas y Transparencia: difusión a la implementación de la estrategia permanente de Rendición de Cuentas de la entidad.
3. Gobierno Attrae: difusión de la nueva estrategia de Talento Humano
4. Noticias de las Localidades: difusión de noticias de las localidades que contribuyen al mejoramiento del flujo de la comunicación interna.
</t>
    </r>
    <r>
      <rPr>
        <b/>
        <sz val="11"/>
        <color rgb="FF000000"/>
        <rFont val="Calibri Light"/>
      </rPr>
      <t xml:space="preserve">
Bienestar Institucional con enfoque de Gestión del Cambio:
</t>
    </r>
    <r>
      <rPr>
        <sz val="11"/>
        <color rgb="FF000000"/>
        <rFont val="Calibri Light"/>
      </rPr>
      <t xml:space="preserve">1. Difusión de información de Bienestar Institucional: difusión de información de bienestar de la Dirección de Talento Humano.
2. Seguridad y Salud en el Trabajo: difusión de información sobre la implementación del sistema de seguridad y salud en el trabajo.
3. Espacio PetFriendly: difusión de información sobre la generación de espacios amigables para las mascotas en la entidad.
</t>
    </r>
    <r>
      <rPr>
        <b/>
        <sz val="11"/>
        <color rgb="FF000000"/>
        <rFont val="Calibri Light"/>
      </rPr>
      <t xml:space="preserve">
Bienestar Institucional con enfoque de Calidad de Vida:
</t>
    </r>
    <r>
      <rPr>
        <sz val="11"/>
        <color rgb="FF000000"/>
        <rFont val="Calibri Light"/>
      </rPr>
      <t xml:space="preserve">1. Evento Cierre de Gestión: se realizó difusión al positivo balance del evento de cierre de gestión de la entidad el cual se llevó a cabo el 7 de diciembre.
</t>
    </r>
    <r>
      <rPr>
        <b/>
        <sz val="11"/>
        <color rgb="FF000000"/>
        <rFont val="Calibri Light"/>
      </rPr>
      <t xml:space="preserve">
Bienestar Institucional con enfoque de Gestión del Talento Humano:
</t>
    </r>
    <r>
      <rPr>
        <sz val="11"/>
        <color rgb="FF000000"/>
        <rFont val="Calibri Light"/>
      </rPr>
      <t xml:space="preserve"> 1. Celebración de Días Especiales: conmemoración de días especiales de interés general para la entidad.
Estos temas fueron divulgados a través de la intranet y el correo masivo institucional interno, canal de WhatsApp “Somos Gobierno”, canal privado de Instagram @somosgobierno, a través del cual se comparte información a nivel interno para servidores, contratistas y colaboradores de la entidad con el fin de contribuir al mejoramiento del flujo de la Comunicación Interna.
</t>
    </r>
    <r>
      <rPr>
        <b/>
        <sz val="11"/>
        <color rgb="FF000000"/>
        <rFont val="Calibri Light"/>
      </rPr>
      <t xml:space="preserve">
A este reporte se adjunta el informe de implementación de la estrategia y sus temáticas en documento word con sus soportes.  </t>
    </r>
  </si>
  <si>
    <t xml:space="preserve">Durante la vigencia el proceso adelantó las acciones comunicativas necesarias para visibilizar internamente la gestión institucional con el fin de aumentar el nivel de consulta de los canales institucionales internos por parte de los servidores y contratistas de la Secretaría Distrital de Gobierno y contribuir a mejorar el flujo de la comunicación interna en la organización. </t>
  </si>
  <si>
    <t>Promedio de caritas reportadas 5
Reporte de  consumo de papel hasta noviembre
No se evidencia participación en la socialización de Economía Circular y crecimiento verde
No se evidencia participación en capacitación Biodiversidad y estructura ecológica principal de la ciudad 
No se evidencia participación en capacitación cambio climático orientado a la alimentación</t>
  </si>
  <si>
    <t>Reporte de gestión ambiental</t>
  </si>
  <si>
    <t>El proceso participó en las capacitaciones del Sistema de Gestión programadas para el periodo</t>
  </si>
  <si>
    <t>Evidencias de capacitación</t>
  </si>
  <si>
    <t>Para el cuarto trimestre de la vigencia 2022, el proceso alcanzó un nivel de desempeño del 98,75% de acuerdo con lo programado, y del 99,71%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</si>
</sst>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indexed="8"/>
      <name val="Calibri Light"/>
      <family val="2"/>
    </font>
    <font>
      <b/>
      <sz val="11"/>
      <color indexed="8"/>
      <name val="Calibri Light"/>
      <family val="2"/>
    </font>
    <font>
      <b/>
      <sz val="14"/>
      <color indexed="8"/>
      <name val="Calibri Light"/>
      <family val="2"/>
    </font>
    <font>
      <b/>
      <sz val="9"/>
      <color indexed="81"/>
      <name val="Tahoma"/>
      <family val="2"/>
    </font>
    <font>
      <sz val="10"/>
      <name val="Arial"/>
      <family val="2"/>
    </font>
    <font>
      <b/>
      <sz val="11"/>
      <name val="Calibri Light"/>
      <family val="2"/>
    </font>
    <font>
      <b/>
      <u/>
      <sz val="11"/>
      <name val="Calibri Light"/>
      <family val="2"/>
    </font>
    <font>
      <sz val="11"/>
      <name val="Calibri Light"/>
      <family val="2"/>
    </font>
    <font>
      <sz val="11"/>
      <color indexed="10"/>
      <name val="Calibri Light"/>
      <family val="2"/>
    </font>
    <font>
      <sz val="11"/>
      <color theme="1"/>
      <name val="Calibri"/>
      <family val="2"/>
      <scheme val="minor"/>
    </font>
    <font>
      <sz val="11"/>
      <color theme="1"/>
      <name val="Calibri Light"/>
      <family val="2"/>
      <scheme val="major"/>
    </font>
    <font>
      <b/>
      <sz val="11"/>
      <color theme="1"/>
      <name val="Calibri Light"/>
      <family val="2"/>
      <scheme val="major"/>
    </font>
    <font>
      <sz val="11"/>
      <color rgb="FF0070C0"/>
      <name val="Calibri Light"/>
      <family val="2"/>
      <scheme val="major"/>
    </font>
    <font>
      <sz val="12"/>
      <color theme="1"/>
      <name val="Calibri Light"/>
      <family val="2"/>
      <scheme val="major"/>
    </font>
    <font>
      <b/>
      <sz val="12"/>
      <color rgb="FF0070C0"/>
      <name val="Calibri Light"/>
      <family val="2"/>
      <scheme val="major"/>
    </font>
    <font>
      <b/>
      <sz val="12"/>
      <color theme="1"/>
      <name val="Calibri Light"/>
      <family val="2"/>
      <scheme val="major"/>
    </font>
    <font>
      <sz val="9"/>
      <color rgb="FF323130"/>
      <name val="Segoe UI"/>
      <family val="2"/>
    </font>
    <font>
      <sz val="11"/>
      <name val="Calibri Light"/>
      <family val="2"/>
      <scheme val="major"/>
    </font>
    <font>
      <b/>
      <sz val="11"/>
      <name val="Calibri Light"/>
      <family val="2"/>
      <scheme val="major"/>
    </font>
    <font>
      <sz val="12"/>
      <name val="Calibri Light"/>
      <family val="2"/>
      <scheme val="major"/>
    </font>
    <font>
      <b/>
      <sz val="12"/>
      <name val="Calibri Light"/>
      <family val="2"/>
      <scheme val="major"/>
    </font>
    <font>
      <sz val="11"/>
      <color theme="1"/>
      <name val="Calibri Light"/>
      <family val="2"/>
    </font>
    <font>
      <sz val="11"/>
      <color rgb="FF000000"/>
      <name val="Calibri Light"/>
      <family val="2"/>
    </font>
    <font>
      <sz val="11"/>
      <color rgb="FF000000"/>
      <name val="Calibri Light"/>
    </font>
    <font>
      <b/>
      <sz val="11"/>
      <color rgb="FF000000"/>
      <name val="Calibri Light"/>
    </font>
    <font>
      <sz val="11"/>
      <color rgb="FF000000"/>
      <name val="Calibri Light"/>
      <charset val="1"/>
    </font>
    <font>
      <b/>
      <sz val="11"/>
      <color rgb="FF000000"/>
      <name val="Calibri Light"/>
      <charset val="1"/>
    </font>
    <font>
      <sz val="1"/>
      <color rgb="FF000000"/>
      <name val="Segoe UI"/>
      <charset val="1"/>
    </font>
    <font>
      <sz val="11"/>
      <color rgb="FF0070C0"/>
      <name val="Calibri Light"/>
      <family val="2"/>
    </font>
    <font>
      <b/>
      <i/>
      <sz val="11"/>
      <color rgb="FF000000"/>
      <name val="Calibri Light"/>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0" fontId="5" fillId="0" borderId="0"/>
    <xf numFmtId="9" fontId="10" fillId="0" borderId="0" applyFont="0" applyFill="0" applyBorder="0" applyAlignment="0" applyProtection="0"/>
  </cellStyleXfs>
  <cellXfs count="104">
    <xf numFmtId="0" fontId="0" fillId="0" borderId="0" xfId="0"/>
    <xf numFmtId="0" fontId="11" fillId="0" borderId="0" xfId="0" applyFont="1" applyAlignment="1">
      <alignment wrapText="1"/>
    </xf>
    <xf numFmtId="0" fontId="12" fillId="2" borderId="1" xfId="0" applyFont="1" applyFill="1" applyBorder="1" applyAlignment="1">
      <alignment wrapText="1"/>
    </xf>
    <xf numFmtId="0" fontId="12" fillId="2"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1" fillId="0" borderId="1" xfId="0" applyFont="1" applyBorder="1" applyAlignment="1">
      <alignment horizontal="left" vertical="top" wrapText="1"/>
    </xf>
    <xf numFmtId="0" fontId="11" fillId="0" borderId="0" xfId="0" applyFont="1" applyAlignment="1">
      <alignment vertical="center" wrapText="1"/>
    </xf>
    <xf numFmtId="0" fontId="11" fillId="0" borderId="0" xfId="0" applyFont="1" applyAlignment="1">
      <alignment horizontal="left" vertical="top" wrapText="1"/>
    </xf>
    <xf numFmtId="0" fontId="13" fillId="0" borderId="1" xfId="0" applyFont="1" applyBorder="1" applyAlignment="1">
      <alignment horizontal="left" vertical="top" wrapText="1"/>
    </xf>
    <xf numFmtId="0" fontId="14" fillId="0" borderId="0" xfId="0" applyFont="1" applyAlignment="1">
      <alignment wrapText="1"/>
    </xf>
    <xf numFmtId="0" fontId="14" fillId="2" borderId="1" xfId="0" applyFont="1" applyFill="1" applyBorder="1" applyAlignment="1">
      <alignment wrapText="1"/>
    </xf>
    <xf numFmtId="0" fontId="15" fillId="2" borderId="1" xfId="0" applyFont="1" applyFill="1" applyBorder="1" applyAlignment="1">
      <alignment wrapText="1"/>
    </xf>
    <xf numFmtId="9" fontId="15" fillId="2" borderId="1" xfId="0" applyNumberFormat="1" applyFont="1" applyFill="1" applyBorder="1" applyAlignment="1">
      <alignment wrapText="1"/>
    </xf>
    <xf numFmtId="0" fontId="12" fillId="8" borderId="1" xfId="0" applyFont="1" applyFill="1" applyBorder="1" applyAlignment="1">
      <alignment horizontal="center" vertical="center" wrapText="1"/>
    </xf>
    <xf numFmtId="0" fontId="17" fillId="0" borderId="0" xfId="0" applyFont="1"/>
    <xf numFmtId="0" fontId="0" fillId="2" borderId="1" xfId="0" applyFill="1" applyBorder="1" applyAlignment="1">
      <alignment horizontal="center" vertical="center" wrapText="1"/>
    </xf>
    <xf numFmtId="0" fontId="0" fillId="2" borderId="1" xfId="0" applyFill="1" applyBorder="1"/>
    <xf numFmtId="0" fontId="0" fillId="0" borderId="1" xfId="0" applyBorder="1"/>
    <xf numFmtId="0" fontId="11" fillId="0" borderId="1" xfId="0" applyFont="1" applyBorder="1" applyAlignment="1">
      <alignment horizontal="center" vertical="center" wrapText="1"/>
    </xf>
    <xf numFmtId="9" fontId="11" fillId="0" borderId="1" xfId="2" applyFont="1" applyBorder="1" applyAlignment="1">
      <alignment horizontal="center" vertical="top" wrapText="1"/>
    </xf>
    <xf numFmtId="0" fontId="11" fillId="0" borderId="1" xfId="0" applyFont="1" applyBorder="1" applyAlignment="1">
      <alignment horizontal="center" vertical="top" wrapText="1"/>
    </xf>
    <xf numFmtId="0" fontId="18" fillId="0" borderId="1" xfId="0" applyFont="1" applyBorder="1" applyAlignment="1">
      <alignment horizontal="left" vertical="top" wrapText="1"/>
    </xf>
    <xf numFmtId="9" fontId="18" fillId="0" borderId="1" xfId="0" applyNumberFormat="1" applyFont="1" applyBorder="1" applyAlignment="1">
      <alignment horizontal="left" vertical="top" wrapText="1"/>
    </xf>
    <xf numFmtId="9" fontId="18" fillId="0" borderId="1" xfId="0" applyNumberFormat="1" applyFont="1" applyBorder="1" applyAlignment="1">
      <alignment horizontal="center" vertical="top" wrapText="1"/>
    </xf>
    <xf numFmtId="0" fontId="19" fillId="0" borderId="1" xfId="0" applyFont="1" applyBorder="1" applyAlignment="1">
      <alignment horizontal="center" vertical="top" wrapText="1"/>
    </xf>
    <xf numFmtId="0" fontId="8" fillId="0" borderId="1" xfId="0" applyFont="1" applyBorder="1" applyAlignment="1">
      <alignment horizontal="left" vertical="top" wrapText="1"/>
    </xf>
    <xf numFmtId="0" fontId="12" fillId="0" borderId="0" xfId="0" applyFont="1" applyAlignment="1">
      <alignment vertical="center" wrapText="1"/>
    </xf>
    <xf numFmtId="0" fontId="20" fillId="2" borderId="1" xfId="0" applyFont="1" applyFill="1" applyBorder="1" applyAlignment="1">
      <alignment wrapText="1"/>
    </xf>
    <xf numFmtId="0" fontId="21" fillId="2" borderId="1" xfId="0" applyFont="1" applyFill="1" applyBorder="1"/>
    <xf numFmtId="9" fontId="21" fillId="2" borderId="1" xfId="2" applyFont="1" applyFill="1" applyBorder="1" applyAlignment="1">
      <alignment wrapText="1"/>
    </xf>
    <xf numFmtId="0" fontId="20" fillId="0" borderId="0" xfId="0" applyFont="1" applyAlignment="1">
      <alignment wrapText="1"/>
    </xf>
    <xf numFmtId="0" fontId="13" fillId="0" borderId="2" xfId="0" applyFont="1" applyBorder="1" applyAlignment="1" applyProtection="1">
      <alignment horizontal="center" vertical="center" wrapText="1"/>
      <protection hidden="1"/>
    </xf>
    <xf numFmtId="0" fontId="13" fillId="0" borderId="2" xfId="0" applyFont="1" applyBorder="1" applyAlignment="1" applyProtection="1">
      <alignment horizontal="left" vertical="center" wrapText="1"/>
      <protection hidden="1"/>
    </xf>
    <xf numFmtId="0" fontId="13" fillId="9" borderId="2" xfId="0" applyFont="1" applyFill="1" applyBorder="1" applyAlignment="1" applyProtection="1">
      <alignment horizontal="left" vertical="center" wrapText="1"/>
      <protection hidden="1"/>
    </xf>
    <xf numFmtId="9" fontId="13" fillId="9" borderId="1" xfId="0" applyNumberFormat="1" applyFont="1" applyFill="1" applyBorder="1" applyAlignment="1" applyProtection="1">
      <alignment horizontal="center" vertical="center" wrapText="1"/>
      <protection hidden="1"/>
    </xf>
    <xf numFmtId="0" fontId="13" fillId="0" borderId="1" xfId="0" applyFont="1" applyBorder="1" applyAlignment="1" applyProtection="1">
      <alignment horizontal="left" vertical="center" wrapText="1"/>
      <protection hidden="1"/>
    </xf>
    <xf numFmtId="0" fontId="13" fillId="0" borderId="3" xfId="0" applyFont="1" applyBorder="1" applyAlignment="1" applyProtection="1">
      <alignment horizontal="left" vertical="center" wrapText="1"/>
      <protection hidden="1"/>
    </xf>
    <xf numFmtId="9" fontId="13" fillId="0" borderId="1" xfId="2" applyFont="1" applyBorder="1" applyAlignment="1">
      <alignment horizontal="center" vertical="top" wrapText="1"/>
    </xf>
    <xf numFmtId="0" fontId="13" fillId="0" borderId="0" xfId="0" applyFont="1" applyAlignment="1">
      <alignment wrapText="1"/>
    </xf>
    <xf numFmtId="0" fontId="13" fillId="0" borderId="1" xfId="0" applyFont="1" applyBorder="1" applyAlignment="1" applyProtection="1">
      <alignment horizontal="center" vertical="center" wrapText="1"/>
      <protection hidden="1"/>
    </xf>
    <xf numFmtId="0" fontId="13" fillId="9" borderId="1" xfId="0" applyFont="1" applyFill="1" applyBorder="1" applyAlignment="1" applyProtection="1">
      <alignment horizontal="left" vertical="center" wrapText="1"/>
      <protection hidden="1"/>
    </xf>
    <xf numFmtId="9" fontId="13" fillId="9" borderId="1" xfId="2" applyFont="1" applyFill="1" applyBorder="1" applyAlignment="1" applyProtection="1">
      <alignment horizontal="center" vertical="center" wrapText="1"/>
      <protection hidden="1"/>
    </xf>
    <xf numFmtId="0" fontId="13" fillId="0" borderId="4" xfId="0" applyFont="1" applyBorder="1" applyAlignment="1" applyProtection="1">
      <alignment horizontal="left" vertical="center" wrapText="1"/>
      <protection hidden="1"/>
    </xf>
    <xf numFmtId="0" fontId="14" fillId="8" borderId="1" xfId="0" applyFont="1" applyFill="1" applyBorder="1" applyAlignment="1">
      <alignment wrapText="1"/>
    </xf>
    <xf numFmtId="0" fontId="16" fillId="8" borderId="1" xfId="0" applyFont="1" applyFill="1" applyBorder="1" applyAlignment="1">
      <alignment wrapText="1"/>
    </xf>
    <xf numFmtId="9" fontId="14" fillId="8" borderId="1" xfId="2" applyFont="1" applyFill="1" applyBorder="1" applyAlignment="1">
      <alignment wrapText="1"/>
    </xf>
    <xf numFmtId="0" fontId="12" fillId="2" borderId="1" xfId="0" applyFont="1" applyFill="1" applyBorder="1" applyAlignment="1">
      <alignment horizontal="center" wrapText="1"/>
    </xf>
    <xf numFmtId="0" fontId="11" fillId="0" borderId="0" xfId="0" applyFont="1" applyAlignment="1">
      <alignment horizontal="center" wrapText="1"/>
    </xf>
    <xf numFmtId="0" fontId="11" fillId="0" borderId="0" xfId="0" applyFont="1" applyAlignment="1">
      <alignment horizontal="center" vertical="center" wrapText="1"/>
    </xf>
    <xf numFmtId="9" fontId="11" fillId="0" borderId="1" xfId="0" applyNumberFormat="1" applyFont="1" applyBorder="1" applyAlignment="1">
      <alignment horizontal="center" vertical="top" wrapText="1"/>
    </xf>
    <xf numFmtId="9" fontId="21" fillId="2" borderId="1" xfId="2" applyFont="1" applyFill="1" applyBorder="1" applyAlignment="1">
      <alignment horizontal="center" wrapText="1"/>
    </xf>
    <xf numFmtId="1" fontId="13" fillId="0" borderId="1" xfId="0" applyNumberFormat="1" applyFont="1" applyBorder="1" applyAlignment="1">
      <alignment horizontal="center" vertical="top" wrapText="1"/>
    </xf>
    <xf numFmtId="0" fontId="13" fillId="0" borderId="1" xfId="0" applyFont="1" applyBorder="1" applyAlignment="1">
      <alignment horizontal="center" vertical="top" wrapText="1"/>
    </xf>
    <xf numFmtId="9" fontId="15" fillId="2" borderId="1" xfId="0" applyNumberFormat="1" applyFont="1" applyFill="1" applyBorder="1" applyAlignment="1">
      <alignment horizontal="center" wrapText="1"/>
    </xf>
    <xf numFmtId="0" fontId="16" fillId="2" borderId="1" xfId="0" applyFont="1" applyFill="1" applyBorder="1" applyAlignment="1">
      <alignment horizontal="center" wrapText="1"/>
    </xf>
    <xf numFmtId="9" fontId="14" fillId="8" borderId="1" xfId="2" applyFont="1" applyFill="1" applyBorder="1" applyAlignment="1">
      <alignment horizontal="center" wrapText="1"/>
    </xf>
    <xf numFmtId="9" fontId="16" fillId="8" borderId="1" xfId="0" applyNumberFormat="1" applyFont="1" applyFill="1" applyBorder="1" applyAlignment="1">
      <alignment horizontal="center" wrapText="1"/>
    </xf>
    <xf numFmtId="10" fontId="21" fillId="2" borderId="1" xfId="2" applyNumberFormat="1" applyFont="1" applyFill="1" applyBorder="1" applyAlignment="1">
      <alignment horizontal="center" wrapText="1"/>
    </xf>
    <xf numFmtId="10" fontId="16" fillId="2" borderId="1" xfId="2" applyNumberFormat="1" applyFont="1" applyFill="1" applyBorder="1" applyAlignment="1">
      <alignment horizontal="center" wrapText="1"/>
    </xf>
    <xf numFmtId="10" fontId="16" fillId="8" borderId="1" xfId="2" applyNumberFormat="1" applyFont="1" applyFill="1" applyBorder="1" applyAlignment="1">
      <alignment horizontal="center" wrapText="1"/>
    </xf>
    <xf numFmtId="0" fontId="23" fillId="0" borderId="1" xfId="0" applyFont="1" applyBorder="1" applyAlignment="1">
      <alignment vertical="top" wrapText="1"/>
    </xf>
    <xf numFmtId="9" fontId="13" fillId="0" borderId="1" xfId="0" applyNumberFormat="1" applyFont="1" applyBorder="1" applyAlignment="1">
      <alignment horizontal="center" vertical="top" wrapText="1"/>
    </xf>
    <xf numFmtId="10" fontId="16" fillId="8" borderId="1" xfId="0" applyNumberFormat="1" applyFont="1" applyFill="1" applyBorder="1" applyAlignment="1">
      <alignment horizontal="center" wrapText="1"/>
    </xf>
    <xf numFmtId="0" fontId="24" fillId="0" borderId="1" xfId="0" applyFont="1" applyBorder="1" applyAlignment="1">
      <alignment vertical="top" wrapText="1"/>
    </xf>
    <xf numFmtId="0" fontId="24" fillId="0" borderId="1" xfId="0" applyFont="1" applyBorder="1" applyAlignment="1">
      <alignment horizontal="left" vertical="top" wrapText="1"/>
    </xf>
    <xf numFmtId="0" fontId="26" fillId="10" borderId="0" xfId="0" applyFont="1" applyFill="1"/>
    <xf numFmtId="0" fontId="27" fillId="10" borderId="0" xfId="0" applyFont="1" applyFill="1"/>
    <xf numFmtId="0" fontId="28" fillId="10" borderId="0" xfId="0" applyFont="1" applyFill="1"/>
    <xf numFmtId="10" fontId="13" fillId="0" borderId="1" xfId="0" applyNumberFormat="1" applyFont="1" applyBorder="1" applyAlignment="1">
      <alignment horizontal="center" vertical="top" wrapText="1"/>
    </xf>
    <xf numFmtId="10" fontId="13" fillId="0" borderId="1" xfId="2" applyNumberFormat="1" applyFont="1" applyBorder="1" applyAlignment="1">
      <alignment horizontal="center" vertical="top" wrapText="1"/>
    </xf>
    <xf numFmtId="0" fontId="29" fillId="0" borderId="1" xfId="0" applyFont="1" applyBorder="1" applyAlignment="1">
      <alignment vertical="top" wrapText="1"/>
    </xf>
    <xf numFmtId="0" fontId="12" fillId="7" borderId="4"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wrapText="1"/>
    </xf>
    <xf numFmtId="0" fontId="11" fillId="0" borderId="1" xfId="0" applyFont="1" applyBorder="1" applyAlignment="1">
      <alignment horizontal="justify"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2" fillId="0" borderId="1" xfId="0" applyFont="1" applyBorder="1" applyAlignment="1">
      <alignment horizontal="left" vertical="top" wrapText="1"/>
    </xf>
    <xf numFmtId="0" fontId="11" fillId="0" borderId="1" xfId="0" applyFont="1" applyBorder="1" applyAlignment="1">
      <alignment horizontal="left" vertical="top" wrapText="1"/>
    </xf>
    <xf numFmtId="0" fontId="18" fillId="0" borderId="7" xfId="0" applyFont="1" applyBorder="1" applyAlignment="1">
      <alignment horizontal="left" vertical="center" wrapText="1"/>
    </xf>
    <xf numFmtId="0" fontId="18" fillId="0" borderId="10" xfId="0" applyFont="1" applyBorder="1" applyAlignment="1">
      <alignment horizontal="left" vertical="center" wrapText="1"/>
    </xf>
    <xf numFmtId="0" fontId="18" fillId="0" borderId="9" xfId="0" applyFont="1" applyBorder="1" applyAlignment="1">
      <alignment horizontal="left" vertical="center" wrapText="1"/>
    </xf>
    <xf numFmtId="0" fontId="12" fillId="8" borderId="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0"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2</xdr:col>
      <xdr:colOff>257175</xdr:colOff>
      <xdr:row>0</xdr:row>
      <xdr:rowOff>809625</xdr:rowOff>
    </xdr:to>
    <xdr:pic>
      <xdr:nvPicPr>
        <xdr:cNvPr id="1125" name="Imagen 1">
          <a:extLst>
            <a:ext uri="{FF2B5EF4-FFF2-40B4-BE49-F238E27FC236}">
              <a16:creationId xmlns:a16="http://schemas.microsoft.com/office/drawing/2014/main" id="{E40B8DF5-61EA-44E3-8A53-DC53256009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5725"/>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54"/>
  <sheetViews>
    <sheetView tabSelected="1" zoomScale="85" zoomScaleNormal="85" workbookViewId="0">
      <selection activeCell="E6" sqref="E6"/>
    </sheetView>
  </sheetViews>
  <sheetFormatPr baseColWidth="10" defaultColWidth="10.85546875" defaultRowHeight="15" x14ac:dyDescent="0.25"/>
  <cols>
    <col min="1" max="1" width="7" style="1" customWidth="1"/>
    <col min="2" max="2" width="25.5703125" style="1" customWidth="1"/>
    <col min="3" max="3" width="8" style="1" customWidth="1"/>
    <col min="4" max="4" width="44.28515625" style="1" bestFit="1" customWidth="1"/>
    <col min="5" max="5" width="10.85546875" style="1" customWidth="1"/>
    <col min="6" max="6" width="17" style="1" customWidth="1"/>
    <col min="7" max="7" width="23.5703125" style="1" customWidth="1"/>
    <col min="8" max="8" width="8.140625" style="1" customWidth="1"/>
    <col min="9" max="9" width="18.42578125" style="1" customWidth="1"/>
    <col min="10" max="10" width="15.85546875" style="1" customWidth="1"/>
    <col min="11" max="14" width="7.28515625" style="1" customWidth="1"/>
    <col min="15" max="15" width="20.85546875" style="1" customWidth="1"/>
    <col min="16" max="18" width="17.85546875" style="1" customWidth="1"/>
    <col min="19" max="19" width="22.85546875" style="1" customWidth="1"/>
    <col min="20" max="20" width="17.85546875" style="1" customWidth="1"/>
    <col min="21" max="21" width="19.85546875" style="51" customWidth="1"/>
    <col min="22" max="23" width="16.5703125" style="51" customWidth="1"/>
    <col min="24" max="24" width="66.42578125" style="1" customWidth="1"/>
    <col min="25" max="25" width="28" style="1" customWidth="1"/>
    <col min="26" max="28" width="16.5703125" style="51" customWidth="1"/>
    <col min="29" max="29" width="53.140625" style="1" customWidth="1"/>
    <col min="30" max="30" width="22.85546875" style="1" customWidth="1"/>
    <col min="31" max="31" width="21.28515625" style="51" customWidth="1"/>
    <col min="32" max="33" width="16.5703125" style="51" customWidth="1"/>
    <col min="34" max="34" width="40.42578125" style="1" customWidth="1"/>
    <col min="35" max="35" width="30" style="1" customWidth="1"/>
    <col min="36" max="36" width="18.85546875" style="51" customWidth="1"/>
    <col min="37" max="38" width="16.5703125" style="51" customWidth="1"/>
    <col min="39" max="39" width="51.28515625" style="1" customWidth="1"/>
    <col min="40" max="40" width="25.140625" style="1" customWidth="1"/>
    <col min="41" max="41" width="19.5703125" style="51" customWidth="1"/>
    <col min="42" max="42" width="16.5703125" style="51" customWidth="1"/>
    <col min="43" max="43" width="21.5703125" style="51" customWidth="1"/>
    <col min="44" max="44" width="40.7109375" style="1" customWidth="1"/>
    <col min="45" max="16384" width="10.85546875" style="1"/>
  </cols>
  <sheetData>
    <row r="1" spans="1:44" ht="70.5" customHeight="1" x14ac:dyDescent="0.25">
      <c r="A1" s="91" t="s">
        <v>0</v>
      </c>
      <c r="B1" s="92"/>
      <c r="C1" s="92"/>
      <c r="D1" s="92"/>
      <c r="E1" s="92"/>
      <c r="F1" s="92"/>
      <c r="G1" s="92"/>
      <c r="H1" s="92"/>
      <c r="I1" s="92"/>
      <c r="J1" s="92"/>
      <c r="K1" s="93" t="s">
        <v>1</v>
      </c>
      <c r="L1" s="94"/>
      <c r="M1" s="94"/>
      <c r="N1" s="94"/>
      <c r="O1" s="94"/>
    </row>
    <row r="2" spans="1:44" s="10" customFormat="1" ht="23.45" customHeight="1" x14ac:dyDescent="0.25">
      <c r="A2" s="102" t="s">
        <v>2</v>
      </c>
      <c r="B2" s="103"/>
      <c r="C2" s="103"/>
      <c r="D2" s="103"/>
      <c r="E2" s="103"/>
      <c r="F2" s="103"/>
      <c r="G2" s="103"/>
      <c r="H2" s="103"/>
      <c r="I2" s="103"/>
      <c r="J2" s="103"/>
      <c r="K2" s="30"/>
      <c r="L2" s="30"/>
      <c r="M2" s="30"/>
      <c r="N2" s="30"/>
      <c r="O2" s="30"/>
      <c r="U2" s="52"/>
      <c r="V2" s="52"/>
      <c r="W2" s="52"/>
      <c r="Z2" s="52"/>
      <c r="AA2" s="52"/>
      <c r="AB2" s="52"/>
      <c r="AE2" s="52"/>
      <c r="AF2" s="52"/>
      <c r="AG2" s="52"/>
      <c r="AJ2" s="52"/>
      <c r="AK2" s="52"/>
      <c r="AL2" s="52"/>
      <c r="AO2" s="52"/>
      <c r="AP2" s="52"/>
      <c r="AQ2" s="52"/>
    </row>
    <row r="3" spans="1:44" x14ac:dyDescent="0.25">
      <c r="D3" s="18"/>
    </row>
    <row r="4" spans="1:44" ht="29.1" customHeight="1" x14ac:dyDescent="0.25">
      <c r="A4" s="85" t="s">
        <v>3</v>
      </c>
      <c r="B4" s="86"/>
      <c r="C4" s="87"/>
      <c r="D4" s="95" t="s">
        <v>4</v>
      </c>
      <c r="E4" s="79" t="s">
        <v>5</v>
      </c>
      <c r="F4" s="79"/>
      <c r="G4" s="79"/>
      <c r="H4" s="79"/>
      <c r="I4" s="79"/>
      <c r="J4" s="79"/>
    </row>
    <row r="5" spans="1:44" x14ac:dyDescent="0.25">
      <c r="A5" s="99"/>
      <c r="B5" s="100"/>
      <c r="C5" s="101"/>
      <c r="D5" s="96"/>
      <c r="E5" s="2" t="s">
        <v>6</v>
      </c>
      <c r="F5" s="50" t="s">
        <v>7</v>
      </c>
      <c r="G5" s="80" t="s">
        <v>8</v>
      </c>
      <c r="H5" s="80"/>
      <c r="I5" s="80"/>
      <c r="J5" s="80"/>
    </row>
    <row r="6" spans="1:44" x14ac:dyDescent="0.25">
      <c r="A6" s="99"/>
      <c r="B6" s="100"/>
      <c r="C6" s="101"/>
      <c r="D6" s="96"/>
      <c r="E6" s="22">
        <v>1</v>
      </c>
      <c r="F6" s="22" t="s">
        <v>9</v>
      </c>
      <c r="G6" s="81" t="s">
        <v>10</v>
      </c>
      <c r="H6" s="81"/>
      <c r="I6" s="81"/>
      <c r="J6" s="81"/>
    </row>
    <row r="7" spans="1:44" ht="93.75" customHeight="1" x14ac:dyDescent="0.25">
      <c r="A7" s="99"/>
      <c r="B7" s="100"/>
      <c r="C7" s="101"/>
      <c r="D7" s="96"/>
      <c r="E7" s="22">
        <v>2</v>
      </c>
      <c r="F7" s="22" t="s">
        <v>11</v>
      </c>
      <c r="G7" s="81" t="s">
        <v>12</v>
      </c>
      <c r="H7" s="81"/>
      <c r="I7" s="81"/>
      <c r="J7" s="81"/>
    </row>
    <row r="8" spans="1:44" ht="48" customHeight="1" x14ac:dyDescent="0.25">
      <c r="A8" s="88"/>
      <c r="B8" s="89"/>
      <c r="C8" s="90"/>
      <c r="D8" s="97"/>
      <c r="E8" s="22">
        <v>3</v>
      </c>
      <c r="F8" s="22" t="s">
        <v>13</v>
      </c>
      <c r="G8" s="81" t="s">
        <v>14</v>
      </c>
      <c r="H8" s="81"/>
      <c r="I8" s="81"/>
      <c r="J8" s="81"/>
    </row>
    <row r="9" spans="1:44" ht="48" customHeight="1" x14ac:dyDescent="0.25">
      <c r="A9" s="52"/>
      <c r="B9" s="52"/>
      <c r="C9" s="52"/>
      <c r="D9" s="52"/>
      <c r="E9" s="22">
        <v>4</v>
      </c>
      <c r="F9" s="22" t="s">
        <v>15</v>
      </c>
      <c r="G9" s="81" t="s">
        <v>16</v>
      </c>
      <c r="H9" s="81"/>
      <c r="I9" s="81"/>
      <c r="J9" s="81"/>
    </row>
    <row r="10" spans="1:44" ht="48.75" customHeight="1" x14ac:dyDescent="0.25">
      <c r="A10" s="52"/>
      <c r="B10" s="52"/>
      <c r="C10" s="52"/>
      <c r="D10" s="52"/>
      <c r="E10" s="22">
        <v>5</v>
      </c>
      <c r="F10" s="22" t="s">
        <v>17</v>
      </c>
      <c r="G10" s="81" t="s">
        <v>18</v>
      </c>
      <c r="H10" s="81"/>
      <c r="I10" s="81"/>
      <c r="J10" s="81"/>
    </row>
    <row r="11" spans="1:44" ht="48.75" customHeight="1" x14ac:dyDescent="0.25">
      <c r="A11" s="52"/>
      <c r="B11" s="52"/>
      <c r="C11" s="52"/>
      <c r="D11" s="52"/>
      <c r="E11" s="22">
        <v>6</v>
      </c>
      <c r="F11" s="22" t="s">
        <v>145</v>
      </c>
      <c r="G11" s="81" t="s">
        <v>154</v>
      </c>
      <c r="H11" s="81"/>
      <c r="I11" s="81"/>
      <c r="J11" s="81"/>
    </row>
    <row r="13" spans="1:44" s="10" customFormat="1" ht="22.5" customHeight="1" x14ac:dyDescent="0.25">
      <c r="A13" s="79" t="s">
        <v>19</v>
      </c>
      <c r="B13" s="79"/>
      <c r="C13" s="85" t="s">
        <v>20</v>
      </c>
      <c r="D13" s="86"/>
      <c r="E13" s="87"/>
      <c r="F13" s="98" t="s">
        <v>21</v>
      </c>
      <c r="G13" s="98"/>
      <c r="H13" s="98"/>
      <c r="I13" s="98"/>
      <c r="J13" s="98"/>
      <c r="K13" s="98"/>
      <c r="L13" s="98"/>
      <c r="M13" s="98"/>
      <c r="N13" s="98"/>
      <c r="O13" s="98"/>
      <c r="P13" s="98"/>
      <c r="Q13" s="85" t="s">
        <v>22</v>
      </c>
      <c r="R13" s="86"/>
      <c r="S13" s="86"/>
      <c r="T13" s="87"/>
      <c r="U13" s="78" t="s">
        <v>23</v>
      </c>
      <c r="V13" s="78"/>
      <c r="W13" s="78"/>
      <c r="X13" s="78"/>
      <c r="Y13" s="78"/>
      <c r="Z13" s="82" t="s">
        <v>23</v>
      </c>
      <c r="AA13" s="82"/>
      <c r="AB13" s="82"/>
      <c r="AC13" s="82"/>
      <c r="AD13" s="82"/>
      <c r="AE13" s="83" t="s">
        <v>23</v>
      </c>
      <c r="AF13" s="83"/>
      <c r="AG13" s="83"/>
      <c r="AH13" s="83"/>
      <c r="AI13" s="83"/>
      <c r="AJ13" s="84" t="s">
        <v>23</v>
      </c>
      <c r="AK13" s="84"/>
      <c r="AL13" s="84"/>
      <c r="AM13" s="84"/>
      <c r="AN13" s="84"/>
      <c r="AO13" s="75" t="s">
        <v>24</v>
      </c>
      <c r="AP13" s="76"/>
      <c r="AQ13" s="76"/>
      <c r="AR13" s="77"/>
    </row>
    <row r="14" spans="1:44" ht="14.45" customHeight="1" x14ac:dyDescent="0.25">
      <c r="A14" s="79"/>
      <c r="B14" s="79"/>
      <c r="C14" s="88"/>
      <c r="D14" s="89"/>
      <c r="E14" s="90"/>
      <c r="F14" s="98"/>
      <c r="G14" s="98"/>
      <c r="H14" s="98"/>
      <c r="I14" s="98"/>
      <c r="J14" s="98"/>
      <c r="K14" s="98"/>
      <c r="L14" s="98"/>
      <c r="M14" s="98"/>
      <c r="N14" s="98"/>
      <c r="O14" s="98"/>
      <c r="P14" s="98"/>
      <c r="Q14" s="88"/>
      <c r="R14" s="89"/>
      <c r="S14" s="89"/>
      <c r="T14" s="90"/>
      <c r="U14" s="78" t="s">
        <v>25</v>
      </c>
      <c r="V14" s="78"/>
      <c r="W14" s="78"/>
      <c r="X14" s="78"/>
      <c r="Y14" s="78"/>
      <c r="Z14" s="82" t="s">
        <v>26</v>
      </c>
      <c r="AA14" s="82"/>
      <c r="AB14" s="82"/>
      <c r="AC14" s="82"/>
      <c r="AD14" s="82"/>
      <c r="AE14" s="83" t="s">
        <v>27</v>
      </c>
      <c r="AF14" s="83"/>
      <c r="AG14" s="83"/>
      <c r="AH14" s="83"/>
      <c r="AI14" s="83"/>
      <c r="AJ14" s="84" t="s">
        <v>28</v>
      </c>
      <c r="AK14" s="84"/>
      <c r="AL14" s="84"/>
      <c r="AM14" s="84"/>
      <c r="AN14" s="84"/>
      <c r="AO14" s="75" t="s">
        <v>29</v>
      </c>
      <c r="AP14" s="76"/>
      <c r="AQ14" s="76"/>
      <c r="AR14" s="77"/>
    </row>
    <row r="15" spans="1:44" ht="60" x14ac:dyDescent="0.25">
      <c r="A15" s="3" t="s">
        <v>30</v>
      </c>
      <c r="B15" s="3" t="s">
        <v>31</v>
      </c>
      <c r="C15" s="3" t="s">
        <v>32</v>
      </c>
      <c r="D15" s="3" t="s">
        <v>33</v>
      </c>
      <c r="E15" s="3" t="s">
        <v>34</v>
      </c>
      <c r="F15" s="17" t="s">
        <v>35</v>
      </c>
      <c r="G15" s="17" t="s">
        <v>36</v>
      </c>
      <c r="H15" s="17" t="s">
        <v>37</v>
      </c>
      <c r="I15" s="17" t="s">
        <v>38</v>
      </c>
      <c r="J15" s="17" t="s">
        <v>39</v>
      </c>
      <c r="K15" s="17" t="s">
        <v>40</v>
      </c>
      <c r="L15" s="17" t="s">
        <v>41</v>
      </c>
      <c r="M15" s="17" t="s">
        <v>42</v>
      </c>
      <c r="N15" s="17" t="s">
        <v>43</v>
      </c>
      <c r="O15" s="17" t="s">
        <v>44</v>
      </c>
      <c r="P15" s="17" t="s">
        <v>45</v>
      </c>
      <c r="Q15" s="3" t="s">
        <v>46</v>
      </c>
      <c r="R15" s="3" t="s">
        <v>47</v>
      </c>
      <c r="S15" s="3" t="s">
        <v>48</v>
      </c>
      <c r="T15" s="3" t="s">
        <v>49</v>
      </c>
      <c r="U15" s="4" t="s">
        <v>50</v>
      </c>
      <c r="V15" s="4" t="s">
        <v>51</v>
      </c>
      <c r="W15" s="4" t="s">
        <v>52</v>
      </c>
      <c r="X15" s="4" t="s">
        <v>53</v>
      </c>
      <c r="Y15" s="4" t="s">
        <v>54</v>
      </c>
      <c r="Z15" s="5" t="s">
        <v>50</v>
      </c>
      <c r="AA15" s="5" t="s">
        <v>51</v>
      </c>
      <c r="AB15" s="5" t="s">
        <v>52</v>
      </c>
      <c r="AC15" s="5" t="s">
        <v>53</v>
      </c>
      <c r="AD15" s="5" t="s">
        <v>54</v>
      </c>
      <c r="AE15" s="6" t="s">
        <v>50</v>
      </c>
      <c r="AF15" s="6" t="s">
        <v>51</v>
      </c>
      <c r="AG15" s="6" t="s">
        <v>52</v>
      </c>
      <c r="AH15" s="6" t="s">
        <v>53</v>
      </c>
      <c r="AI15" s="6" t="s">
        <v>54</v>
      </c>
      <c r="AJ15" s="7" t="s">
        <v>50</v>
      </c>
      <c r="AK15" s="7" t="s">
        <v>51</v>
      </c>
      <c r="AL15" s="7" t="s">
        <v>52</v>
      </c>
      <c r="AM15" s="7" t="s">
        <v>53</v>
      </c>
      <c r="AN15" s="7" t="s">
        <v>54</v>
      </c>
      <c r="AO15" s="8" t="s">
        <v>50</v>
      </c>
      <c r="AP15" s="8" t="s">
        <v>51</v>
      </c>
      <c r="AQ15" s="8" t="s">
        <v>52</v>
      </c>
      <c r="AR15" s="8" t="s">
        <v>55</v>
      </c>
    </row>
    <row r="16" spans="1:44" s="11" customFormat="1" ht="409.5" x14ac:dyDescent="0.25">
      <c r="A16" s="28">
        <v>1</v>
      </c>
      <c r="B16" s="9" t="s">
        <v>56</v>
      </c>
      <c r="C16" s="24">
        <v>1</v>
      </c>
      <c r="D16" s="9" t="s">
        <v>57</v>
      </c>
      <c r="E16" s="25" t="s">
        <v>58</v>
      </c>
      <c r="F16" s="9" t="s">
        <v>59</v>
      </c>
      <c r="G16" s="25" t="s">
        <v>60</v>
      </c>
      <c r="H16" s="26">
        <v>1</v>
      </c>
      <c r="I16" s="25" t="s">
        <v>61</v>
      </c>
      <c r="J16" s="25" t="s">
        <v>62</v>
      </c>
      <c r="K16" s="27">
        <v>0.15</v>
      </c>
      <c r="L16" s="27">
        <v>0.2</v>
      </c>
      <c r="M16" s="27">
        <v>0.3</v>
      </c>
      <c r="N16" s="27">
        <v>0.35</v>
      </c>
      <c r="O16" s="27">
        <v>1</v>
      </c>
      <c r="P16" s="9" t="s">
        <v>63</v>
      </c>
      <c r="Q16" s="9" t="s">
        <v>64</v>
      </c>
      <c r="R16" s="9" t="s">
        <v>65</v>
      </c>
      <c r="S16" s="29" t="s">
        <v>66</v>
      </c>
      <c r="T16" s="25" t="s">
        <v>67</v>
      </c>
      <c r="U16" s="23">
        <v>0.15</v>
      </c>
      <c r="V16" s="53">
        <v>0.15</v>
      </c>
      <c r="W16" s="23">
        <f>IF(V16/U16&gt;100%,100%,V16/U16)</f>
        <v>1</v>
      </c>
      <c r="X16" s="9" t="s">
        <v>68</v>
      </c>
      <c r="Y16" s="9" t="s">
        <v>69</v>
      </c>
      <c r="Z16" s="23">
        <v>0.2</v>
      </c>
      <c r="AA16" s="53">
        <v>0.2</v>
      </c>
      <c r="AB16" s="23">
        <f>IF(AA16/Z16&gt;100%,100%,AA16/Z16)</f>
        <v>1</v>
      </c>
      <c r="AC16" s="67" t="s">
        <v>70</v>
      </c>
      <c r="AD16" s="64" t="s">
        <v>71</v>
      </c>
      <c r="AE16" s="23">
        <f>M16</f>
        <v>0.3</v>
      </c>
      <c r="AF16" s="53">
        <v>0.3</v>
      </c>
      <c r="AG16" s="23">
        <f>IF(AF16/AE16&gt;100%,100%,AF16/AE16)</f>
        <v>1</v>
      </c>
      <c r="AH16" s="68" t="s">
        <v>72</v>
      </c>
      <c r="AI16" s="64" t="s">
        <v>73</v>
      </c>
      <c r="AJ16" s="53">
        <v>0.35</v>
      </c>
      <c r="AK16" s="53">
        <v>0.35</v>
      </c>
      <c r="AL16" s="23">
        <f>IF(AK16/AJ16&gt;100%,100%,AK16/AJ16)</f>
        <v>1</v>
      </c>
      <c r="AM16" s="67" t="s">
        <v>147</v>
      </c>
      <c r="AN16" s="64" t="s">
        <v>74</v>
      </c>
      <c r="AO16" s="23">
        <f>O16</f>
        <v>1</v>
      </c>
      <c r="AP16" s="23">
        <v>1</v>
      </c>
      <c r="AQ16" s="23">
        <f>IF(AP16/AO16&gt;100%,100%,AP16/AO16)</f>
        <v>1</v>
      </c>
      <c r="AR16" s="64" t="s">
        <v>146</v>
      </c>
    </row>
    <row r="17" spans="1:44" s="11" customFormat="1" ht="409.5" x14ac:dyDescent="0.25">
      <c r="A17" s="28">
        <v>1</v>
      </c>
      <c r="B17" s="9" t="s">
        <v>56</v>
      </c>
      <c r="C17" s="24">
        <v>2</v>
      </c>
      <c r="D17" s="9" t="s">
        <v>75</v>
      </c>
      <c r="E17" s="25" t="s">
        <v>58</v>
      </c>
      <c r="F17" s="25" t="s">
        <v>76</v>
      </c>
      <c r="G17" s="25" t="s">
        <v>77</v>
      </c>
      <c r="H17" s="26">
        <v>1</v>
      </c>
      <c r="I17" s="25" t="s">
        <v>61</v>
      </c>
      <c r="J17" s="25" t="s">
        <v>78</v>
      </c>
      <c r="K17" s="27">
        <v>0.15</v>
      </c>
      <c r="L17" s="27">
        <v>0.2</v>
      </c>
      <c r="M17" s="27">
        <v>0.3</v>
      </c>
      <c r="N17" s="27">
        <v>0.35</v>
      </c>
      <c r="O17" s="27">
        <v>1</v>
      </c>
      <c r="P17" s="9" t="s">
        <v>63</v>
      </c>
      <c r="Q17" s="9" t="s">
        <v>79</v>
      </c>
      <c r="R17" s="9" t="s">
        <v>80</v>
      </c>
      <c r="S17" s="25" t="s">
        <v>81</v>
      </c>
      <c r="T17" s="25" t="s">
        <v>82</v>
      </c>
      <c r="U17" s="23">
        <v>0.15</v>
      </c>
      <c r="V17" s="53">
        <v>0.15</v>
      </c>
      <c r="W17" s="23">
        <f>IF(V17/U17&gt;100%,100%,V17/U17)</f>
        <v>1</v>
      </c>
      <c r="X17" s="9" t="s">
        <v>83</v>
      </c>
      <c r="Y17" s="9" t="s">
        <v>84</v>
      </c>
      <c r="Z17" s="23">
        <v>0.2</v>
      </c>
      <c r="AA17" s="53">
        <v>0.2</v>
      </c>
      <c r="AB17" s="23">
        <f>IF(AA17/Z17&gt;100%,100%,AA17/Z17)</f>
        <v>1</v>
      </c>
      <c r="AC17" s="67" t="s">
        <v>85</v>
      </c>
      <c r="AD17" s="64" t="s">
        <v>86</v>
      </c>
      <c r="AE17" s="23">
        <f>M17</f>
        <v>0.3</v>
      </c>
      <c r="AF17" s="53">
        <v>0.3</v>
      </c>
      <c r="AG17" s="23">
        <f>IF(AF17/AE17&gt;100%,100%,AF17/AE17)</f>
        <v>1</v>
      </c>
      <c r="AH17" s="68" t="s">
        <v>87</v>
      </c>
      <c r="AI17" s="64" t="s">
        <v>88</v>
      </c>
      <c r="AJ17" s="53">
        <v>0.35</v>
      </c>
      <c r="AK17" s="53">
        <v>0.35</v>
      </c>
      <c r="AL17" s="23">
        <f>IF(AK17/AJ17&gt;100%,100%,AK17/AJ17)</f>
        <v>1</v>
      </c>
      <c r="AM17" s="67" t="s">
        <v>148</v>
      </c>
      <c r="AN17" s="64" t="s">
        <v>89</v>
      </c>
      <c r="AO17" s="23">
        <f>O17</f>
        <v>1</v>
      </c>
      <c r="AP17" s="23">
        <v>1</v>
      </c>
      <c r="AQ17" s="23">
        <f>IF(AP17/AO17&gt;100%,100%,AP17/AO17)</f>
        <v>1</v>
      </c>
      <c r="AR17" s="64" t="s">
        <v>149</v>
      </c>
    </row>
    <row r="18" spans="1:44" s="34" customFormat="1" ht="15.75" x14ac:dyDescent="0.25">
      <c r="A18" s="31"/>
      <c r="B18" s="31"/>
      <c r="C18" s="31"/>
      <c r="D18" s="32" t="s">
        <v>90</v>
      </c>
      <c r="E18" s="31"/>
      <c r="F18" s="31"/>
      <c r="G18" s="31"/>
      <c r="H18" s="31"/>
      <c r="I18" s="31"/>
      <c r="J18" s="31"/>
      <c r="K18" s="33"/>
      <c r="L18" s="33"/>
      <c r="M18" s="33"/>
      <c r="N18" s="33"/>
      <c r="O18" s="33"/>
      <c r="P18" s="31"/>
      <c r="Q18" s="31"/>
      <c r="R18" s="31"/>
      <c r="S18" s="31"/>
      <c r="T18" s="31"/>
      <c r="U18" s="54"/>
      <c r="V18" s="54"/>
      <c r="W18" s="61">
        <f>AVERAGE(W16:W17)*80%</f>
        <v>0.8</v>
      </c>
      <c r="X18" s="31"/>
      <c r="Y18" s="31"/>
      <c r="Z18" s="54"/>
      <c r="AA18" s="54"/>
      <c r="AB18" s="61">
        <f>AVERAGE(AB16:AB17)*80%</f>
        <v>0.8</v>
      </c>
      <c r="AC18" s="31" t="s">
        <v>91</v>
      </c>
      <c r="AD18" s="31"/>
      <c r="AE18" s="54"/>
      <c r="AF18" s="54"/>
      <c r="AG18" s="61">
        <f>AVERAGE(AG16:AG17)*80%</f>
        <v>0.8</v>
      </c>
      <c r="AH18" s="54"/>
      <c r="AI18" s="31"/>
      <c r="AJ18" s="54"/>
      <c r="AK18" s="54"/>
      <c r="AL18" s="54">
        <f>AVERAGE(AL16:AL17)*80%</f>
        <v>0.8</v>
      </c>
      <c r="AM18" s="31"/>
      <c r="AN18" s="31"/>
      <c r="AO18" s="54"/>
      <c r="AP18" s="54"/>
      <c r="AQ18" s="61">
        <f>AVERAGE(AQ16:AQ17)*80%</f>
        <v>0.8</v>
      </c>
      <c r="AR18" s="31"/>
    </row>
    <row r="19" spans="1:44" s="42" customFormat="1" ht="165" x14ac:dyDescent="0.25">
      <c r="A19" s="35">
        <v>7</v>
      </c>
      <c r="B19" s="36" t="s">
        <v>92</v>
      </c>
      <c r="C19" s="35" t="s">
        <v>93</v>
      </c>
      <c r="D19" s="36" t="s">
        <v>94</v>
      </c>
      <c r="E19" s="36" t="s">
        <v>95</v>
      </c>
      <c r="F19" s="36" t="s">
        <v>96</v>
      </c>
      <c r="G19" s="36" t="s">
        <v>97</v>
      </c>
      <c r="H19" s="12"/>
      <c r="I19" s="36" t="s">
        <v>98</v>
      </c>
      <c r="J19" s="37" t="s">
        <v>99</v>
      </c>
      <c r="K19" s="38" t="s">
        <v>100</v>
      </c>
      <c r="L19" s="38">
        <v>0.8</v>
      </c>
      <c r="M19" s="38" t="s">
        <v>100</v>
      </c>
      <c r="N19" s="38">
        <v>0.8</v>
      </c>
      <c r="O19" s="38">
        <f>AVERAGE(L19,N19)</f>
        <v>0.8</v>
      </c>
      <c r="P19" s="39" t="s">
        <v>63</v>
      </c>
      <c r="Q19" s="36" t="s">
        <v>101</v>
      </c>
      <c r="R19" s="36" t="s">
        <v>101</v>
      </c>
      <c r="S19" s="36" t="s">
        <v>102</v>
      </c>
      <c r="T19" s="40" t="s">
        <v>103</v>
      </c>
      <c r="U19" s="55" t="str">
        <f>K19</f>
        <v>No programada</v>
      </c>
      <c r="V19" s="56" t="s">
        <v>100</v>
      </c>
      <c r="W19" s="56" t="s">
        <v>100</v>
      </c>
      <c r="X19" s="12" t="s">
        <v>104</v>
      </c>
      <c r="Y19" s="12" t="s">
        <v>100</v>
      </c>
      <c r="Z19" s="41">
        <f>L19</f>
        <v>0.8</v>
      </c>
      <c r="AA19" s="65">
        <v>0.88</v>
      </c>
      <c r="AB19" s="41">
        <f>IF(AA19/Z19&gt;100%,100%,AA19/Z19)</f>
        <v>1</v>
      </c>
      <c r="AC19" s="12" t="s">
        <v>105</v>
      </c>
      <c r="AD19" s="12" t="s">
        <v>106</v>
      </c>
      <c r="AE19" s="41" t="str">
        <f>M19</f>
        <v>No programada</v>
      </c>
      <c r="AF19" s="56" t="s">
        <v>100</v>
      </c>
      <c r="AG19" s="41" t="s">
        <v>100</v>
      </c>
      <c r="AH19" s="56" t="s">
        <v>100</v>
      </c>
      <c r="AI19" s="12" t="s">
        <v>100</v>
      </c>
      <c r="AJ19" s="41">
        <f>N19</f>
        <v>0.8</v>
      </c>
      <c r="AK19" s="72">
        <v>0.65</v>
      </c>
      <c r="AL19" s="73">
        <f>IF(AK19/AJ19&gt;100%,100%,AK19/AJ19)</f>
        <v>0.8125</v>
      </c>
      <c r="AM19" s="12" t="s">
        <v>150</v>
      </c>
      <c r="AN19" s="12" t="s">
        <v>151</v>
      </c>
      <c r="AO19" s="41">
        <f>O19</f>
        <v>0.8</v>
      </c>
      <c r="AP19" s="73">
        <f>AVERAGE(AA19,AK19)</f>
        <v>0.76500000000000001</v>
      </c>
      <c r="AQ19" s="73">
        <f>IF(AP19/AO19&gt;100%,100%,AP19/AO19)</f>
        <v>0.95624999999999993</v>
      </c>
      <c r="AR19" s="12" t="s">
        <v>150</v>
      </c>
    </row>
    <row r="20" spans="1:44" s="42" customFormat="1" ht="105" x14ac:dyDescent="0.25">
      <c r="A20" s="43">
        <v>7</v>
      </c>
      <c r="B20" s="39" t="s">
        <v>92</v>
      </c>
      <c r="C20" s="43" t="s">
        <v>107</v>
      </c>
      <c r="D20" s="39" t="s">
        <v>108</v>
      </c>
      <c r="E20" s="39" t="s">
        <v>95</v>
      </c>
      <c r="F20" s="39" t="s">
        <v>109</v>
      </c>
      <c r="G20" s="39" t="s">
        <v>110</v>
      </c>
      <c r="H20" s="12"/>
      <c r="I20" s="39" t="s">
        <v>111</v>
      </c>
      <c r="J20" s="44" t="s">
        <v>112</v>
      </c>
      <c r="K20" s="45">
        <v>0</v>
      </c>
      <c r="L20" s="45">
        <v>0.25</v>
      </c>
      <c r="M20" s="45">
        <v>0.5</v>
      </c>
      <c r="N20" s="45">
        <v>0.25</v>
      </c>
      <c r="O20" s="45">
        <f>SUM(K20:N20)</f>
        <v>1</v>
      </c>
      <c r="P20" s="39" t="s">
        <v>63</v>
      </c>
      <c r="Q20" s="39" t="s">
        <v>113</v>
      </c>
      <c r="R20" s="39" t="s">
        <v>113</v>
      </c>
      <c r="S20" s="36" t="s">
        <v>102</v>
      </c>
      <c r="T20" s="46" t="s">
        <v>114</v>
      </c>
      <c r="U20" s="56" t="s">
        <v>100</v>
      </c>
      <c r="V20" s="56" t="s">
        <v>100</v>
      </c>
      <c r="W20" s="56" t="s">
        <v>100</v>
      </c>
      <c r="X20" s="12" t="s">
        <v>104</v>
      </c>
      <c r="Y20" s="12" t="s">
        <v>100</v>
      </c>
      <c r="Z20" s="41">
        <f>L20</f>
        <v>0.25</v>
      </c>
      <c r="AA20" s="65">
        <v>0.25</v>
      </c>
      <c r="AB20" s="41">
        <f>IF(AA20/Z20&gt;100%,100%,AA20/Z20)</f>
        <v>1</v>
      </c>
      <c r="AC20" s="12" t="s">
        <v>115</v>
      </c>
      <c r="AD20" s="12" t="s">
        <v>116</v>
      </c>
      <c r="AE20" s="41">
        <f>M20</f>
        <v>0.5</v>
      </c>
      <c r="AF20" s="65">
        <v>0.5</v>
      </c>
      <c r="AG20" s="41">
        <f>IF(AF20/AE20&gt;100%,100%,AF20/AE20)</f>
        <v>1</v>
      </c>
      <c r="AH20" s="12" t="s">
        <v>117</v>
      </c>
      <c r="AI20" s="12" t="s">
        <v>118</v>
      </c>
      <c r="AJ20" s="41">
        <f>N20</f>
        <v>0.25</v>
      </c>
      <c r="AK20" s="65">
        <v>0.25</v>
      </c>
      <c r="AL20" s="73">
        <f>IF(AK20/AJ20&gt;100%,100%,AK20/AJ20)</f>
        <v>1</v>
      </c>
      <c r="AM20" s="74" t="s">
        <v>117</v>
      </c>
      <c r="AN20" s="74" t="s">
        <v>118</v>
      </c>
      <c r="AO20" s="41">
        <f>O20</f>
        <v>1</v>
      </c>
      <c r="AP20" s="41">
        <f>AA20+AF20+AK20</f>
        <v>1</v>
      </c>
      <c r="AQ20" s="41">
        <f>IF(AP20/AO20&gt;100%,100%,AP20/AO20)</f>
        <v>1</v>
      </c>
      <c r="AR20" s="12" t="s">
        <v>117</v>
      </c>
    </row>
    <row r="21" spans="1:44" s="42" customFormat="1" ht="105" x14ac:dyDescent="0.25">
      <c r="A21" s="43">
        <v>7</v>
      </c>
      <c r="B21" s="39" t="s">
        <v>92</v>
      </c>
      <c r="C21" s="43" t="s">
        <v>119</v>
      </c>
      <c r="D21" s="39" t="s">
        <v>120</v>
      </c>
      <c r="E21" s="39" t="s">
        <v>95</v>
      </c>
      <c r="F21" s="39" t="s">
        <v>121</v>
      </c>
      <c r="G21" s="39" t="s">
        <v>122</v>
      </c>
      <c r="H21" s="12"/>
      <c r="I21" s="39" t="s">
        <v>111</v>
      </c>
      <c r="J21" s="44" t="s">
        <v>123</v>
      </c>
      <c r="K21" s="45">
        <v>1</v>
      </c>
      <c r="L21" s="45" t="s">
        <v>100</v>
      </c>
      <c r="M21" s="45" t="s">
        <v>100</v>
      </c>
      <c r="N21" s="45">
        <v>1</v>
      </c>
      <c r="O21" s="45" t="e">
        <f>AVERAGE(L21,M21)</f>
        <v>#DIV/0!</v>
      </c>
      <c r="P21" s="39" t="s">
        <v>63</v>
      </c>
      <c r="Q21" s="39" t="s">
        <v>124</v>
      </c>
      <c r="R21" s="39" t="s">
        <v>125</v>
      </c>
      <c r="S21" s="36" t="s">
        <v>102</v>
      </c>
      <c r="T21" s="46" t="s">
        <v>126</v>
      </c>
      <c r="U21" s="41">
        <f>K21</f>
        <v>1</v>
      </c>
      <c r="V21" s="41">
        <v>1</v>
      </c>
      <c r="W21" s="41">
        <f>IF(V21/U21&gt;100%,100%,V21/U21)</f>
        <v>1</v>
      </c>
      <c r="X21" s="12" t="s">
        <v>127</v>
      </c>
      <c r="Y21" s="12" t="s">
        <v>128</v>
      </c>
      <c r="Z21" s="41" t="str">
        <f>L21</f>
        <v>No programada</v>
      </c>
      <c r="AA21" s="56" t="s">
        <v>100</v>
      </c>
      <c r="AB21" s="56" t="s">
        <v>100</v>
      </c>
      <c r="AC21" s="12" t="s">
        <v>129</v>
      </c>
      <c r="AD21" s="56" t="s">
        <v>100</v>
      </c>
      <c r="AE21" s="41" t="str">
        <f>M21</f>
        <v>No programada</v>
      </c>
      <c r="AF21" s="56" t="s">
        <v>100</v>
      </c>
      <c r="AG21" s="41" t="s">
        <v>100</v>
      </c>
      <c r="AH21" s="56" t="s">
        <v>100</v>
      </c>
      <c r="AI21" s="12" t="s">
        <v>100</v>
      </c>
      <c r="AJ21" s="41">
        <f>N21</f>
        <v>1</v>
      </c>
      <c r="AK21" s="65">
        <v>1</v>
      </c>
      <c r="AL21" s="41">
        <f>IF(AK21/AJ21&gt;100%,100%,AK21/AJ21)</f>
        <v>1</v>
      </c>
      <c r="AM21" s="12" t="s">
        <v>152</v>
      </c>
      <c r="AN21" s="12" t="s">
        <v>153</v>
      </c>
      <c r="AO21" s="41">
        <v>1</v>
      </c>
      <c r="AP21" s="41">
        <v>1</v>
      </c>
      <c r="AQ21" s="41">
        <f>IF(AP21/AO21&gt;100%,100%,AP21/AO21)</f>
        <v>1</v>
      </c>
      <c r="AR21" s="12" t="s">
        <v>127</v>
      </c>
    </row>
    <row r="22" spans="1:44" s="13" customFormat="1" ht="15.75" x14ac:dyDescent="0.25">
      <c r="A22" s="14"/>
      <c r="B22" s="14"/>
      <c r="C22" s="14"/>
      <c r="D22" s="15" t="s">
        <v>130</v>
      </c>
      <c r="E22" s="15"/>
      <c r="F22" s="15"/>
      <c r="G22" s="15"/>
      <c r="H22" s="15"/>
      <c r="I22" s="15"/>
      <c r="J22" s="15"/>
      <c r="K22" s="16"/>
      <c r="L22" s="16"/>
      <c r="M22" s="16"/>
      <c r="N22" s="16"/>
      <c r="O22" s="16"/>
      <c r="P22" s="15"/>
      <c r="Q22" s="14"/>
      <c r="R22" s="14"/>
      <c r="S22" s="14"/>
      <c r="T22" s="14"/>
      <c r="U22" s="57"/>
      <c r="V22" s="58"/>
      <c r="W22" s="62">
        <f>AVERAGE(W19:W21)*20%</f>
        <v>0.2</v>
      </c>
      <c r="X22" s="14"/>
      <c r="Y22" s="14"/>
      <c r="Z22" s="57"/>
      <c r="AA22" s="57"/>
      <c r="AB22" s="62">
        <f>AVERAGE(AB19:AB21)*20%</f>
        <v>0.2</v>
      </c>
      <c r="AC22" s="14"/>
      <c r="AD22" s="14"/>
      <c r="AE22" s="57"/>
      <c r="AF22" s="57"/>
      <c r="AG22" s="62">
        <f>AVERAGE(AG19:AG21)*20%</f>
        <v>0.2</v>
      </c>
      <c r="AH22" s="57"/>
      <c r="AI22" s="14"/>
      <c r="AJ22" s="57"/>
      <c r="AK22" s="57"/>
      <c r="AL22" s="62">
        <f>AVERAGE(AL19:AL21)*20%</f>
        <v>0.1875</v>
      </c>
      <c r="AM22" s="14"/>
      <c r="AN22" s="14"/>
      <c r="AO22" s="57"/>
      <c r="AP22" s="57"/>
      <c r="AQ22" s="62">
        <f>AVERAGE(AQ19:AQ21)*20%</f>
        <v>0.19708333333333333</v>
      </c>
      <c r="AR22" s="14"/>
    </row>
    <row r="23" spans="1:44" s="13" customFormat="1" ht="15.75" x14ac:dyDescent="0.25">
      <c r="A23" s="47"/>
      <c r="B23" s="47"/>
      <c r="C23" s="47"/>
      <c r="D23" s="48" t="s">
        <v>131</v>
      </c>
      <c r="E23" s="47"/>
      <c r="F23" s="47"/>
      <c r="G23" s="47"/>
      <c r="H23" s="47"/>
      <c r="I23" s="47"/>
      <c r="J23" s="47"/>
      <c r="K23" s="49"/>
      <c r="L23" s="49"/>
      <c r="M23" s="49"/>
      <c r="N23" s="49"/>
      <c r="O23" s="49"/>
      <c r="P23" s="47"/>
      <c r="Q23" s="47"/>
      <c r="R23" s="47"/>
      <c r="S23" s="47"/>
      <c r="T23" s="47"/>
      <c r="U23" s="59"/>
      <c r="V23" s="60"/>
      <c r="W23" s="63">
        <f>W18+W22</f>
        <v>1</v>
      </c>
      <c r="X23" s="47"/>
      <c r="Y23" s="47"/>
      <c r="Z23" s="59"/>
      <c r="AA23" s="59"/>
      <c r="AB23" s="66">
        <f>AB18+AB22</f>
        <v>1</v>
      </c>
      <c r="AC23" s="47"/>
      <c r="AD23" s="47"/>
      <c r="AE23" s="59"/>
      <c r="AF23" s="59"/>
      <c r="AG23" s="66">
        <f>AG18+AG22</f>
        <v>1</v>
      </c>
      <c r="AH23" s="59"/>
      <c r="AI23" s="47"/>
      <c r="AJ23" s="59"/>
      <c r="AK23" s="59"/>
      <c r="AL23" s="66">
        <f>AL18+AL22</f>
        <v>0.98750000000000004</v>
      </c>
      <c r="AM23" s="47"/>
      <c r="AN23" s="47"/>
      <c r="AO23" s="59"/>
      <c r="AP23" s="59"/>
      <c r="AQ23" s="63">
        <f>AQ18+AQ22</f>
        <v>0.99708333333333332</v>
      </c>
      <c r="AR23" s="47"/>
    </row>
    <row r="24" spans="1:44" x14ac:dyDescent="0.25">
      <c r="AH24" s="69"/>
    </row>
    <row r="25" spans="1:44" x14ac:dyDescent="0.25">
      <c r="AH25"/>
    </row>
    <row r="26" spans="1:44" x14ac:dyDescent="0.25">
      <c r="AH26" s="70"/>
    </row>
    <row r="27" spans="1:44" x14ac:dyDescent="0.25">
      <c r="AH27"/>
    </row>
    <row r="28" spans="1:44" x14ac:dyDescent="0.25">
      <c r="AH28" s="69"/>
    </row>
    <row r="29" spans="1:44" x14ac:dyDescent="0.25">
      <c r="AC29" s="1" t="s">
        <v>91</v>
      </c>
      <c r="AH29"/>
    </row>
    <row r="30" spans="1:44" x14ac:dyDescent="0.25">
      <c r="AH30" s="69"/>
    </row>
    <row r="31" spans="1:44" x14ac:dyDescent="0.25">
      <c r="AH31"/>
    </row>
    <row r="32" spans="1:44" x14ac:dyDescent="0.25">
      <c r="AH32" s="69"/>
    </row>
    <row r="33" spans="29:34" x14ac:dyDescent="0.25">
      <c r="AC33" s="1" t="s">
        <v>91</v>
      </c>
      <c r="AH33"/>
    </row>
    <row r="34" spans="29:34" x14ac:dyDescent="0.25">
      <c r="AH34" s="69"/>
    </row>
    <row r="35" spans="29:34" x14ac:dyDescent="0.25">
      <c r="AH35"/>
    </row>
    <row r="36" spans="29:34" x14ac:dyDescent="0.25">
      <c r="AH36" s="70"/>
    </row>
    <row r="37" spans="29:34" x14ac:dyDescent="0.25">
      <c r="AC37" s="1" t="s">
        <v>91</v>
      </c>
      <c r="AH37"/>
    </row>
    <row r="38" spans="29:34" x14ac:dyDescent="0.25">
      <c r="AH38" s="69"/>
    </row>
    <row r="39" spans="29:34" x14ac:dyDescent="0.25">
      <c r="AC39" s="1" t="s">
        <v>91</v>
      </c>
      <c r="AH39" s="69"/>
    </row>
    <row r="40" spans="29:34" x14ac:dyDescent="0.25">
      <c r="AH40"/>
    </row>
    <row r="41" spans="29:34" x14ac:dyDescent="0.25">
      <c r="AH41" s="70"/>
    </row>
    <row r="42" spans="29:34" x14ac:dyDescent="0.25">
      <c r="AH42" s="69"/>
    </row>
    <row r="43" spans="29:34" x14ac:dyDescent="0.25">
      <c r="AC43" s="1" t="s">
        <v>91</v>
      </c>
      <c r="AH43" s="71" t="s">
        <v>132</v>
      </c>
    </row>
    <row r="44" spans="29:34" x14ac:dyDescent="0.25">
      <c r="AH44"/>
    </row>
    <row r="45" spans="29:34" x14ac:dyDescent="0.25">
      <c r="AH45" s="69"/>
    </row>
    <row r="47" spans="29:34" x14ac:dyDescent="0.25">
      <c r="AC47" s="1" t="s">
        <v>91</v>
      </c>
    </row>
    <row r="48" spans="29:34" x14ac:dyDescent="0.25">
      <c r="AC48" s="1" t="s">
        <v>91</v>
      </c>
    </row>
    <row r="52" spans="29:29" x14ac:dyDescent="0.25">
      <c r="AC52" s="1" t="s">
        <v>91</v>
      </c>
    </row>
    <row r="53" spans="29:29" x14ac:dyDescent="0.25">
      <c r="AC53" s="1" t="s">
        <v>91</v>
      </c>
    </row>
    <row r="54" spans="29:29" ht="30" x14ac:dyDescent="0.25">
      <c r="AC54" s="1" t="s">
        <v>133</v>
      </c>
    </row>
  </sheetData>
  <mergeCells count="27">
    <mergeCell ref="C13:E14"/>
    <mergeCell ref="A13:B14"/>
    <mergeCell ref="A1:J1"/>
    <mergeCell ref="K1:O1"/>
    <mergeCell ref="D4:D8"/>
    <mergeCell ref="F13:P14"/>
    <mergeCell ref="A4:C8"/>
    <mergeCell ref="A2:J2"/>
    <mergeCell ref="G9:J9"/>
    <mergeCell ref="G10:J10"/>
    <mergeCell ref="G11:J11"/>
    <mergeCell ref="AO13:AR13"/>
    <mergeCell ref="AO14:AR14"/>
    <mergeCell ref="U13:Y13"/>
    <mergeCell ref="E4:J4"/>
    <mergeCell ref="G5:J5"/>
    <mergeCell ref="G6:J6"/>
    <mergeCell ref="G7:J7"/>
    <mergeCell ref="G8:J8"/>
    <mergeCell ref="U14:Y14"/>
    <mergeCell ref="Z14:AD14"/>
    <mergeCell ref="AE14:AI14"/>
    <mergeCell ref="AJ14:AN14"/>
    <mergeCell ref="AJ13:AN13"/>
    <mergeCell ref="AE13:AI13"/>
    <mergeCell ref="Z13:AD13"/>
    <mergeCell ref="Q13:T14"/>
  </mergeCells>
  <pageMargins left="0.7" right="0.7" top="0.75" bottom="0.75" header="0.3" footer="0.3"/>
  <pageSetup paperSize="9" scale="43" orientation="portrait" r:id="rId1"/>
  <colBreaks count="1" manualBreakCount="1">
    <brk id="1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baseColWidth="10" defaultColWidth="11.42578125" defaultRowHeight="15" x14ac:dyDescent="0.25"/>
  <cols>
    <col min="1" max="1" width="6" bestFit="1" customWidth="1"/>
    <col min="2" max="2" width="27.5703125" customWidth="1"/>
    <col min="3" max="5" width="15.85546875" customWidth="1"/>
  </cols>
  <sheetData>
    <row r="1" spans="1:5" ht="45" x14ac:dyDescent="0.25">
      <c r="A1" s="20" t="s">
        <v>30</v>
      </c>
      <c r="B1" s="19" t="s">
        <v>134</v>
      </c>
      <c r="C1" s="19" t="s">
        <v>34</v>
      </c>
      <c r="D1" s="3" t="s">
        <v>38</v>
      </c>
      <c r="E1" s="17" t="s">
        <v>45</v>
      </c>
    </row>
    <row r="2" spans="1:5" x14ac:dyDescent="0.25">
      <c r="A2" s="21">
        <v>1</v>
      </c>
      <c r="B2" s="21" t="s">
        <v>56</v>
      </c>
      <c r="C2" s="21" t="s">
        <v>135</v>
      </c>
      <c r="D2" s="21" t="s">
        <v>111</v>
      </c>
      <c r="E2" s="21" t="s">
        <v>63</v>
      </c>
    </row>
    <row r="3" spans="1:5" x14ac:dyDescent="0.25">
      <c r="A3" s="21">
        <v>2</v>
      </c>
      <c r="B3" s="21" t="s">
        <v>136</v>
      </c>
      <c r="C3" s="21" t="s">
        <v>137</v>
      </c>
      <c r="D3" s="21" t="s">
        <v>61</v>
      </c>
      <c r="E3" s="21" t="s">
        <v>138</v>
      </c>
    </row>
    <row r="4" spans="1:5" x14ac:dyDescent="0.25">
      <c r="A4" s="21">
        <v>3</v>
      </c>
      <c r="B4" s="21" t="s">
        <v>139</v>
      </c>
      <c r="C4" s="21" t="s">
        <v>58</v>
      </c>
      <c r="D4" s="21" t="s">
        <v>140</v>
      </c>
      <c r="E4" s="21" t="s">
        <v>141</v>
      </c>
    </row>
    <row r="5" spans="1:5" x14ac:dyDescent="0.25">
      <c r="A5" s="21">
        <v>4</v>
      </c>
      <c r="B5" s="21" t="s">
        <v>142</v>
      </c>
      <c r="C5" s="21" t="s">
        <v>95</v>
      </c>
      <c r="D5" s="21" t="s">
        <v>98</v>
      </c>
      <c r="E5" s="21"/>
    </row>
    <row r="6" spans="1:5" x14ac:dyDescent="0.25">
      <c r="A6" s="21">
        <v>5</v>
      </c>
      <c r="B6" s="21" t="s">
        <v>143</v>
      </c>
      <c r="C6" s="21"/>
      <c r="D6" s="21"/>
      <c r="E6" s="21"/>
    </row>
    <row r="7" spans="1:5" x14ac:dyDescent="0.25">
      <c r="A7" s="21">
        <v>6</v>
      </c>
      <c r="B7" s="21" t="s">
        <v>144</v>
      </c>
      <c r="C7" s="21"/>
      <c r="D7" s="21"/>
      <c r="E7" s="21"/>
    </row>
    <row r="8" spans="1:5" x14ac:dyDescent="0.25">
      <c r="A8" s="21">
        <v>7</v>
      </c>
      <c r="B8" s="21" t="s">
        <v>92</v>
      </c>
      <c r="C8" s="21"/>
      <c r="D8" s="21"/>
      <c r="E8"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GESTION</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2023-01-30T16:52:52Z</dcterms:modified>
  <cp:category/>
  <cp:contentStatus/>
</cp:coreProperties>
</file>