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 TRIMESTRE/PUBLICACIONES II TRIM - BLOQ/"/>
    </mc:Choice>
  </mc:AlternateContent>
  <xr:revisionPtr revIDLastSave="4" documentId="8_{3D4F3547-6136-4C37-858B-69E858FE44D1}" xr6:coauthVersionLast="47" xr6:coauthVersionMax="47" xr10:uidLastSave="{D5973E84-8E20-4FCC-8BA8-7CD703128D9B}"/>
  <workbookProtection lockStructure="1"/>
  <bookViews>
    <workbookView xWindow="-120" yWindow="-120" windowWidth="29040" windowHeight="15840" xr2:uid="{00000000-000D-0000-FFFF-FFFF00000000}"/>
  </bookViews>
  <sheets>
    <sheet name="evaluacion independiente"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9" i="1" l="1"/>
  <c r="AT20" i="1"/>
  <c r="AT17" i="1"/>
  <c r="AT16" i="1"/>
  <c r="AE16" i="1"/>
  <c r="AE19" i="1"/>
  <c r="AO19" i="1"/>
  <c r="AJ19" i="1"/>
  <c r="AE14" i="1"/>
  <c r="AE15" i="1"/>
  <c r="AT15" i="1"/>
  <c r="Z15" i="1"/>
  <c r="Z20" i="1"/>
  <c r="Z19" i="1"/>
  <c r="X14" i="1"/>
  <c r="R19" i="1"/>
  <c r="R20" i="1"/>
  <c r="AT18" i="1"/>
  <c r="AR18" i="1"/>
  <c r="AM18" i="1"/>
  <c r="AH18" i="1"/>
  <c r="AC18" i="1"/>
  <c r="X18" i="1"/>
  <c r="F18" i="1"/>
  <c r="AS17" i="1"/>
  <c r="AR17" i="1"/>
  <c r="AM17" i="1"/>
  <c r="AH17" i="1"/>
  <c r="X17" i="1"/>
  <c r="F17" i="1"/>
  <c r="AS16" i="1"/>
  <c r="AR16" i="1"/>
  <c r="AM16" i="1"/>
  <c r="AH16" i="1"/>
  <c r="AC16" i="1"/>
  <c r="X16" i="1"/>
  <c r="F16" i="1"/>
  <c r="F15" i="1"/>
  <c r="AR14" i="1"/>
  <c r="AM14" i="1"/>
  <c r="AO14" i="1"/>
  <c r="AO15" i="1"/>
  <c r="AO20" i="1"/>
  <c r="AH14" i="1"/>
  <c r="AJ14" i="1"/>
  <c r="AJ15" i="1"/>
  <c r="AJ20" i="1"/>
  <c r="AC14" i="1"/>
  <c r="F19" i="1"/>
  <c r="F20" i="1"/>
  <c r="AE20" i="1"/>
</calcChain>
</file>

<file path=xl/sharedStrings.xml><?xml version="1.0" encoding="utf-8"?>
<sst xmlns="http://schemas.openxmlformats.org/spreadsheetml/2006/main" count="163" uniqueCount="117">
  <si>
    <r>
      <t xml:space="preserve">PROCESO
</t>
    </r>
    <r>
      <rPr>
        <b/>
        <sz val="11"/>
        <rFont val="Calibri Light"/>
        <family val="2"/>
      </rPr>
      <t>EVALUACIÓN INDEPENDIENTE</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</si>
  <si>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26 de enero de 2021
</t>
    </r>
    <r>
      <rPr>
        <b/>
        <sz val="11"/>
        <color indexed="8"/>
        <rFont val="Calibri Light"/>
        <family val="2"/>
      </rPr>
      <t xml:space="preserve">Caso HOLA: </t>
    </r>
    <r>
      <rPr>
        <sz val="11"/>
        <rFont val="Calibri Light"/>
        <family val="2"/>
      </rPr>
      <t>151110</t>
    </r>
  </si>
  <si>
    <t>VIGENCIA DE LA PLANEACIÓN 2021</t>
  </si>
  <si>
    <t>DEPENDENCIAS ASOCIADAS</t>
  </si>
  <si>
    <t>Oficina de Control Interno</t>
  </si>
  <si>
    <t>CONTROL DE CAMBIOS</t>
  </si>
  <si>
    <t>VERSIÓN</t>
  </si>
  <si>
    <t>FECHA</t>
  </si>
  <si>
    <t>DESCRIPCIÓN DE LA MODIFICACIÓN</t>
  </si>
  <si>
    <t>9 de marzo de 2021</t>
  </si>
  <si>
    <t>Publicación del plan de gestión aprobado. Caso HOLA: 160211</t>
  </si>
  <si>
    <t>27 de abril de 2021</t>
  </si>
  <si>
    <t xml:space="preserve">Para el primer trimestre de la vigencia 2021, el plan de gestión del proceso alcanzó un nivel de desempeño del 100% de acuerdo con lo programado, y del 21%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</si>
  <si>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</si>
  <si>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</si>
  <si>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</si>
  <si>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</si>
  <si>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</si>
  <si>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</si>
  <si>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</si>
  <si>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</si>
  <si>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</si>
  <si>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</si>
  <si>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</si>
  <si>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</si>
  <si>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</si>
  <si>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</si>
  <si>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</si>
  <si>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</si>
  <si>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</si>
  <si>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</si>
  <si>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</si>
  <si>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</si>
  <si>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</si>
  <si>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</si>
  <si>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</si>
  <si>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</si>
  <si>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</si>
  <si>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</si>
  <si>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</si>
  <si>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</si>
  <si>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</si>
  <si>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</si>
  <si>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</si>
  <si>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</si>
  <si>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</si>
  <si>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</si>
  <si>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</si>
  <si>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</si>
  <si>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</si>
  <si>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</si>
  <si>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</si>
  <si>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</si>
  <si>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</si>
  <si>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</si>
  <si>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Fortalecer la gestión institucional aumentando las capacidades de la entidad para la planeación, seguimiento y ejecución de sus metas y recursos, y la gestión del talento humano.</t>
  </si>
  <si>
    <t>Desarrollar el 100% del Plan Anual de Auditoría 2020, ejecutándolo en las fechas definidas para cada actividad, como mecanismo para evaluar el Sistema de Control Interno.</t>
  </si>
  <si>
    <t>Retadora (de mejora)</t>
  </si>
  <si>
    <t>Porcentaje de Plan Anual de Auditoría 2020 desarrollado.</t>
  </si>
  <si>
    <t xml:space="preserve">Número de actividades ejecutadas en el marco del Plan Anual de Auditoria </t>
  </si>
  <si>
    <t>Número de actividades programadas en el marco del Plan Anual de Auditoria X 100</t>
  </si>
  <si>
    <t>100% plan de gestión vigencia 2019</t>
  </si>
  <si>
    <t>Constante</t>
  </si>
  <si>
    <t>Actividades ejecutadas en el marco del Plan Anual  de Auditoría</t>
  </si>
  <si>
    <t>Eficacia</t>
  </si>
  <si>
    <t>Informes presentados a través del aplicativo de gestión documental y/o publicados a través de la página web</t>
  </si>
  <si>
    <t>Plan anual de auditoria</t>
  </si>
  <si>
    <t>Durante el primer  trimestre de 2021, la Oficina de Control Interno dio cumplimiento del 100%  a las actividades descritas en el Plan Anual de Auditorias de la presenta vigencia, lo que permitió generar el rol de evaluación y seguimiento a través de los ejercicios de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primer trimestre de 2021
1.	Evaluación Anual del Sistema de Control Interno Contable
2.	Seguimiento al Plan Anticorrupción y de Atención al Ciudadano y Seguimiento a la Gestión de Riesgos de Corrupción.
3.	Evaluación de la Gestión por Áreas y/o Dependencias.
4.	Evaluación Anual de la Gestión de Inspecciones de Policía vigencia 2020.
5.	Informe de Seguimiento a Derechos de Autor
6.	Informe Austeridad en el Gasto (Nivel central y alcaldías locales) 
7.	Informe Atención al Ciudadano sobre las quejas, sugerencias y reclamos. (Nivel central y alcaldías locales)
8.	Seguimiento a las Funciones del Comité de Conciliaciones y acciones de repetición.
9.	Informe Ejecutivo Anual Evaluación del Sistema de Control Interno. Encuesta FURAG.
10.	Evaluación Independiente del Estado de Control Interno.
11.	Atención a Entes de Control - Informe Cuenta Anual de la Contraloría de Bogotá Vigencia 2021
12.	Estructuración de la Campaña de fomento de la cultura del control.
13.	Asesoría y Acompañamiento - Comité Institucional de Control Interno del 02/01/2021, 05 y 08/03/2021.</t>
  </si>
  <si>
    <t>El avance de cumplimiento de esta meta se puede verificar en la matriz del Plan Anual de Auditoría 2021, la cual muestra al detalle la relación de los informes reportados, los números de los radicados y links de publicación en la página Web de la entidad. 
Para el primer trimestre se realizaron 62 auditorías y/o seguimientos, de los cuales se hizo el reporte del 100% de los informes. Así mismo, se realizaron las correspondientes actividades y/o reportes ejecutados en el marco del Plan Anual de Auditoria 
Los 62 informes fueron liberados a través del aplicativo de gestión documental ORFEO y/o publicados a través de la página web de la entidad en el siguiente Link:
http://www.gobiernobogota.gov.co/transparencia/control/reportes-control-interno-sgd</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</si>
  <si>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</si>
  <si>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</si>
  <si>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</si>
  <si>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</si>
  <si>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</si>
  <si>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</si>
  <si>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</si>
  <si>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</si>
  <si>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</si>
  <si>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</si>
  <si>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</si>
  <si>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</si>
  <si>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</si>
  <si>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2021</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</si>
  <si>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</si>
  <si>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</si>
  <si>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</si>
  <si>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</si>
  <si>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</si>
  <si>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Suma</t>
  </si>
  <si>
    <t xml:space="preserve">Documentos con actualización en el LMDI </t>
  </si>
  <si>
    <t xml:space="preserve">Casos Hola de actualización generados
Listado Maestro de Documentos 
Matiz </t>
  </si>
  <si>
    <t>MATIZ publicación del Procedimiento formalizado en el MIPG</t>
  </si>
  <si>
    <t>En el I Trimestre de 2021 se actualizó el procedimiento de auditoría interna de gestión</t>
  </si>
  <si>
    <t>Matiz, Listado maestro de documentos</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</si>
  <si>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</si>
  <si>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</si>
  <si>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</si>
  <si>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</si>
  <si>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</si>
  <si>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</si>
  <si>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</si>
  <si>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</si>
  <si>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</si>
  <si>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</si>
  <si>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</si>
  <si>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</si>
  <si>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 xml:space="preserve">Durante el segundo trimestre de 2021, la Oficina de Control Interno dio cumplimiento del 100%  a las actividades descritas en el Plan Anual de Auditorias, lo que permitió generar el rol de evaluación y seguimiento a través de los ejercicios de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segundo trimestre de 2021
1.	Seguimiento al Plan Anticorrupción y de Atención al Ciudadano y seguimiento a la gestión de riesgos de corrupción.
2.	Directiva 003 - Seguimiento a la aplicación del manual de funciones y procedimientos.
3.	Decreto 371 - Lineamientos para preservar y fortalecer la transparencia y para la prevención de la corrupción en las Entidades y Organismos del Distrito Capital - Evaluación de los procesos de contratación y atención al ciudadano y participación ciudadana y control social.
4.	Auditorías proceso INSPECCIÓN, VIGILANCIA Y CONTROL.
5.	Gerencia del Talento Humano (Sistema de Gestión de Seguridad y Salud en el Trabajo)
6.	Seguimiento planes de mejoramiento producto de auditorías internas.
7.	Seguimiento a la Gestión del riesgo
8.	Seguimiento informe mediante acta de informe de gestión.
9.	Fomento de la cultura del control
10.	Atención a entes de control
11.	Asesoría y Acompañamiento - Comité Institucional de Control Interno. Dentro del II trimestre del año 2021 no se desarrolló ningún comité. </t>
  </si>
  <si>
    <t>El avance de cumplimiento de esta meta se puede verificar en la matriz del Plan Anual de Auditoría 2021, la cual muestra al detalle la relación de los informes reportados, los números de los radicados y links de publicación en la página Web de la entidad. 
Para el segundo trimestre se realizaron 64  auditorías y/o seguimientos, de los cuales se hizo el reporte del 100% de los informes. Así mismo, se realizaron las correspondientes actividades y/o reportes ejecutados en el marco del Plan Anual de Auditoria 
Los 64  informes fueron liberados a través del aplicativo de gestión documental ORFEO y/o publicados a través de la página web de la entidad en el siguiente Link:
http://www.gobiernobogota.gov.co/transparencia/control/reportes-control-interno-sgd</t>
  </si>
  <si>
    <t xml:space="preserve">Durante el primer  semestre de 2021, la Oficina de Control Interno dio cumplimiento del 100%  a las actividades descritas en el Plan Anual de Auditorias de la presenta vigencia, lo que permitió generar el rol de evaluación y seguimiento a través de los ejercicios de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Se han emitido 126 informes, los cuales están publicados en la página web. </t>
  </si>
  <si>
    <t>Oficina de Control Interno
Total servidores reportados: 6
Participación encuesta huella: 16
Reporte consumo de papel a tercera semana de junio
Participación actividades ambientales: día del agua (0), energías renovables (0), buenas prácticas ambientales (10) 
Participación actividades movilidad: Ley probici (1), malla vial (0)
Semana ambiental (0) participación</t>
  </si>
  <si>
    <t>Reporte de gestión ambiental OAP</t>
  </si>
  <si>
    <t>En el II Trimestre de 2021 se actualizó el estatuto de auditoría interna asociado al proceso de evaluación independiente</t>
  </si>
  <si>
    <t>El proceso ha actualizado el procedimiento de auditoría interna de gestión y el estatuto de auditoría interna</t>
  </si>
  <si>
    <t>La Oficina de Control Interno asistió a la capacitación brindada a los promotores de mejora, en la que se brindaron lineamientos sobre la gestión de riesgos, planes de mejora, planeación institucional y PAAC.</t>
  </si>
  <si>
    <t xml:space="preserve">Registro de asistencia Teams. </t>
  </si>
  <si>
    <t>30 de julio de 2021</t>
  </si>
  <si>
    <t>Para el segundo trimestre de la vigencia 2021, el plan de gestión del proceso alcanzó un nivel de desempeño del 98,67% de acuerdo con lo programado, y del 50,88%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</si>
</sst>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b/>
      <sz val="11"/>
      <color indexed="8"/>
      <name val="Calibri Light"/>
      <family val="2"/>
    </font>
    <font>
      <b/>
      <sz val="11"/>
      <name val="Calibri Light"/>
      <family val="2"/>
    </font>
    <font>
      <sz val="11"/>
      <color indexed="8"/>
      <name val="Calibri Light"/>
      <family val="2"/>
    </font>
    <font>
      <sz val="11"/>
      <name val="Calibri Light"/>
      <family val="2"/>
    </font>
    <font>
      <sz val="11"/>
      <color theme="1"/>
      <name val="Calibri"/>
      <family val="2"/>
      <scheme val="minor"/>
    </font>
    <font>
      <sz val="11"/>
      <color theme="1"/>
      <name val="Calibri Light"/>
      <family val="2"/>
      <scheme val="major"/>
    </font>
    <font>
      <sz val="9"/>
      <color rgb="FF323130"/>
      <name val="Segoe UI"/>
      <family val="2"/>
    </font>
    <font>
      <b/>
      <sz val="11"/>
      <color theme="1"/>
      <name val="Calibri Light"/>
      <family val="2"/>
      <scheme val="major"/>
    </font>
    <font>
      <sz val="10"/>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sz val="14"/>
      <color theme="1"/>
      <name val="Calibri Light"/>
      <family val="2"/>
      <scheme val="major"/>
    </font>
    <font>
      <b/>
      <sz val="14"/>
      <color theme="1"/>
      <name val="Calibri Light"/>
      <family val="2"/>
      <scheme val="major"/>
    </font>
    <font>
      <b/>
      <sz val="11"/>
      <name val="Calibri Light"/>
      <family val="2"/>
      <scheme val="major"/>
    </font>
    <font>
      <b/>
      <sz val="12"/>
      <color rgb="FF0070C0"/>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1" fontId="5" fillId="0" borderId="0" applyFont="0" applyFill="0" applyBorder="0" applyAlignment="0" applyProtection="0"/>
    <xf numFmtId="9" fontId="5" fillId="0" borderId="0" applyFont="0" applyFill="0" applyBorder="0" applyAlignment="0" applyProtection="0"/>
  </cellStyleXfs>
  <cellXfs count="249">
    <xf numFmtId="0" fontId="0" fillId="0" borderId="0" xfId="0"/>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7" fillId="0" borderId="0" xfId="0" applyFont="1" applyProtection="1">
      <protection hidden="1"/>
    </xf>
    <xf numFmtId="0" fontId="6" fillId="0" borderId="0" xfId="0" applyFont="1" applyAlignment="1" applyProtection="1">
      <alignment horizontal="center" wrapText="1"/>
      <protection hidden="1"/>
    </xf>
    <xf numFmtId="0" fontId="8" fillId="2" borderId="1" xfId="0" applyFont="1" applyFill="1" applyBorder="1" applyAlignment="1" applyProtection="1">
      <alignment wrapText="1"/>
      <protection hidden="1"/>
    </xf>
    <xf numFmtId="0" fontId="8" fillId="2" borderId="2" xfId="0" applyFont="1" applyFill="1" applyBorder="1" applyAlignment="1" applyProtection="1">
      <alignment horizontal="center" vertical="center" wrapText="1"/>
      <protection hidden="1"/>
    </xf>
    <xf numFmtId="0" fontId="6" fillId="0" borderId="3" xfId="0" applyFont="1" applyBorder="1" applyAlignment="1" applyProtection="1">
      <alignment horizontal="left" vertical="center" wrapText="1"/>
      <protection hidden="1"/>
    </xf>
    <xf numFmtId="0" fontId="6" fillId="0" borderId="1" xfId="0" applyFont="1" applyBorder="1" applyAlignment="1" applyProtection="1">
      <alignment horizontal="justify" vertical="center" wrapText="1"/>
      <protection hidden="1"/>
    </xf>
    <xf numFmtId="9" fontId="6" fillId="0" borderId="1" xfId="1" applyNumberFormat="1" applyFont="1" applyBorder="1" applyAlignment="1" applyProtection="1">
      <alignment vertical="center" wrapText="1"/>
      <protection hidden="1"/>
    </xf>
    <xf numFmtId="41" fontId="6" fillId="0" borderId="1" xfId="1" applyFont="1" applyBorder="1" applyAlignment="1" applyProtection="1">
      <alignment horizontal="right" vertical="center" wrapText="1"/>
      <protection hidden="1"/>
    </xf>
    <xf numFmtId="9" fontId="6" fillId="0" borderId="1" xfId="2" applyFont="1" applyFill="1" applyBorder="1" applyAlignment="1" applyProtection="1">
      <alignment horizontal="center" vertical="center" wrapText="1"/>
      <protection hidden="1"/>
    </xf>
    <xf numFmtId="41" fontId="6" fillId="0" borderId="1" xfId="1"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9" fontId="9" fillId="3" borderId="1" xfId="2" applyFont="1" applyFill="1" applyBorder="1" applyAlignment="1" applyProtection="1">
      <alignment horizontal="center" vertical="center" wrapText="1"/>
      <protection hidden="1"/>
    </xf>
    <xf numFmtId="0" fontId="10" fillId="2" borderId="4" xfId="0" applyFont="1" applyFill="1" applyBorder="1" applyAlignment="1" applyProtection="1">
      <alignment wrapText="1"/>
      <protection hidden="1"/>
    </xf>
    <xf numFmtId="0" fontId="10" fillId="2" borderId="5" xfId="0" applyFont="1" applyFill="1" applyBorder="1" applyAlignment="1" applyProtection="1">
      <alignment horizontal="justify" wrapText="1"/>
      <protection hidden="1"/>
    </xf>
    <xf numFmtId="0" fontId="10" fillId="2" borderId="5" xfId="0" applyFont="1" applyFill="1" applyBorder="1" applyAlignment="1" applyProtection="1">
      <alignment wrapText="1"/>
      <protection hidden="1"/>
    </xf>
    <xf numFmtId="0" fontId="11" fillId="2" borderId="5" xfId="0" applyFont="1" applyFill="1" applyBorder="1" applyProtection="1">
      <protection hidden="1"/>
    </xf>
    <xf numFmtId="9" fontId="11" fillId="2" borderId="5" xfId="2" applyFont="1" applyFill="1" applyBorder="1" applyAlignment="1" applyProtection="1">
      <alignment horizontal="center" wrapText="1"/>
      <protection hidden="1"/>
    </xf>
    <xf numFmtId="0" fontId="10" fillId="2" borderId="5" xfId="0" applyFont="1" applyFill="1" applyBorder="1" applyAlignment="1" applyProtection="1">
      <alignment horizontal="center" wrapText="1"/>
      <protection hidden="1"/>
    </xf>
    <xf numFmtId="9" fontId="11" fillId="2" borderId="5" xfId="2" applyFont="1" applyFill="1" applyBorder="1" applyAlignment="1" applyProtection="1">
      <alignment horizontal="right" wrapText="1"/>
      <protection hidden="1"/>
    </xf>
    <xf numFmtId="9" fontId="11" fillId="2" borderId="6" xfId="2" applyFont="1" applyFill="1" applyBorder="1" applyAlignment="1" applyProtection="1">
      <alignment horizontal="right" wrapText="1"/>
      <protection hidden="1"/>
    </xf>
    <xf numFmtId="0" fontId="10" fillId="2" borderId="6" xfId="0" applyFont="1" applyFill="1" applyBorder="1" applyAlignment="1" applyProtection="1">
      <alignment wrapText="1"/>
      <protection hidden="1"/>
    </xf>
    <xf numFmtId="0" fontId="12" fillId="0" borderId="7" xfId="0" applyFont="1" applyBorder="1" applyAlignment="1" applyProtection="1">
      <alignment horizontal="left" vertical="center" wrapText="1"/>
      <protection hidden="1"/>
    </xf>
    <xf numFmtId="0" fontId="12" fillId="0" borderId="7" xfId="0" applyFont="1" applyBorder="1" applyAlignment="1" applyProtection="1">
      <alignment horizontal="justify" vertical="center" wrapText="1"/>
      <protection hidden="1"/>
    </xf>
    <xf numFmtId="9" fontId="12" fillId="0" borderId="7" xfId="0" applyNumberFormat="1" applyFont="1" applyBorder="1" applyAlignment="1" applyProtection="1">
      <alignment horizontal="left" vertical="center" wrapText="1"/>
      <protection hidden="1"/>
    </xf>
    <xf numFmtId="10" fontId="12" fillId="0" borderId="7" xfId="2" applyNumberFormat="1"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3" borderId="7" xfId="0" applyFont="1" applyFill="1" applyBorder="1" applyAlignment="1" applyProtection="1">
      <alignment horizontal="left" vertical="center" wrapText="1"/>
      <protection hidden="1"/>
    </xf>
    <xf numFmtId="9" fontId="12" fillId="3" borderId="7" xfId="0" applyNumberFormat="1" applyFont="1" applyFill="1" applyBorder="1" applyAlignment="1" applyProtection="1">
      <alignment horizontal="right" vertical="center" wrapText="1"/>
      <protection hidden="1"/>
    </xf>
    <xf numFmtId="0" fontId="12" fillId="0" borderId="8"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hidden="1"/>
    </xf>
    <xf numFmtId="0" fontId="12" fillId="0" borderId="1" xfId="0" applyFont="1" applyBorder="1" applyAlignment="1" applyProtection="1">
      <alignment horizontal="justify" vertical="center" wrapText="1"/>
      <protection hidden="1"/>
    </xf>
    <xf numFmtId="9" fontId="12" fillId="0" borderId="1" xfId="0" applyNumberFormat="1" applyFont="1" applyBorder="1" applyAlignment="1" applyProtection="1">
      <alignment horizontal="left" vertical="center" wrapText="1"/>
      <protection hidden="1"/>
    </xf>
    <xf numFmtId="10" fontId="12" fillId="0" borderId="1" xfId="2" applyNumberFormat="1"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3" borderId="1" xfId="0" applyFont="1" applyFill="1" applyBorder="1" applyAlignment="1" applyProtection="1">
      <alignment horizontal="left" vertical="center" wrapText="1"/>
      <protection hidden="1"/>
    </xf>
    <xf numFmtId="9" fontId="12" fillId="3" borderId="1" xfId="2" applyFont="1" applyFill="1" applyBorder="1" applyAlignment="1" applyProtection="1">
      <alignment horizontal="right" vertical="center" wrapText="1"/>
      <protection hidden="1"/>
    </xf>
    <xf numFmtId="0" fontId="12" fillId="0" borderId="9" xfId="0" applyFont="1" applyBorder="1" applyAlignment="1" applyProtection="1">
      <alignment horizontal="left" vertical="center" wrapText="1"/>
      <protection hidden="1"/>
    </xf>
    <xf numFmtId="9" fontId="12" fillId="0" borderId="10" xfId="2" applyFont="1" applyBorder="1" applyAlignment="1" applyProtection="1">
      <alignment horizontal="right" vertical="center" wrapText="1"/>
      <protection hidden="1"/>
    </xf>
    <xf numFmtId="9" fontId="13" fillId="4" borderId="4" xfId="2" applyFont="1" applyFill="1" applyBorder="1" applyAlignment="1" applyProtection="1">
      <alignment wrapText="1"/>
      <protection hidden="1"/>
    </xf>
    <xf numFmtId="0" fontId="12" fillId="0" borderId="11"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12" fillId="0" borderId="2" xfId="0" applyFont="1" applyBorder="1" applyAlignment="1" applyProtection="1">
      <alignment horizontal="left" vertical="center" wrapText="1"/>
      <protection hidden="1"/>
    </xf>
    <xf numFmtId="9" fontId="13" fillId="4" borderId="5" xfId="2" applyFont="1" applyFill="1" applyBorder="1" applyAlignment="1" applyProtection="1">
      <alignment wrapText="1"/>
      <protection hidden="1"/>
    </xf>
    <xf numFmtId="0" fontId="13" fillId="4" borderId="5" xfId="0" applyFont="1" applyFill="1" applyBorder="1" applyAlignment="1" applyProtection="1">
      <alignment wrapText="1"/>
      <protection hidden="1"/>
    </xf>
    <xf numFmtId="0" fontId="13" fillId="4" borderId="6" xfId="0" applyFont="1" applyFill="1" applyBorder="1" applyAlignment="1" applyProtection="1">
      <alignment wrapText="1"/>
      <protection hidden="1"/>
    </xf>
    <xf numFmtId="0" fontId="8" fillId="5" borderId="9" xfId="0" applyFont="1" applyFill="1" applyBorder="1" applyAlignment="1" applyProtection="1">
      <alignment horizontal="center" vertical="center" wrapText="1"/>
      <protection hidden="1"/>
    </xf>
    <xf numFmtId="0" fontId="8" fillId="6" borderId="13" xfId="0" applyFont="1" applyFill="1" applyBorder="1" applyAlignment="1" applyProtection="1">
      <alignment horizontal="center" vertical="center" wrapText="1"/>
      <protection hidden="1"/>
    </xf>
    <xf numFmtId="0" fontId="8" fillId="6" borderId="14" xfId="0" applyFont="1" applyFill="1" applyBorder="1" applyAlignment="1" applyProtection="1">
      <alignment horizontal="center" vertical="center" wrapText="1"/>
      <protection hidden="1"/>
    </xf>
    <xf numFmtId="0" fontId="8" fillId="6" borderId="15" xfId="0" applyFont="1" applyFill="1" applyBorder="1" applyAlignment="1" applyProtection="1">
      <alignment horizontal="center" vertical="center" wrapText="1"/>
      <protection hidden="1"/>
    </xf>
    <xf numFmtId="0" fontId="8" fillId="7" borderId="16" xfId="0" applyFont="1" applyFill="1" applyBorder="1" applyAlignment="1" applyProtection="1">
      <alignment horizontal="center" vertical="center" wrapText="1"/>
      <protection hidden="1"/>
    </xf>
    <xf numFmtId="0" fontId="8" fillId="8" borderId="16"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6" borderId="18" xfId="0" applyFont="1" applyFill="1" applyBorder="1" applyAlignment="1" applyProtection="1">
      <alignment horizontal="center" vertical="center" wrapText="1"/>
      <protection hidden="1"/>
    </xf>
    <xf numFmtId="0" fontId="8" fillId="6" borderId="16" xfId="0" applyFont="1" applyFill="1" applyBorder="1" applyAlignment="1" applyProtection="1">
      <alignment horizontal="center" vertical="center" wrapText="1"/>
      <protection hidden="1"/>
    </xf>
    <xf numFmtId="0" fontId="8" fillId="6" borderId="19" xfId="0" applyFont="1" applyFill="1" applyBorder="1" applyAlignment="1" applyProtection="1">
      <alignment horizontal="center" vertical="center" wrapText="1"/>
      <protection hidden="1"/>
    </xf>
    <xf numFmtId="0" fontId="6" fillId="0" borderId="11" xfId="0" applyFont="1" applyBorder="1" applyAlignment="1" applyProtection="1">
      <alignment horizontal="right" vertical="center" wrapText="1"/>
      <protection hidden="1"/>
    </xf>
    <xf numFmtId="0" fontId="6" fillId="0" borderId="11"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41" fontId="6" fillId="0" borderId="10" xfId="1" applyFont="1" applyBorder="1" applyAlignment="1" applyProtection="1">
      <alignment horizontal="right" vertical="center" wrapText="1"/>
      <protection hidden="1"/>
    </xf>
    <xf numFmtId="0" fontId="6" fillId="0" borderId="0" xfId="0" applyFont="1" applyAlignment="1" applyProtection="1">
      <alignment horizontal="left" vertical="center" wrapText="1"/>
      <protection hidden="1"/>
    </xf>
    <xf numFmtId="0" fontId="10" fillId="0" borderId="0" xfId="0" applyFont="1" applyAlignment="1" applyProtection="1">
      <alignment wrapText="1"/>
      <protection hidden="1"/>
    </xf>
    <xf numFmtId="9" fontId="12" fillId="0" borderId="10" xfId="0" applyNumberFormat="1" applyFont="1" applyBorder="1" applyAlignment="1" applyProtection="1">
      <alignment horizontal="right" vertical="center" wrapText="1"/>
      <protection hidden="1"/>
    </xf>
    <xf numFmtId="0" fontId="12" fillId="0" borderId="11" xfId="0" applyFont="1" applyBorder="1" applyAlignment="1" applyProtection="1">
      <alignment horizontal="right" vertical="center" wrapText="1"/>
      <protection hidden="1"/>
    </xf>
    <xf numFmtId="0" fontId="12" fillId="0" borderId="0" xfId="0" applyFont="1" applyAlignment="1" applyProtection="1">
      <alignment vertical="center" wrapText="1"/>
      <protection hidden="1"/>
    </xf>
    <xf numFmtId="9" fontId="12" fillId="0" borderId="3" xfId="0" applyNumberFormat="1" applyFont="1" applyBorder="1" applyAlignment="1" applyProtection="1">
      <alignment horizontal="right" vertical="center" wrapText="1"/>
      <protection hidden="1"/>
    </xf>
    <xf numFmtId="0" fontId="12" fillId="0" borderId="1" xfId="0" applyFont="1" applyBorder="1" applyAlignment="1" applyProtection="1">
      <alignment horizontal="right" vertical="center" wrapText="1"/>
      <protection hidden="1"/>
    </xf>
    <xf numFmtId="0" fontId="13" fillId="0" borderId="0" xfId="0" applyFont="1" applyAlignment="1" applyProtection="1">
      <alignment wrapText="1"/>
      <protection hidden="1"/>
    </xf>
    <xf numFmtId="0" fontId="10" fillId="2" borderId="19" xfId="0" applyFont="1" applyFill="1" applyBorder="1" applyAlignment="1" applyProtection="1">
      <alignment wrapText="1"/>
      <protection hidden="1"/>
    </xf>
    <xf numFmtId="0" fontId="8" fillId="9" borderId="18" xfId="0" applyFont="1" applyFill="1" applyBorder="1" applyAlignment="1" applyProtection="1">
      <alignment horizontal="center" vertical="center" wrapText="1"/>
      <protection hidden="1"/>
    </xf>
    <xf numFmtId="0" fontId="8" fillId="9" borderId="16" xfId="0" applyFont="1" applyFill="1" applyBorder="1" applyAlignment="1" applyProtection="1">
      <alignment horizontal="center" vertical="center" wrapText="1"/>
      <protection hidden="1"/>
    </xf>
    <xf numFmtId="9" fontId="11" fillId="2" borderId="22" xfId="2" applyFont="1" applyFill="1" applyBorder="1" applyAlignment="1" applyProtection="1">
      <alignment wrapText="1"/>
      <protection hidden="1"/>
    </xf>
    <xf numFmtId="9" fontId="11" fillId="2" borderId="23" xfId="2" applyFont="1" applyFill="1" applyBorder="1" applyAlignment="1" applyProtection="1">
      <alignment wrapText="1"/>
      <protection hidden="1"/>
    </xf>
    <xf numFmtId="0" fontId="10" fillId="2" borderId="23" xfId="0" applyFont="1" applyFill="1" applyBorder="1" applyAlignment="1" applyProtection="1">
      <alignment wrapText="1"/>
      <protection hidden="1"/>
    </xf>
    <xf numFmtId="9" fontId="6" fillId="0" borderId="24" xfId="2" applyFont="1" applyBorder="1" applyAlignment="1" applyProtection="1">
      <alignment horizontal="right" vertical="center" wrapText="1"/>
      <protection hidden="1"/>
    </xf>
    <xf numFmtId="9" fontId="11" fillId="2" borderId="23" xfId="0" applyNumberFormat="1" applyFont="1" applyFill="1" applyBorder="1" applyAlignment="1" applyProtection="1">
      <alignment horizontal="center" wrapText="1"/>
      <protection hidden="1"/>
    </xf>
    <xf numFmtId="0" fontId="6" fillId="0" borderId="12" xfId="0" applyFont="1" applyBorder="1" applyAlignment="1" applyProtection="1">
      <alignment horizontal="justify" vertical="center" wrapText="1"/>
      <protection hidden="1"/>
    </xf>
    <xf numFmtId="164" fontId="12" fillId="3" borderId="1" xfId="2" applyNumberFormat="1" applyFont="1" applyFill="1" applyBorder="1" applyAlignment="1" applyProtection="1">
      <alignment horizontal="right" vertical="center" wrapText="1"/>
      <protection hidden="1"/>
    </xf>
    <xf numFmtId="164" fontId="12" fillId="0" borderId="3" xfId="2" applyNumberFormat="1" applyFont="1" applyBorder="1" applyAlignment="1" applyProtection="1">
      <alignment horizontal="right" vertical="center" wrapText="1"/>
      <protection hidden="1"/>
    </xf>
    <xf numFmtId="10" fontId="12" fillId="0" borderId="1" xfId="0" applyNumberFormat="1" applyFont="1" applyBorder="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9" fontId="6" fillId="0" borderId="10" xfId="2" applyFont="1" applyBorder="1" applyAlignment="1" applyProtection="1">
      <alignment horizontal="center" vertical="center" wrapText="1"/>
      <protection hidden="1"/>
    </xf>
    <xf numFmtId="9" fontId="6" fillId="0" borderId="11" xfId="2" applyFont="1" applyBorder="1" applyAlignment="1" applyProtection="1">
      <alignment horizontal="center" vertical="center" wrapText="1"/>
      <protection hidden="1"/>
    </xf>
    <xf numFmtId="9" fontId="12" fillId="0" borderId="10" xfId="0" applyNumberFormat="1" applyFont="1" applyBorder="1" applyAlignment="1" applyProtection="1">
      <alignment horizontal="center" vertical="center" wrapText="1"/>
      <protection hidden="1"/>
    </xf>
    <xf numFmtId="9" fontId="12" fillId="0" borderId="11" xfId="0" applyNumberFormat="1" applyFont="1" applyBorder="1" applyAlignment="1" applyProtection="1">
      <alignment horizontal="center" vertical="center" wrapText="1"/>
      <protection hidden="1"/>
    </xf>
    <xf numFmtId="9" fontId="12" fillId="0" borderId="3" xfId="0" applyNumberFormat="1" applyFont="1" applyBorder="1" applyAlignment="1" applyProtection="1">
      <alignment horizontal="center" vertical="center" wrapText="1"/>
      <protection hidden="1"/>
    </xf>
    <xf numFmtId="164" fontId="12" fillId="0" borderId="1" xfId="2"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9" fontId="13" fillId="4" borderId="4" xfId="2" applyFont="1" applyFill="1" applyBorder="1" applyAlignment="1" applyProtection="1">
      <alignment horizontal="center" vertical="center" wrapText="1"/>
      <protection hidden="1"/>
    </xf>
    <xf numFmtId="9" fontId="13" fillId="4" borderId="5" xfId="2" applyFont="1" applyFill="1" applyBorder="1" applyAlignment="1" applyProtection="1">
      <alignment horizontal="center" vertical="center" wrapText="1"/>
      <protection hidden="1"/>
    </xf>
    <xf numFmtId="9" fontId="14" fillId="4" borderId="5" xfId="0" applyNumberFormat="1" applyFont="1" applyFill="1" applyBorder="1" applyAlignment="1" applyProtection="1">
      <alignment horizontal="center" wrapText="1"/>
      <protection hidden="1"/>
    </xf>
    <xf numFmtId="10" fontId="6" fillId="0" borderId="11" xfId="2" applyNumberFormat="1" applyFont="1" applyBorder="1" applyAlignment="1" applyProtection="1">
      <alignment horizontal="center" vertical="center" wrapText="1"/>
      <protection hidden="1"/>
    </xf>
    <xf numFmtId="9" fontId="11" fillId="2" borderId="22" xfId="2" applyFont="1" applyFill="1" applyBorder="1" applyAlignment="1" applyProtection="1">
      <alignment horizontal="center" wrapText="1"/>
      <protection hidden="1"/>
    </xf>
    <xf numFmtId="9" fontId="11" fillId="2" borderId="23" xfId="2" applyFont="1" applyFill="1" applyBorder="1" applyAlignment="1" applyProtection="1">
      <alignment horizontal="center" wrapText="1"/>
      <protection hidden="1"/>
    </xf>
    <xf numFmtId="9" fontId="13" fillId="4" borderId="4" xfId="2" applyFont="1" applyFill="1" applyBorder="1" applyAlignment="1" applyProtection="1">
      <alignment horizontal="center" wrapText="1"/>
      <protection hidden="1"/>
    </xf>
    <xf numFmtId="9" fontId="13" fillId="4" borderId="5" xfId="2" applyFont="1" applyFill="1" applyBorder="1" applyAlignment="1" applyProtection="1">
      <alignment horizontal="center" wrapText="1"/>
      <protection hidden="1"/>
    </xf>
    <xf numFmtId="0" fontId="12" fillId="0" borderId="36" xfId="0" applyFont="1" applyBorder="1" applyAlignment="1" applyProtection="1">
      <alignment horizontal="left" vertical="center" wrapText="1"/>
      <protection hidden="1"/>
    </xf>
    <xf numFmtId="9" fontId="11" fillId="2" borderId="18" xfId="2" applyFont="1" applyFill="1" applyBorder="1" applyAlignment="1" applyProtection="1">
      <alignment horizontal="center" vertical="center" wrapText="1"/>
      <protection hidden="1"/>
    </xf>
    <xf numFmtId="9" fontId="11" fillId="2" borderId="16" xfId="2" applyFont="1" applyFill="1" applyBorder="1" applyAlignment="1" applyProtection="1">
      <alignment horizontal="center" vertical="center" wrapText="1"/>
      <protection hidden="1"/>
    </xf>
    <xf numFmtId="0" fontId="13" fillId="4" borderId="37" xfId="0" applyFont="1" applyFill="1" applyBorder="1" applyAlignment="1" applyProtection="1">
      <alignment wrapText="1"/>
      <protection hidden="1"/>
    </xf>
    <xf numFmtId="9" fontId="12" fillId="0" borderId="11" xfId="2" applyFont="1" applyBorder="1" applyAlignment="1" applyProtection="1">
      <alignment horizontal="center" vertical="center" wrapText="1"/>
      <protection hidden="1"/>
    </xf>
    <xf numFmtId="9" fontId="12" fillId="0" borderId="38" xfId="0" applyNumberFormat="1" applyFont="1" applyBorder="1" applyAlignment="1" applyProtection="1">
      <alignment horizontal="right" vertical="center" wrapText="1"/>
      <protection hidden="1"/>
    </xf>
    <xf numFmtId="9" fontId="12" fillId="0" borderId="35" xfId="0" applyNumberFormat="1" applyFont="1" applyBorder="1" applyAlignment="1" applyProtection="1">
      <alignment horizontal="right" vertical="center" wrapText="1"/>
      <protection hidden="1"/>
    </xf>
    <xf numFmtId="9" fontId="13" fillId="4" borderId="39" xfId="2" applyFont="1" applyFill="1" applyBorder="1" applyAlignment="1" applyProtection="1">
      <alignment wrapText="1"/>
      <protection hidden="1"/>
    </xf>
    <xf numFmtId="9" fontId="12" fillId="0" borderId="10" xfId="2" applyFont="1" applyBorder="1" applyAlignment="1" applyProtection="1">
      <alignment horizontal="center" vertical="center" wrapText="1"/>
      <protection hidden="1"/>
    </xf>
    <xf numFmtId="164" fontId="12" fillId="0" borderId="3" xfId="2" applyNumberFormat="1" applyFont="1" applyBorder="1" applyAlignment="1" applyProtection="1">
      <alignment horizontal="center" vertical="center" wrapText="1"/>
      <protection hidden="1"/>
    </xf>
    <xf numFmtId="0" fontId="12" fillId="0" borderId="16" xfId="0" applyFont="1" applyBorder="1" applyAlignment="1" applyProtection="1">
      <alignment horizontal="left" vertical="center" wrapText="1"/>
      <protection hidden="1"/>
    </xf>
    <xf numFmtId="0" fontId="12" fillId="0" borderId="16" xfId="0" applyFont="1" applyBorder="1" applyAlignment="1" applyProtection="1">
      <alignment horizontal="justify" vertical="center" wrapText="1"/>
      <protection hidden="1"/>
    </xf>
    <xf numFmtId="9" fontId="12" fillId="0" borderId="16" xfId="0" applyNumberFormat="1" applyFont="1" applyBorder="1" applyAlignment="1" applyProtection="1">
      <alignment horizontal="left" vertical="center" wrapText="1"/>
      <protection hidden="1"/>
    </xf>
    <xf numFmtId="0" fontId="12" fillId="0" borderId="23" xfId="0" applyFont="1" applyBorder="1" applyAlignment="1" applyProtection="1">
      <alignment horizontal="justify" vertical="center" wrapText="1"/>
      <protection hidden="1"/>
    </xf>
    <xf numFmtId="10" fontId="12" fillId="0" borderId="16" xfId="2" applyNumberFormat="1"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12" fillId="3" borderId="16" xfId="0" applyFont="1" applyFill="1" applyBorder="1" applyAlignment="1" applyProtection="1">
      <alignment horizontal="left" vertical="center" wrapText="1"/>
      <protection hidden="1"/>
    </xf>
    <xf numFmtId="9" fontId="12" fillId="3" borderId="16" xfId="2" applyFont="1" applyFill="1" applyBorder="1" applyAlignment="1" applyProtection="1">
      <alignment horizontal="right" vertical="center" wrapText="1"/>
      <protection hidden="1"/>
    </xf>
    <xf numFmtId="0" fontId="12" fillId="0" borderId="23"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9" fontId="12" fillId="0" borderId="18" xfId="2" applyFont="1" applyBorder="1" applyAlignment="1" applyProtection="1">
      <alignment horizontal="right" vertical="center" wrapText="1"/>
      <protection hidden="1"/>
    </xf>
    <xf numFmtId="9" fontId="12" fillId="0" borderId="18" xfId="2" applyFont="1" applyBorder="1" applyAlignment="1" applyProtection="1">
      <alignment horizontal="center" vertical="center" wrapText="1"/>
      <protection hidden="1"/>
    </xf>
    <xf numFmtId="9" fontId="12" fillId="0" borderId="16" xfId="0" applyNumberFormat="1" applyFont="1" applyBorder="1" applyAlignment="1" applyProtection="1">
      <alignment horizontal="center" vertical="center" wrapText="1"/>
      <protection hidden="1"/>
    </xf>
    <xf numFmtId="0" fontId="12" fillId="0" borderId="19" xfId="0" applyFont="1" applyBorder="1" applyAlignment="1" applyProtection="1">
      <alignment horizontal="left" vertical="center" wrapText="1"/>
      <protection hidden="1"/>
    </xf>
    <xf numFmtId="9" fontId="12" fillId="0" borderId="31" xfId="0" applyNumberFormat="1" applyFont="1" applyBorder="1" applyAlignment="1" applyProtection="1">
      <alignment horizontal="right" vertical="center" wrapText="1"/>
      <protection hidden="1"/>
    </xf>
    <xf numFmtId="9" fontId="12" fillId="0" borderId="18" xfId="0" applyNumberFormat="1" applyFont="1" applyBorder="1" applyAlignment="1" applyProtection="1">
      <alignment horizontal="right" vertical="center" wrapText="1"/>
      <protection hidden="1"/>
    </xf>
    <xf numFmtId="0" fontId="12" fillId="0" borderId="16" xfId="0" applyFont="1" applyBorder="1" applyAlignment="1" applyProtection="1">
      <alignment horizontal="right" vertical="center" wrapText="1"/>
      <protection hidden="1"/>
    </xf>
    <xf numFmtId="9" fontId="12" fillId="0" borderId="18" xfId="0" applyNumberFormat="1" applyFont="1" applyBorder="1" applyAlignment="1" applyProtection="1">
      <alignment horizontal="center" vertical="center" wrapText="1"/>
      <protection hidden="1"/>
    </xf>
    <xf numFmtId="9" fontId="12" fillId="0" borderId="16" xfId="2" applyFont="1" applyBorder="1" applyAlignment="1" applyProtection="1">
      <alignment horizontal="center" vertical="center" wrapText="1"/>
      <protection hidden="1"/>
    </xf>
    <xf numFmtId="0" fontId="10" fillId="2" borderId="10" xfId="0" applyFont="1" applyFill="1" applyBorder="1" applyAlignment="1" applyProtection="1">
      <alignment wrapText="1"/>
      <protection hidden="1"/>
    </xf>
    <xf numFmtId="0" fontId="10" fillId="2" borderId="11" xfId="0" applyFont="1" applyFill="1" applyBorder="1" applyAlignment="1" applyProtection="1">
      <alignment wrapText="1"/>
      <protection hidden="1"/>
    </xf>
    <xf numFmtId="0" fontId="16" fillId="2" borderId="11" xfId="0" applyFont="1" applyFill="1" applyBorder="1" applyAlignment="1" applyProtection="1">
      <alignment wrapText="1"/>
      <protection hidden="1"/>
    </xf>
    <xf numFmtId="9" fontId="16" fillId="2" borderId="11" xfId="2" applyFont="1" applyFill="1" applyBorder="1" applyAlignment="1" applyProtection="1">
      <alignment horizontal="center" wrapText="1"/>
      <protection hidden="1"/>
    </xf>
    <xf numFmtId="0" fontId="16" fillId="2" borderId="11" xfId="0" applyFont="1" applyFill="1" applyBorder="1" applyAlignment="1" applyProtection="1">
      <alignment horizontal="center" wrapText="1"/>
      <protection hidden="1"/>
    </xf>
    <xf numFmtId="9" fontId="16" fillId="2" borderId="11" xfId="0" applyNumberFormat="1" applyFont="1" applyFill="1" applyBorder="1" applyAlignment="1" applyProtection="1">
      <alignment horizontal="right" wrapText="1"/>
      <protection hidden="1"/>
    </xf>
    <xf numFmtId="0" fontId="10" fillId="2" borderId="36" xfId="0" applyFont="1" applyFill="1" applyBorder="1" applyAlignment="1" applyProtection="1">
      <alignment wrapText="1"/>
      <protection hidden="1"/>
    </xf>
    <xf numFmtId="9" fontId="16" fillId="2" borderId="10" xfId="0" applyNumberFormat="1" applyFont="1" applyFill="1" applyBorder="1" applyAlignment="1" applyProtection="1">
      <alignment wrapText="1"/>
      <protection hidden="1"/>
    </xf>
    <xf numFmtId="9" fontId="16" fillId="2" borderId="11" xfId="0" applyNumberFormat="1" applyFont="1" applyFill="1" applyBorder="1" applyAlignment="1" applyProtection="1">
      <alignment wrapText="1"/>
      <protection hidden="1"/>
    </xf>
    <xf numFmtId="9" fontId="11" fillId="2" borderId="11" xfId="2" applyFont="1" applyFill="1" applyBorder="1" applyAlignment="1" applyProtection="1">
      <alignment horizontal="center" wrapText="1"/>
      <protection hidden="1"/>
    </xf>
    <xf numFmtId="9" fontId="16" fillId="2" borderId="10" xfId="0" applyNumberFormat="1" applyFont="1" applyFill="1" applyBorder="1" applyAlignment="1" applyProtection="1">
      <alignment horizontal="center" wrapText="1"/>
      <protection hidden="1"/>
    </xf>
    <xf numFmtId="9" fontId="16" fillId="2" borderId="11" xfId="0" applyNumberFormat="1" applyFont="1" applyFill="1" applyBorder="1" applyAlignment="1" applyProtection="1">
      <alignment horizontal="center" wrapText="1"/>
      <protection hidden="1"/>
    </xf>
    <xf numFmtId="0" fontId="10" fillId="2" borderId="12" xfId="0" applyFont="1" applyFill="1" applyBorder="1" applyAlignment="1" applyProtection="1">
      <alignment wrapText="1"/>
      <protection hidden="1"/>
    </xf>
    <xf numFmtId="9" fontId="16" fillId="2" borderId="38" xfId="0" applyNumberFormat="1" applyFont="1" applyFill="1" applyBorder="1" applyAlignment="1" applyProtection="1">
      <alignment wrapText="1"/>
      <protection hidden="1"/>
    </xf>
    <xf numFmtId="9" fontId="16" fillId="2" borderId="10" xfId="0" applyNumberFormat="1" applyFont="1" applyFill="1" applyBorder="1" applyAlignment="1" applyProtection="1">
      <alignment horizontal="center" vertical="center" wrapText="1"/>
      <protection hidden="1"/>
    </xf>
    <xf numFmtId="9" fontId="16" fillId="2" borderId="11" xfId="0" applyNumberFormat="1" applyFont="1" applyFill="1" applyBorder="1" applyAlignment="1" applyProtection="1">
      <alignment horizontal="center" vertical="center" wrapText="1"/>
      <protection hidden="1"/>
    </xf>
    <xf numFmtId="0" fontId="13" fillId="4" borderId="4" xfId="0" applyFont="1" applyFill="1" applyBorder="1" applyAlignment="1" applyProtection="1">
      <alignment wrapText="1"/>
      <protection hidden="1"/>
    </xf>
    <xf numFmtId="0" fontId="14" fillId="4" borderId="5" xfId="0" applyFont="1" applyFill="1" applyBorder="1" applyAlignment="1" applyProtection="1">
      <alignment wrapText="1"/>
      <protection hidden="1"/>
    </xf>
    <xf numFmtId="9" fontId="14" fillId="4" borderId="5" xfId="2" applyFont="1" applyFill="1" applyBorder="1" applyAlignment="1" applyProtection="1">
      <alignment horizontal="center" wrapText="1"/>
      <protection hidden="1"/>
    </xf>
    <xf numFmtId="0" fontId="13" fillId="4" borderId="5" xfId="0" applyFont="1" applyFill="1" applyBorder="1" applyAlignment="1" applyProtection="1">
      <alignment horizontal="center" wrapText="1"/>
      <protection hidden="1"/>
    </xf>
    <xf numFmtId="9" fontId="13" fillId="4" borderId="5" xfId="2" applyFont="1" applyFill="1" applyBorder="1" applyAlignment="1" applyProtection="1">
      <alignment horizontal="right" wrapText="1"/>
      <protection hidden="1"/>
    </xf>
    <xf numFmtId="0" fontId="10" fillId="2" borderId="40" xfId="0" applyFont="1" applyFill="1" applyBorder="1" applyAlignment="1" applyProtection="1">
      <alignment wrapText="1"/>
      <protection hidden="1"/>
    </xf>
    <xf numFmtId="0" fontId="8" fillId="9" borderId="17" xfId="0" applyFont="1" applyFill="1" applyBorder="1" applyAlignment="1" applyProtection="1">
      <alignment horizontal="center" vertical="center" wrapText="1"/>
      <protection hidden="1"/>
    </xf>
    <xf numFmtId="0" fontId="8" fillId="8" borderId="31" xfId="0" applyFont="1" applyFill="1" applyBorder="1" applyAlignment="1" applyProtection="1">
      <alignment horizontal="center" vertical="center" wrapText="1"/>
      <protection hidden="1"/>
    </xf>
    <xf numFmtId="41" fontId="6" fillId="0" borderId="38" xfId="1" applyFont="1" applyBorder="1" applyAlignment="1" applyProtection="1">
      <alignment horizontal="right" vertical="center" wrapText="1"/>
      <protection hidden="1"/>
    </xf>
    <xf numFmtId="0" fontId="8" fillId="7" borderId="18" xfId="0" applyFont="1" applyFill="1" applyBorder="1" applyAlignment="1" applyProtection="1">
      <alignment horizontal="center" vertical="center" wrapText="1"/>
      <protection hidden="1"/>
    </xf>
    <xf numFmtId="0" fontId="8" fillId="7" borderId="19" xfId="0" applyFont="1" applyFill="1" applyBorder="1" applyAlignment="1" applyProtection="1">
      <alignment horizontal="center" vertical="center" wrapText="1"/>
      <protection hidden="1"/>
    </xf>
    <xf numFmtId="9" fontId="6" fillId="0" borderId="24" xfId="0" applyNumberFormat="1" applyFont="1" applyBorder="1" applyAlignment="1" applyProtection="1">
      <alignment horizontal="center" vertical="center" wrapText="1"/>
      <protection hidden="1"/>
    </xf>
    <xf numFmtId="9" fontId="6" fillId="0" borderId="25" xfId="0" applyNumberFormat="1" applyFont="1" applyBorder="1" applyAlignment="1" applyProtection="1">
      <alignment horizontal="center" vertical="center" wrapText="1"/>
      <protection hidden="1"/>
    </xf>
    <xf numFmtId="10" fontId="6" fillId="0" borderId="25" xfId="2" applyNumberFormat="1" applyFont="1" applyBorder="1" applyAlignment="1" applyProtection="1">
      <alignment horizontal="center" vertical="center" wrapText="1"/>
      <protection hidden="1"/>
    </xf>
    <xf numFmtId="0" fontId="6" fillId="0" borderId="25" xfId="0" applyFont="1" applyBorder="1" applyAlignment="1" applyProtection="1">
      <alignment horizontal="justify" vertical="center" wrapText="1"/>
      <protection hidden="1"/>
    </xf>
    <xf numFmtId="0" fontId="6" fillId="0" borderId="42" xfId="0" applyFont="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6" fillId="0" borderId="0" xfId="0" applyFont="1" applyBorder="1" applyAlignment="1" applyProtection="1">
      <alignment wrapText="1"/>
      <protection hidden="1"/>
    </xf>
    <xf numFmtId="10" fontId="11" fillId="2" borderId="23" xfId="0" applyNumberFormat="1" applyFont="1" applyFill="1" applyBorder="1" applyAlignment="1" applyProtection="1">
      <alignment horizontal="center" wrapText="1"/>
      <protection hidden="1"/>
    </xf>
    <xf numFmtId="10" fontId="12" fillId="0" borderId="11" xfId="0" applyNumberFormat="1" applyFont="1" applyBorder="1" applyAlignment="1" applyProtection="1">
      <alignment horizontal="center" vertical="center" wrapText="1"/>
      <protection hidden="1"/>
    </xf>
    <xf numFmtId="10" fontId="12" fillId="0" borderId="1" xfId="0" applyNumberFormat="1" applyFont="1" applyBorder="1" applyAlignment="1" applyProtection="1">
      <alignment horizontal="center" vertical="center" wrapText="1"/>
      <protection hidden="1"/>
    </xf>
    <xf numFmtId="10" fontId="12" fillId="0" borderId="16" xfId="0" applyNumberFormat="1" applyFont="1" applyBorder="1" applyAlignment="1" applyProtection="1">
      <alignment horizontal="center" vertical="center" wrapText="1"/>
      <protection hidden="1"/>
    </xf>
    <xf numFmtId="10" fontId="11" fillId="2" borderId="11" xfId="2" applyNumberFormat="1" applyFont="1" applyFill="1" applyBorder="1" applyAlignment="1" applyProtection="1">
      <alignment horizontal="center" wrapText="1"/>
      <protection hidden="1"/>
    </xf>
    <xf numFmtId="10" fontId="14" fillId="4" borderId="5" xfId="0" applyNumberFormat="1" applyFont="1" applyFill="1" applyBorder="1" applyAlignment="1" applyProtection="1">
      <alignment horizontal="center" wrapText="1"/>
      <protection hidden="1"/>
    </xf>
    <xf numFmtId="10" fontId="11" fillId="2" borderId="23" xfId="0" applyNumberFormat="1"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9" borderId="3"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8" fillId="8" borderId="35"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6" fillId="0" borderId="9" xfId="0" applyFont="1" applyBorder="1" applyAlignment="1" applyProtection="1">
      <alignment horizontal="justify" vertical="center" wrapText="1"/>
      <protection hidden="1"/>
    </xf>
    <xf numFmtId="0" fontId="8" fillId="2" borderId="3"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9" fontId="6" fillId="0" borderId="25" xfId="2" applyFont="1" applyBorder="1" applyAlignment="1" applyProtection="1">
      <alignment horizontal="right" vertical="center" wrapText="1"/>
      <protection hidden="1"/>
    </xf>
    <xf numFmtId="0" fontId="6" fillId="0" borderId="25" xfId="0" applyFont="1" applyBorder="1" applyAlignment="1" applyProtection="1">
      <alignment horizontal="justify" vertical="center" wrapText="1"/>
    </xf>
    <xf numFmtId="0" fontId="6" fillId="0" borderId="41" xfId="0" applyFont="1" applyBorder="1" applyAlignment="1" applyProtection="1">
      <alignment horizontal="justify" vertical="center" wrapText="1"/>
    </xf>
    <xf numFmtId="0" fontId="8" fillId="2" borderId="34"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8" fillId="6" borderId="34" xfId="0" applyFont="1" applyFill="1" applyBorder="1" applyAlignment="1" applyProtection="1">
      <alignment horizontal="center" vertical="center" wrapText="1"/>
      <protection hidden="1"/>
    </xf>
    <xf numFmtId="0" fontId="8" fillId="6" borderId="35" xfId="0" applyFont="1" applyFill="1" applyBorder="1" applyAlignment="1" applyProtection="1">
      <alignment horizontal="center" vertical="center" wrapText="1"/>
      <protection hidden="1"/>
    </xf>
    <xf numFmtId="0" fontId="8" fillId="9" borderId="3"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8" fillId="8" borderId="35"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8" fillId="6" borderId="30" xfId="0" applyFont="1" applyFill="1" applyBorder="1" applyAlignment="1" applyProtection="1">
      <alignment horizontal="center" vertical="center" wrapText="1"/>
      <protection hidden="1"/>
    </xf>
    <xf numFmtId="0" fontId="8" fillId="6" borderId="31"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4" borderId="12"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9" borderId="10"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9" borderId="36"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8" fillId="0" borderId="29"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0" fontId="15" fillId="0" borderId="29"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32"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20"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8" fillId="2" borderId="9" xfId="0" applyFont="1" applyFill="1" applyBorder="1" applyAlignment="1" applyProtection="1">
      <alignment horizontal="center" wrapText="1"/>
      <protection hidden="1"/>
    </xf>
    <xf numFmtId="0" fontId="8" fillId="2" borderId="34" xfId="0" applyFont="1" applyFill="1" applyBorder="1" applyAlignment="1" applyProtection="1">
      <alignment horizontal="center" wrapText="1"/>
      <protection hidden="1"/>
    </xf>
    <xf numFmtId="0" fontId="8" fillId="2" borderId="35" xfId="0" applyFont="1" applyFill="1" applyBorder="1" applyAlignment="1" applyProtection="1">
      <alignment horizontal="center" wrapText="1"/>
      <protection hidden="1"/>
    </xf>
    <xf numFmtId="0" fontId="6" fillId="0" borderId="9" xfId="0" applyFont="1" applyBorder="1" applyAlignment="1" applyProtection="1">
      <alignment horizontal="justify" vertical="center" wrapText="1"/>
      <protection hidden="1"/>
    </xf>
    <xf numFmtId="0" fontId="6" fillId="0" borderId="34" xfId="0" applyFont="1" applyBorder="1" applyAlignment="1" applyProtection="1">
      <alignment horizontal="justify" vertical="center" wrapText="1"/>
      <protection hidden="1"/>
    </xf>
    <xf numFmtId="0" fontId="6" fillId="0" borderId="35" xfId="0" applyFont="1" applyBorder="1" applyAlignment="1" applyProtection="1">
      <alignment horizontal="justify"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133350</xdr:colOff>
      <xdr:row>0</xdr:row>
      <xdr:rowOff>742950</xdr:rowOff>
    </xdr:to>
    <xdr:pic>
      <xdr:nvPicPr>
        <xdr:cNvPr id="1036" name="Imagen 1">
          <a:extLst>
            <a:ext uri="{FF2B5EF4-FFF2-40B4-BE49-F238E27FC236}">
              <a16:creationId xmlns:a16="http://schemas.microsoft.com/office/drawing/2014/main" id="{065261CF-B340-46F7-85BB-7327BD873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showGridLines="0" tabSelected="1" zoomScale="90" zoomScaleNormal="90" workbookViewId="0">
      <selection sqref="A1:XFD1048576"/>
    </sheetView>
  </sheetViews>
  <sheetFormatPr baseColWidth="10" defaultColWidth="10.85546875" defaultRowHeight="15" zeroHeight="1" x14ac:dyDescent="0.25"/>
  <cols>
    <col min="1" max="1" width="4.140625" style="1" customWidth="1"/>
    <col min="2" max="2" width="28" style="1" customWidth="1"/>
    <col min="3" max="3" width="12.28515625" style="1" customWidth="1"/>
    <col min="4" max="4" width="8.85546875" style="1" customWidth="1"/>
    <col min="5" max="5" width="44.28515625" style="1" bestFit="1" customWidth="1"/>
    <col min="6" max="6" width="15.5703125" style="4" customWidth="1"/>
    <col min="7" max="7" width="15.7109375" style="1" customWidth="1"/>
    <col min="8" max="8" width="21" style="1" customWidth="1"/>
    <col min="9" max="10" width="19.140625" style="1" customWidth="1"/>
    <col min="11" max="11" width="8.140625" style="1" customWidth="1"/>
    <col min="12" max="12" width="18.42578125" style="4" customWidth="1"/>
    <col min="13" max="13" width="15.85546875" style="1" customWidth="1"/>
    <col min="14" max="17" width="15" style="1" customWidth="1"/>
    <col min="18" max="18" width="17.42578125" style="1" customWidth="1"/>
    <col min="19" max="23" width="17.85546875" style="1" customWidth="1"/>
    <col min="24" max="24" width="19.85546875" style="1" customWidth="1"/>
    <col min="25" max="25" width="16.5703125" style="1" customWidth="1"/>
    <col min="26" max="26" width="28.7109375" style="1" customWidth="1"/>
    <col min="27" max="27" width="140.7109375" style="1" customWidth="1"/>
    <col min="28" max="28" width="44.28515625" style="1" customWidth="1"/>
    <col min="29" max="29" width="20" style="4" customWidth="1"/>
    <col min="30" max="31" width="16.5703125" style="4" customWidth="1"/>
    <col min="32" max="32" width="116" style="1" customWidth="1"/>
    <col min="33" max="33" width="76.140625" style="1" customWidth="1"/>
    <col min="34" max="43" width="16.5703125" style="1" hidden="1" customWidth="1"/>
    <col min="44" max="44" width="16.5703125" style="83" customWidth="1"/>
    <col min="45" max="45" width="24.28515625" style="83" customWidth="1"/>
    <col min="46" max="46" width="21.5703125" style="83" customWidth="1"/>
    <col min="47" max="47" width="46.140625" style="1" customWidth="1"/>
    <col min="48" max="16384" width="10.85546875" style="1"/>
  </cols>
  <sheetData>
    <row r="1" spans="1:47" ht="70.5" customHeight="1" x14ac:dyDescent="0.25">
      <c r="A1" s="229" t="s">
        <v>0</v>
      </c>
      <c r="B1" s="230"/>
      <c r="C1" s="230"/>
      <c r="D1" s="230"/>
      <c r="E1" s="230"/>
      <c r="F1" s="230"/>
      <c r="G1" s="230"/>
      <c r="H1" s="230"/>
      <c r="I1" s="230"/>
      <c r="J1" s="230"/>
      <c r="K1" s="230"/>
      <c r="L1" s="230"/>
      <c r="M1" s="230"/>
      <c r="N1" s="231" t="s">
        <v>1</v>
      </c>
      <c r="O1" s="231"/>
      <c r="P1" s="231"/>
      <c r="Q1" s="231"/>
      <c r="R1" s="231"/>
    </row>
    <row r="2" spans="1:47" s="2" customFormat="1" ht="23.45" customHeight="1" x14ac:dyDescent="0.25">
      <c r="A2" s="232" t="s">
        <v>2</v>
      </c>
      <c r="B2" s="233"/>
      <c r="C2" s="233"/>
      <c r="D2" s="233"/>
      <c r="E2" s="233"/>
      <c r="F2" s="233"/>
      <c r="G2" s="233"/>
      <c r="H2" s="233"/>
      <c r="I2" s="233"/>
      <c r="J2" s="233"/>
      <c r="K2" s="233"/>
      <c r="L2" s="233"/>
      <c r="M2" s="233"/>
      <c r="N2" s="233"/>
      <c r="O2" s="233"/>
      <c r="P2" s="233"/>
      <c r="Q2" s="233"/>
      <c r="R2" s="233"/>
      <c r="AC2" s="83"/>
      <c r="AD2" s="83"/>
      <c r="AE2" s="83"/>
      <c r="AR2" s="83"/>
      <c r="AS2" s="83"/>
      <c r="AT2" s="83"/>
    </row>
    <row r="3" spans="1:47" x14ac:dyDescent="0.25">
      <c r="E3" s="3"/>
    </row>
    <row r="4" spans="1:47" ht="29.1" customHeight="1" x14ac:dyDescent="0.25">
      <c r="A4" s="216" t="s">
        <v>3</v>
      </c>
      <c r="B4" s="216"/>
      <c r="C4" s="234" t="s">
        <v>4</v>
      </c>
      <c r="D4" s="235"/>
      <c r="E4" s="236"/>
      <c r="G4" s="216" t="s">
        <v>5</v>
      </c>
      <c r="H4" s="216"/>
      <c r="I4" s="216"/>
      <c r="J4" s="216"/>
      <c r="K4" s="216"/>
      <c r="L4" s="216"/>
      <c r="M4" s="216"/>
    </row>
    <row r="5" spans="1:47" ht="14.45" customHeight="1" x14ac:dyDescent="0.25">
      <c r="A5" s="216"/>
      <c r="B5" s="216"/>
      <c r="C5" s="237"/>
      <c r="D5" s="238"/>
      <c r="E5" s="239"/>
      <c r="G5" s="5" t="s">
        <v>6</v>
      </c>
      <c r="H5" s="5" t="s">
        <v>7</v>
      </c>
      <c r="I5" s="243" t="s">
        <v>8</v>
      </c>
      <c r="J5" s="244"/>
      <c r="K5" s="244"/>
      <c r="L5" s="244"/>
      <c r="M5" s="245"/>
    </row>
    <row r="6" spans="1:47" ht="14.45" customHeight="1" x14ac:dyDescent="0.25">
      <c r="A6" s="216"/>
      <c r="B6" s="216"/>
      <c r="C6" s="237"/>
      <c r="D6" s="238"/>
      <c r="E6" s="239"/>
      <c r="G6" s="181">
        <v>1</v>
      </c>
      <c r="H6" s="181" t="s">
        <v>9</v>
      </c>
      <c r="I6" s="246" t="s">
        <v>10</v>
      </c>
      <c r="J6" s="247"/>
      <c r="K6" s="247"/>
      <c r="L6" s="247"/>
      <c r="M6" s="248"/>
    </row>
    <row r="7" spans="1:47" ht="84.75" customHeight="1" x14ac:dyDescent="0.25">
      <c r="A7" s="216"/>
      <c r="B7" s="216"/>
      <c r="C7" s="237"/>
      <c r="D7" s="238"/>
      <c r="E7" s="239"/>
      <c r="G7" s="181">
        <v>2</v>
      </c>
      <c r="H7" s="181" t="s">
        <v>11</v>
      </c>
      <c r="I7" s="246" t="s">
        <v>12</v>
      </c>
      <c r="J7" s="247"/>
      <c r="K7" s="247"/>
      <c r="L7" s="247"/>
      <c r="M7" s="248"/>
    </row>
    <row r="8" spans="1:47" ht="52.5" customHeight="1" x14ac:dyDescent="0.25">
      <c r="A8" s="216"/>
      <c r="B8" s="216"/>
      <c r="C8" s="240"/>
      <c r="D8" s="241"/>
      <c r="E8" s="242"/>
      <c r="G8" s="181">
        <v>3</v>
      </c>
      <c r="H8" s="181" t="s">
        <v>115</v>
      </c>
      <c r="I8" s="246" t="s">
        <v>116</v>
      </c>
      <c r="J8" s="247"/>
      <c r="K8" s="247"/>
      <c r="L8" s="247"/>
      <c r="M8" s="248"/>
      <c r="AC8" s="160"/>
      <c r="AD8" s="160"/>
      <c r="AE8" s="160"/>
      <c r="AF8" s="161"/>
      <c r="AG8" s="161"/>
    </row>
    <row r="9" spans="1:47" ht="15.75" thickBot="1" x14ac:dyDescent="0.3">
      <c r="AC9" s="160"/>
      <c r="AD9" s="160"/>
      <c r="AE9" s="160"/>
      <c r="AF9" s="161"/>
      <c r="AG9" s="161"/>
    </row>
    <row r="10" spans="1:47" ht="14.45" customHeight="1" x14ac:dyDescent="0.25">
      <c r="A10" s="213" t="s">
        <v>13</v>
      </c>
      <c r="B10" s="214"/>
      <c r="C10" s="217" t="s">
        <v>14</v>
      </c>
      <c r="D10" s="218"/>
      <c r="E10" s="218"/>
      <c r="F10" s="218"/>
      <c r="G10" s="218"/>
      <c r="H10" s="218"/>
      <c r="I10" s="218"/>
      <c r="J10" s="218"/>
      <c r="K10" s="218"/>
      <c r="L10" s="218"/>
      <c r="M10" s="218"/>
      <c r="N10" s="218"/>
      <c r="O10" s="218"/>
      <c r="P10" s="218"/>
      <c r="Q10" s="218"/>
      <c r="R10" s="219"/>
      <c r="S10" s="207" t="s">
        <v>15</v>
      </c>
      <c r="T10" s="208"/>
      <c r="U10" s="208"/>
      <c r="V10" s="208"/>
      <c r="W10" s="209"/>
      <c r="X10" s="223" t="s">
        <v>16</v>
      </c>
      <c r="Y10" s="224"/>
      <c r="Z10" s="224"/>
      <c r="AA10" s="224"/>
      <c r="AB10" s="225"/>
      <c r="AC10" s="226" t="s">
        <v>16</v>
      </c>
      <c r="AD10" s="227"/>
      <c r="AE10" s="227"/>
      <c r="AF10" s="227"/>
      <c r="AG10" s="228"/>
      <c r="AH10" s="202" t="s">
        <v>16</v>
      </c>
      <c r="AI10" s="203"/>
      <c r="AJ10" s="203"/>
      <c r="AK10" s="203"/>
      <c r="AL10" s="203"/>
      <c r="AM10" s="192" t="s">
        <v>16</v>
      </c>
      <c r="AN10" s="192"/>
      <c r="AO10" s="192"/>
      <c r="AP10" s="192"/>
      <c r="AQ10" s="192"/>
      <c r="AR10" s="193" t="s">
        <v>17</v>
      </c>
      <c r="AS10" s="194"/>
      <c r="AT10" s="194"/>
      <c r="AU10" s="195"/>
    </row>
    <row r="11" spans="1:47" ht="21" customHeight="1" thickBot="1" x14ac:dyDescent="0.3">
      <c r="A11" s="215"/>
      <c r="B11" s="216"/>
      <c r="C11" s="220"/>
      <c r="D11" s="221"/>
      <c r="E11" s="221"/>
      <c r="F11" s="221"/>
      <c r="G11" s="221"/>
      <c r="H11" s="221"/>
      <c r="I11" s="221"/>
      <c r="J11" s="221"/>
      <c r="K11" s="221"/>
      <c r="L11" s="221"/>
      <c r="M11" s="221"/>
      <c r="N11" s="221"/>
      <c r="O11" s="221"/>
      <c r="P11" s="221"/>
      <c r="Q11" s="221"/>
      <c r="R11" s="222"/>
      <c r="S11" s="210"/>
      <c r="T11" s="211"/>
      <c r="U11" s="211"/>
      <c r="V11" s="211"/>
      <c r="W11" s="212"/>
      <c r="X11" s="196" t="s">
        <v>18</v>
      </c>
      <c r="Y11" s="197"/>
      <c r="Z11" s="197"/>
      <c r="AA11" s="197"/>
      <c r="AB11" s="198"/>
      <c r="AC11" s="199" t="s">
        <v>19</v>
      </c>
      <c r="AD11" s="200"/>
      <c r="AE11" s="200"/>
      <c r="AF11" s="200"/>
      <c r="AG11" s="201"/>
      <c r="AH11" s="202" t="s">
        <v>20</v>
      </c>
      <c r="AI11" s="203"/>
      <c r="AJ11" s="203"/>
      <c r="AK11" s="203"/>
      <c r="AL11" s="203"/>
      <c r="AM11" s="192" t="s">
        <v>21</v>
      </c>
      <c r="AN11" s="192"/>
      <c r="AO11" s="192"/>
      <c r="AP11" s="192"/>
      <c r="AQ11" s="192"/>
      <c r="AR11" s="204" t="s">
        <v>22</v>
      </c>
      <c r="AS11" s="205"/>
      <c r="AT11" s="205"/>
      <c r="AU11" s="206"/>
    </row>
    <row r="12" spans="1:47" ht="14.45" customHeight="1" x14ac:dyDescent="0.25">
      <c r="A12" s="184"/>
      <c r="B12" s="182"/>
      <c r="C12" s="185"/>
      <c r="D12" s="186"/>
      <c r="E12" s="186"/>
      <c r="F12" s="186"/>
      <c r="G12" s="186"/>
      <c r="H12" s="186"/>
      <c r="I12" s="191" t="s">
        <v>23</v>
      </c>
      <c r="J12" s="191"/>
      <c r="K12" s="186"/>
      <c r="L12" s="186"/>
      <c r="M12" s="186"/>
      <c r="N12" s="186"/>
      <c r="O12" s="186"/>
      <c r="P12" s="186"/>
      <c r="Q12" s="186"/>
      <c r="R12" s="187"/>
      <c r="S12" s="178"/>
      <c r="T12" s="179"/>
      <c r="U12" s="179"/>
      <c r="V12" s="179"/>
      <c r="W12" s="180"/>
      <c r="X12" s="170"/>
      <c r="Y12" s="171"/>
      <c r="Z12" s="171"/>
      <c r="AA12" s="171"/>
      <c r="AB12" s="172"/>
      <c r="AC12" s="173"/>
      <c r="AD12" s="174"/>
      <c r="AE12" s="174"/>
      <c r="AF12" s="174"/>
      <c r="AG12" s="175"/>
      <c r="AH12" s="176"/>
      <c r="AI12" s="177"/>
      <c r="AJ12" s="177"/>
      <c r="AK12" s="177"/>
      <c r="AL12" s="177"/>
      <c r="AM12" s="169"/>
      <c r="AN12" s="169"/>
      <c r="AO12" s="169"/>
      <c r="AP12" s="169"/>
      <c r="AQ12" s="48"/>
      <c r="AR12" s="49"/>
      <c r="AS12" s="50"/>
      <c r="AT12" s="50"/>
      <c r="AU12" s="51"/>
    </row>
    <row r="13" spans="1:47" ht="60.75" thickBot="1" x14ac:dyDescent="0.3">
      <c r="A13" s="184" t="s">
        <v>24</v>
      </c>
      <c r="B13" s="182" t="s">
        <v>25</v>
      </c>
      <c r="C13" s="182" t="s">
        <v>26</v>
      </c>
      <c r="D13" s="182" t="s">
        <v>27</v>
      </c>
      <c r="E13" s="182" t="s">
        <v>28</v>
      </c>
      <c r="F13" s="182" t="s">
        <v>29</v>
      </c>
      <c r="G13" s="182" t="s">
        <v>30</v>
      </c>
      <c r="H13" s="182" t="s">
        <v>31</v>
      </c>
      <c r="I13" s="182" t="s">
        <v>32</v>
      </c>
      <c r="J13" s="182" t="s">
        <v>33</v>
      </c>
      <c r="K13" s="182" t="s">
        <v>34</v>
      </c>
      <c r="L13" s="182" t="s">
        <v>35</v>
      </c>
      <c r="M13" s="182" t="s">
        <v>36</v>
      </c>
      <c r="N13" s="182" t="s">
        <v>37</v>
      </c>
      <c r="O13" s="182" t="s">
        <v>38</v>
      </c>
      <c r="P13" s="182" t="s">
        <v>39</v>
      </c>
      <c r="Q13" s="182" t="s">
        <v>40</v>
      </c>
      <c r="R13" s="6" t="s">
        <v>41</v>
      </c>
      <c r="S13" s="178" t="s">
        <v>42</v>
      </c>
      <c r="T13" s="179" t="s">
        <v>43</v>
      </c>
      <c r="U13" s="179" t="s">
        <v>44</v>
      </c>
      <c r="V13" s="179" t="s">
        <v>45</v>
      </c>
      <c r="W13" s="180" t="s">
        <v>46</v>
      </c>
      <c r="X13" s="72" t="s">
        <v>47</v>
      </c>
      <c r="Y13" s="73" t="s">
        <v>48</v>
      </c>
      <c r="Z13" s="73" t="s">
        <v>49</v>
      </c>
      <c r="AA13" s="73" t="s">
        <v>50</v>
      </c>
      <c r="AB13" s="150" t="s">
        <v>51</v>
      </c>
      <c r="AC13" s="153" t="s">
        <v>47</v>
      </c>
      <c r="AD13" s="52" t="s">
        <v>48</v>
      </c>
      <c r="AE13" s="52" t="s">
        <v>49</v>
      </c>
      <c r="AF13" s="52" t="s">
        <v>50</v>
      </c>
      <c r="AG13" s="154" t="s">
        <v>51</v>
      </c>
      <c r="AH13" s="151" t="s">
        <v>47</v>
      </c>
      <c r="AI13" s="53" t="s">
        <v>48</v>
      </c>
      <c r="AJ13" s="53" t="s">
        <v>49</v>
      </c>
      <c r="AK13" s="53" t="s">
        <v>50</v>
      </c>
      <c r="AL13" s="53" t="s">
        <v>51</v>
      </c>
      <c r="AM13" s="54" t="s">
        <v>47</v>
      </c>
      <c r="AN13" s="54" t="s">
        <v>48</v>
      </c>
      <c r="AO13" s="54" t="s">
        <v>49</v>
      </c>
      <c r="AP13" s="54" t="s">
        <v>50</v>
      </c>
      <c r="AQ13" s="55" t="s">
        <v>51</v>
      </c>
      <c r="AR13" s="56" t="s">
        <v>47</v>
      </c>
      <c r="AS13" s="57" t="s">
        <v>52</v>
      </c>
      <c r="AT13" s="57" t="s">
        <v>53</v>
      </c>
      <c r="AU13" s="58" t="s">
        <v>54</v>
      </c>
    </row>
    <row r="14" spans="1:47" s="63" customFormat="1" ht="409.5" customHeight="1" thickBot="1" x14ac:dyDescent="0.3">
      <c r="A14" s="7">
        <v>7</v>
      </c>
      <c r="B14" s="8" t="s">
        <v>55</v>
      </c>
      <c r="C14" s="9">
        <v>1</v>
      </c>
      <c r="D14" s="10">
        <v>1</v>
      </c>
      <c r="E14" s="8" t="s">
        <v>56</v>
      </c>
      <c r="F14" s="11">
        <v>0.8</v>
      </c>
      <c r="G14" s="8" t="s">
        <v>57</v>
      </c>
      <c r="H14" s="8" t="s">
        <v>58</v>
      </c>
      <c r="I14" s="8" t="s">
        <v>59</v>
      </c>
      <c r="J14" s="8" t="s">
        <v>60</v>
      </c>
      <c r="K14" s="12" t="s">
        <v>61</v>
      </c>
      <c r="L14" s="181" t="s">
        <v>62</v>
      </c>
      <c r="M14" s="13" t="s">
        <v>63</v>
      </c>
      <c r="N14" s="14">
        <v>1</v>
      </c>
      <c r="O14" s="14">
        <v>1</v>
      </c>
      <c r="P14" s="14">
        <v>1</v>
      </c>
      <c r="Q14" s="14">
        <v>1</v>
      </c>
      <c r="R14" s="14">
        <v>1</v>
      </c>
      <c r="S14" s="7" t="s">
        <v>64</v>
      </c>
      <c r="T14" s="8" t="s">
        <v>65</v>
      </c>
      <c r="U14" s="8" t="s">
        <v>66</v>
      </c>
      <c r="V14" s="8" t="s">
        <v>4</v>
      </c>
      <c r="W14" s="183" t="s">
        <v>65</v>
      </c>
      <c r="X14" s="77">
        <f>N14</f>
        <v>1</v>
      </c>
      <c r="Y14" s="188">
        <v>1</v>
      </c>
      <c r="Z14" s="188">
        <v>1</v>
      </c>
      <c r="AA14" s="189" t="s">
        <v>67</v>
      </c>
      <c r="AB14" s="190" t="s">
        <v>68</v>
      </c>
      <c r="AC14" s="155">
        <f>O14</f>
        <v>1</v>
      </c>
      <c r="AD14" s="156">
        <v>1</v>
      </c>
      <c r="AE14" s="157">
        <f>IF(AD14/AC14&gt;100%,100%,AD14/AC14)</f>
        <v>1</v>
      </c>
      <c r="AF14" s="158" t="s">
        <v>106</v>
      </c>
      <c r="AG14" s="159" t="s">
        <v>107</v>
      </c>
      <c r="AH14" s="152">
        <f>P14</f>
        <v>1</v>
      </c>
      <c r="AI14" s="59"/>
      <c r="AJ14" s="94">
        <f>IF(AI14/AH14&gt;100%,100%,AI14/AH14)</f>
        <v>0</v>
      </c>
      <c r="AK14" s="60"/>
      <c r="AL14" s="61"/>
      <c r="AM14" s="62">
        <f>Q14</f>
        <v>1</v>
      </c>
      <c r="AN14" s="59"/>
      <c r="AO14" s="94">
        <f>IF(AN14/AM14&gt;100%,100%,AN14/AM14)</f>
        <v>0</v>
      </c>
      <c r="AP14" s="60"/>
      <c r="AQ14" s="61"/>
      <c r="AR14" s="84">
        <f>R14</f>
        <v>1</v>
      </c>
      <c r="AS14" s="85">
        <v>0.5</v>
      </c>
      <c r="AT14" s="94">
        <v>0.5</v>
      </c>
      <c r="AU14" s="79" t="s">
        <v>108</v>
      </c>
    </row>
    <row r="15" spans="1:47" s="64" customFormat="1" ht="16.5" thickBot="1" x14ac:dyDescent="0.3">
      <c r="A15" s="15"/>
      <c r="B15" s="16"/>
      <c r="C15" s="17"/>
      <c r="D15" s="17"/>
      <c r="E15" s="18" t="s">
        <v>69</v>
      </c>
      <c r="F15" s="19">
        <f>SUM(F14:F14)</f>
        <v>0.8</v>
      </c>
      <c r="G15" s="17"/>
      <c r="H15" s="17"/>
      <c r="I15" s="17"/>
      <c r="J15" s="17"/>
      <c r="K15" s="17"/>
      <c r="L15" s="20"/>
      <c r="M15" s="17"/>
      <c r="N15" s="21"/>
      <c r="O15" s="21"/>
      <c r="P15" s="21"/>
      <c r="Q15" s="21"/>
      <c r="R15" s="22"/>
      <c r="S15" s="15"/>
      <c r="T15" s="17"/>
      <c r="U15" s="17"/>
      <c r="V15" s="17"/>
      <c r="W15" s="23"/>
      <c r="X15" s="74"/>
      <c r="Y15" s="75"/>
      <c r="Z15" s="78">
        <f>Z14*80%</f>
        <v>0.8</v>
      </c>
      <c r="AA15" s="76"/>
      <c r="AB15" s="149"/>
      <c r="AC15" s="95"/>
      <c r="AD15" s="96"/>
      <c r="AE15" s="162">
        <f>AE14*80%</f>
        <v>0.8</v>
      </c>
      <c r="AF15" s="76"/>
      <c r="AG15" s="149"/>
      <c r="AH15" s="74"/>
      <c r="AI15" s="75"/>
      <c r="AJ15" s="78">
        <f>AJ14*80%</f>
        <v>0</v>
      </c>
      <c r="AK15" s="17"/>
      <c r="AL15" s="23"/>
      <c r="AM15" s="74"/>
      <c r="AN15" s="75"/>
      <c r="AO15" s="78">
        <f>AO14*80%</f>
        <v>0</v>
      </c>
      <c r="AP15" s="17"/>
      <c r="AQ15" s="23"/>
      <c r="AR15" s="100"/>
      <c r="AS15" s="101"/>
      <c r="AT15" s="168">
        <f>AT14*80%</f>
        <v>0.4</v>
      </c>
      <c r="AU15" s="71"/>
    </row>
    <row r="16" spans="1:47" s="67" customFormat="1" ht="120" x14ac:dyDescent="0.25">
      <c r="A16" s="24">
        <v>7</v>
      </c>
      <c r="B16" s="25" t="s">
        <v>55</v>
      </c>
      <c r="C16" s="26">
        <v>0.8</v>
      </c>
      <c r="D16" s="24" t="s">
        <v>70</v>
      </c>
      <c r="E16" s="25" t="s">
        <v>71</v>
      </c>
      <c r="F16" s="27">
        <f>+(0.333333333333333)*20%</f>
        <v>6.6666666666666596E-2</v>
      </c>
      <c r="G16" s="25" t="s">
        <v>72</v>
      </c>
      <c r="H16" s="25" t="s">
        <v>73</v>
      </c>
      <c r="I16" s="25" t="s">
        <v>74</v>
      </c>
      <c r="J16" s="25" t="s">
        <v>75</v>
      </c>
      <c r="K16" s="24"/>
      <c r="L16" s="28" t="s">
        <v>62</v>
      </c>
      <c r="M16" s="29" t="s">
        <v>76</v>
      </c>
      <c r="N16" s="30" t="s">
        <v>77</v>
      </c>
      <c r="O16" s="30">
        <v>0.8</v>
      </c>
      <c r="P16" s="30" t="s">
        <v>77</v>
      </c>
      <c r="Q16" s="30">
        <v>0.8</v>
      </c>
      <c r="R16" s="30">
        <v>0.8</v>
      </c>
      <c r="S16" s="24" t="s">
        <v>78</v>
      </c>
      <c r="T16" s="24" t="s">
        <v>79</v>
      </c>
      <c r="U16" s="24" t="s">
        <v>79</v>
      </c>
      <c r="V16" s="24" t="s">
        <v>80</v>
      </c>
      <c r="W16" s="31" t="s">
        <v>81</v>
      </c>
      <c r="X16" s="40" t="str">
        <f>N16</f>
        <v>No programada</v>
      </c>
      <c r="Y16" s="42" t="s">
        <v>77</v>
      </c>
      <c r="Z16" s="42" t="s">
        <v>77</v>
      </c>
      <c r="AA16" s="42" t="s">
        <v>82</v>
      </c>
      <c r="AB16" s="99" t="s">
        <v>77</v>
      </c>
      <c r="AC16" s="107">
        <f>O16</f>
        <v>0.8</v>
      </c>
      <c r="AD16" s="87">
        <v>0.64</v>
      </c>
      <c r="AE16" s="163">
        <f>AD16/AC16</f>
        <v>0.79999999999999993</v>
      </c>
      <c r="AF16" s="42" t="s">
        <v>109</v>
      </c>
      <c r="AG16" s="43" t="s">
        <v>110</v>
      </c>
      <c r="AH16" s="104" t="str">
        <f>P16</f>
        <v>No programada</v>
      </c>
      <c r="AI16" s="42"/>
      <c r="AJ16" s="42"/>
      <c r="AK16" s="42"/>
      <c r="AL16" s="43"/>
      <c r="AM16" s="65">
        <f>Q16</f>
        <v>0.8</v>
      </c>
      <c r="AN16" s="66"/>
      <c r="AO16" s="42"/>
      <c r="AP16" s="42"/>
      <c r="AQ16" s="99"/>
      <c r="AR16" s="86">
        <f>R16</f>
        <v>0.8</v>
      </c>
      <c r="AS16" s="103">
        <f>SUM(AD16,AN16)</f>
        <v>0.64</v>
      </c>
      <c r="AT16" s="163">
        <f>AS16/AR16</f>
        <v>0.79999999999999993</v>
      </c>
      <c r="AU16" s="43" t="s">
        <v>82</v>
      </c>
    </row>
    <row r="17" spans="1:47" s="67" customFormat="1" ht="120" x14ac:dyDescent="0.25">
      <c r="A17" s="32">
        <v>7</v>
      </c>
      <c r="B17" s="33" t="s">
        <v>55</v>
      </c>
      <c r="C17" s="34">
        <v>1</v>
      </c>
      <c r="D17" s="32" t="s">
        <v>83</v>
      </c>
      <c r="E17" s="25" t="s">
        <v>84</v>
      </c>
      <c r="F17" s="35">
        <f>+(0.333333333333333)*20%</f>
        <v>6.6666666666666596E-2</v>
      </c>
      <c r="G17" s="25" t="s">
        <v>72</v>
      </c>
      <c r="H17" s="33" t="s">
        <v>85</v>
      </c>
      <c r="I17" s="33" t="s">
        <v>86</v>
      </c>
      <c r="J17" s="33" t="s">
        <v>87</v>
      </c>
      <c r="K17" s="32"/>
      <c r="L17" s="36" t="s">
        <v>88</v>
      </c>
      <c r="M17" s="37" t="s">
        <v>89</v>
      </c>
      <c r="N17" s="80">
        <v>0.16600000000000001</v>
      </c>
      <c r="O17" s="80">
        <v>0.16600000000000001</v>
      </c>
      <c r="P17" s="80">
        <v>0.33400000000000002</v>
      </c>
      <c r="Q17" s="80">
        <v>0.33400000000000002</v>
      </c>
      <c r="R17" s="38">
        <v>1</v>
      </c>
      <c r="S17" s="32" t="s">
        <v>78</v>
      </c>
      <c r="T17" s="32" t="s">
        <v>90</v>
      </c>
      <c r="U17" s="32" t="s">
        <v>90</v>
      </c>
      <c r="V17" s="24" t="s">
        <v>80</v>
      </c>
      <c r="W17" s="39" t="s">
        <v>91</v>
      </c>
      <c r="X17" s="81">
        <f>N17</f>
        <v>0.16600000000000001</v>
      </c>
      <c r="Y17" s="82">
        <v>0.16600000000000001</v>
      </c>
      <c r="Z17" s="34">
        <v>1</v>
      </c>
      <c r="AA17" s="32" t="s">
        <v>92</v>
      </c>
      <c r="AB17" s="39" t="s">
        <v>93</v>
      </c>
      <c r="AC17" s="108">
        <v>0.16600000000000001</v>
      </c>
      <c r="AD17" s="90">
        <v>0.16600000000000001</v>
      </c>
      <c r="AE17" s="164">
        <v>1</v>
      </c>
      <c r="AF17" s="32" t="s">
        <v>111</v>
      </c>
      <c r="AG17" s="44" t="s">
        <v>93</v>
      </c>
      <c r="AH17" s="105">
        <f>P17</f>
        <v>0.33400000000000002</v>
      </c>
      <c r="AI17" s="32"/>
      <c r="AJ17" s="32"/>
      <c r="AK17" s="32"/>
      <c r="AL17" s="44"/>
      <c r="AM17" s="68">
        <f>Q17</f>
        <v>0.33400000000000002</v>
      </c>
      <c r="AN17" s="69"/>
      <c r="AO17" s="32"/>
      <c r="AP17" s="32"/>
      <c r="AQ17" s="39"/>
      <c r="AR17" s="88">
        <f>R17</f>
        <v>1</v>
      </c>
      <c r="AS17" s="89">
        <f>SUM(Y17,AD17,AI17,AN17)</f>
        <v>0.33200000000000002</v>
      </c>
      <c r="AT17" s="164">
        <f>AS17/AR17</f>
        <v>0.33200000000000002</v>
      </c>
      <c r="AU17" s="44" t="s">
        <v>112</v>
      </c>
    </row>
    <row r="18" spans="1:47" s="67" customFormat="1" ht="120.75" thickBot="1" x14ac:dyDescent="0.3">
      <c r="A18" s="109">
        <v>7</v>
      </c>
      <c r="B18" s="110" t="s">
        <v>55</v>
      </c>
      <c r="C18" s="111">
        <v>1</v>
      </c>
      <c r="D18" s="109" t="s">
        <v>94</v>
      </c>
      <c r="E18" s="112" t="s">
        <v>95</v>
      </c>
      <c r="F18" s="113">
        <f>+(0.333333333333333)*20%</f>
        <v>6.6666666666666596E-2</v>
      </c>
      <c r="G18" s="112" t="s">
        <v>72</v>
      </c>
      <c r="H18" s="110" t="s">
        <v>96</v>
      </c>
      <c r="I18" s="110" t="s">
        <v>97</v>
      </c>
      <c r="J18" s="110" t="s">
        <v>98</v>
      </c>
      <c r="K18" s="109"/>
      <c r="L18" s="114" t="s">
        <v>88</v>
      </c>
      <c r="M18" s="115" t="s">
        <v>99</v>
      </c>
      <c r="N18" s="116" t="s">
        <v>77</v>
      </c>
      <c r="O18" s="116">
        <v>1</v>
      </c>
      <c r="P18" s="116">
        <v>1</v>
      </c>
      <c r="Q18" s="116" t="s">
        <v>100</v>
      </c>
      <c r="R18" s="116">
        <v>1</v>
      </c>
      <c r="S18" s="109" t="s">
        <v>78</v>
      </c>
      <c r="T18" s="109" t="s">
        <v>101</v>
      </c>
      <c r="U18" s="109" t="s">
        <v>102</v>
      </c>
      <c r="V18" s="117" t="s">
        <v>80</v>
      </c>
      <c r="W18" s="118" t="s">
        <v>103</v>
      </c>
      <c r="X18" s="119" t="str">
        <f>N18</f>
        <v>No programada</v>
      </c>
      <c r="Y18" s="109" t="s">
        <v>77</v>
      </c>
      <c r="Z18" s="109" t="s">
        <v>77</v>
      </c>
      <c r="AA18" s="109" t="s">
        <v>82</v>
      </c>
      <c r="AB18" s="118" t="s">
        <v>77</v>
      </c>
      <c r="AC18" s="120">
        <f>O18</f>
        <v>1</v>
      </c>
      <c r="AD18" s="121">
        <v>1</v>
      </c>
      <c r="AE18" s="165">
        <v>1</v>
      </c>
      <c r="AF18" s="109" t="s">
        <v>113</v>
      </c>
      <c r="AG18" s="122" t="s">
        <v>114</v>
      </c>
      <c r="AH18" s="123">
        <f>P18</f>
        <v>1</v>
      </c>
      <c r="AI18" s="109"/>
      <c r="AJ18" s="109"/>
      <c r="AK18" s="109"/>
      <c r="AL18" s="122"/>
      <c r="AM18" s="124" t="str">
        <f>Q18</f>
        <v>No  programada</v>
      </c>
      <c r="AN18" s="125"/>
      <c r="AO18" s="109"/>
      <c r="AP18" s="109"/>
      <c r="AQ18" s="118"/>
      <c r="AR18" s="126">
        <f>R18</f>
        <v>1</v>
      </c>
      <c r="AS18" s="127">
        <v>0.5</v>
      </c>
      <c r="AT18" s="165">
        <f>AS18/AR18</f>
        <v>0.5</v>
      </c>
      <c r="AU18" s="122" t="s">
        <v>113</v>
      </c>
    </row>
    <row r="19" spans="1:47" s="64" customFormat="1" ht="15.75" x14ac:dyDescent="0.25">
      <c r="A19" s="128"/>
      <c r="B19" s="129"/>
      <c r="C19" s="129"/>
      <c r="D19" s="129"/>
      <c r="E19" s="130" t="s">
        <v>104</v>
      </c>
      <c r="F19" s="131">
        <f>SUM(F16:F18)</f>
        <v>0.19999999999999979</v>
      </c>
      <c r="G19" s="130"/>
      <c r="H19" s="130"/>
      <c r="I19" s="130"/>
      <c r="J19" s="130"/>
      <c r="K19" s="130"/>
      <c r="L19" s="132"/>
      <c r="M19" s="130"/>
      <c r="N19" s="133"/>
      <c r="O19" s="133"/>
      <c r="P19" s="133"/>
      <c r="Q19" s="133"/>
      <c r="R19" s="133">
        <f>AVERAGE(R17:R18)</f>
        <v>1</v>
      </c>
      <c r="S19" s="130"/>
      <c r="T19" s="129"/>
      <c r="U19" s="129"/>
      <c r="V19" s="129"/>
      <c r="W19" s="134"/>
      <c r="X19" s="135"/>
      <c r="Y19" s="136"/>
      <c r="Z19" s="137">
        <f>AVERAGE(Z16:Z18)*20%</f>
        <v>0.2</v>
      </c>
      <c r="AA19" s="129"/>
      <c r="AB19" s="134"/>
      <c r="AC19" s="138"/>
      <c r="AD19" s="139"/>
      <c r="AE19" s="166">
        <f>AVERAGE(AE16:AE18)*20%</f>
        <v>0.18666666666666665</v>
      </c>
      <c r="AF19" s="129"/>
      <c r="AG19" s="140"/>
      <c r="AH19" s="141"/>
      <c r="AI19" s="136"/>
      <c r="AJ19" s="137" t="e">
        <f>AVERAGE(AJ16:AJ18)*20%</f>
        <v>#DIV/0!</v>
      </c>
      <c r="AK19" s="129"/>
      <c r="AL19" s="140"/>
      <c r="AM19" s="135"/>
      <c r="AN19" s="136"/>
      <c r="AO19" s="137" t="e">
        <f>AVERAGE(AO16:AO18)*20%</f>
        <v>#DIV/0!</v>
      </c>
      <c r="AP19" s="129"/>
      <c r="AQ19" s="134"/>
      <c r="AR19" s="142"/>
      <c r="AS19" s="143"/>
      <c r="AT19" s="166">
        <f>AVERAGE(AT16:AT18)*20%</f>
        <v>0.10879999999999999</v>
      </c>
      <c r="AU19" s="140"/>
    </row>
    <row r="20" spans="1:47" s="70" customFormat="1" ht="19.5" thickBot="1" x14ac:dyDescent="0.35">
      <c r="A20" s="144"/>
      <c r="B20" s="46"/>
      <c r="C20" s="46"/>
      <c r="D20" s="46"/>
      <c r="E20" s="145" t="s">
        <v>105</v>
      </c>
      <c r="F20" s="146">
        <f>F19+F15</f>
        <v>0.99999999999999978</v>
      </c>
      <c r="G20" s="46"/>
      <c r="H20" s="46"/>
      <c r="I20" s="46"/>
      <c r="J20" s="46"/>
      <c r="K20" s="46"/>
      <c r="L20" s="147"/>
      <c r="M20" s="46"/>
      <c r="N20" s="148"/>
      <c r="O20" s="148"/>
      <c r="P20" s="148"/>
      <c r="Q20" s="148"/>
      <c r="R20" s="148">
        <f>R19*$F$19</f>
        <v>0.19999999999999979</v>
      </c>
      <c r="S20" s="46"/>
      <c r="T20" s="46"/>
      <c r="U20" s="46"/>
      <c r="V20" s="46"/>
      <c r="W20" s="102"/>
      <c r="X20" s="41"/>
      <c r="Y20" s="45"/>
      <c r="Z20" s="93">
        <f>Z15+Z19</f>
        <v>1</v>
      </c>
      <c r="AA20" s="46"/>
      <c r="AB20" s="102"/>
      <c r="AC20" s="97"/>
      <c r="AD20" s="98"/>
      <c r="AE20" s="167">
        <f>AE15+AE19</f>
        <v>0.98666666666666669</v>
      </c>
      <c r="AF20" s="46"/>
      <c r="AG20" s="47"/>
      <c r="AH20" s="106"/>
      <c r="AI20" s="45"/>
      <c r="AJ20" s="93" t="e">
        <f>AJ15+AJ19</f>
        <v>#DIV/0!</v>
      </c>
      <c r="AK20" s="46"/>
      <c r="AL20" s="47"/>
      <c r="AM20" s="41"/>
      <c r="AN20" s="45"/>
      <c r="AO20" s="93" t="e">
        <f>AO15+AO19</f>
        <v>#DIV/0!</v>
      </c>
      <c r="AP20" s="46"/>
      <c r="AQ20" s="102"/>
      <c r="AR20" s="91"/>
      <c r="AS20" s="92"/>
      <c r="AT20" s="167">
        <f>AT15+AT19</f>
        <v>0.50880000000000003</v>
      </c>
      <c r="AU20" s="47"/>
    </row>
  </sheetData>
  <sheetProtection algorithmName="SHA-512" hashValue="UCA1gNZ2MGTX0i6ukv60ZPGiA50x4EhUgWmopIQYzPeCJrjwZ00NaLahYL+Ysdp+yLOEGSAqfGVZgUpK0HRXMg==" saltValue="a/rMQbecec1ggZbixsKIaw==" spinCount="100000" sheet="1" formatColumns="0" formatRows="0" selectLockedCells="1" selectUnlockedCells="1"/>
  <mergeCells count="24">
    <mergeCell ref="A10:B11"/>
    <mergeCell ref="C10:R11"/>
    <mergeCell ref="X10:AB10"/>
    <mergeCell ref="AC10:AG10"/>
    <mergeCell ref="A1:M1"/>
    <mergeCell ref="N1:R1"/>
    <mergeCell ref="A2:R2"/>
    <mergeCell ref="A4:B8"/>
    <mergeCell ref="C4:E8"/>
    <mergeCell ref="G4:M4"/>
    <mergeCell ref="I5:M5"/>
    <mergeCell ref="I6:M6"/>
    <mergeCell ref="I7:M7"/>
    <mergeCell ref="I8:M8"/>
    <mergeCell ref="I12:J12"/>
    <mergeCell ref="AM10:AQ10"/>
    <mergeCell ref="AR10:AU10"/>
    <mergeCell ref="X11:AB11"/>
    <mergeCell ref="AC11:AG11"/>
    <mergeCell ref="AH11:AL11"/>
    <mergeCell ref="AM11:AQ11"/>
    <mergeCell ref="AR11:AU11"/>
    <mergeCell ref="AH10:AL10"/>
    <mergeCell ref="S10:W11"/>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4 AA17 AF17" xr:uid="{00000000-0002-0000-0000-000000000000}">
      <formula1>2500</formula1>
    </dataValidation>
    <dataValidation type="textLength" operator="lessThanOrEqual" allowBlank="1" showInputMessage="1" showErrorMessage="1" error="Por favor ingresar menos de 2.500 caracteres, incluyendo espacios." sqref="Y14:Z14 Y16:Z18 AB14 AA16 AB16:AB18 AA18 AD17:AE17 AG17"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4" ma:contentTypeDescription="Crear nuevo documento." ma:contentTypeScope="" ma:versionID="151ed822507b681f7baf70db64c9c239">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1eba731517ea792988ff390ceac6a09f"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viembre xmlns="aa7095be-6fc4-440a-9422-8bd9f01f6955" xsi:nil="true"/>
  </documentManagement>
</p:properties>
</file>

<file path=customXml/itemProps1.xml><?xml version="1.0" encoding="utf-8"?>
<ds:datastoreItem xmlns:ds="http://schemas.openxmlformats.org/officeDocument/2006/customXml" ds:itemID="{CE2B060E-689F-4E94-8324-2ED035C82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70CF40-C943-4A90-8749-BB993DA51EB5}">
  <ds:schemaRefs>
    <ds:schemaRef ds:uri="http://schemas.microsoft.com/sharepoint/v3/contenttype/forms"/>
  </ds:schemaRefs>
</ds:datastoreItem>
</file>

<file path=customXml/itemProps3.xml><?xml version="1.0" encoding="utf-8"?>
<ds:datastoreItem xmlns:ds="http://schemas.openxmlformats.org/officeDocument/2006/customXml" ds:itemID="{19E411EC-02AF-49F3-A782-79A3406B3132}">
  <ds:schemaRefs>
    <ds:schemaRef ds:uri="http://schemas.microsoft.com/office/2006/metadata/properties"/>
    <ds:schemaRef ds:uri="http://schemas.microsoft.com/office/infopath/2007/PartnerControls"/>
    <ds:schemaRef ds:uri="aa7095be-6fc4-440a-9422-8bd9f01f69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 independiente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OAP</dc:creator>
  <cp:keywords/>
  <dc:description/>
  <cp:lastModifiedBy>Camilo Bautista Beltran</cp:lastModifiedBy>
  <cp:revision/>
  <cp:lastPrinted>2021-07-31T01:34:13Z</cp:lastPrinted>
  <dcterms:created xsi:type="dcterms:W3CDTF">2021-03-04T13:57:54Z</dcterms:created>
  <dcterms:modified xsi:type="dcterms:W3CDTF">2021-08-12T13:56:50Z</dcterms:modified>
  <cp:category/>
  <cp:contentStatus/>
</cp:coreProperties>
</file>